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-my.sharepoint.com/personal/mariasoledad_fernandez_cencosud_cl/Documents/Investor Cencosud/Press &amp; Presentaciones Q's/2022/1Q/Investor Kit/ENG/"/>
    </mc:Choice>
  </mc:AlternateContent>
  <xr:revisionPtr revIDLastSave="496" documentId="11_C65104C00DB587794065EF067D3CFD30F1D4DE5E" xr6:coauthVersionLast="47" xr6:coauthVersionMax="47" xr10:uidLastSave="{EC6F5315-B19B-439A-A9C6-D4BED95B2D8C}"/>
  <bookViews>
    <workbookView xWindow="-120" yWindow="-120" windowWidth="20730" windowHeight="11160" tabRatio="808" xr2:uid="{00000000-000D-0000-FFFF-FFFF00000000}"/>
  </bookViews>
  <sheets>
    <sheet name="." sheetId="61" r:id="rId1"/>
    <sheet name="EBITDA" sheetId="62" r:id="rId2"/>
    <sheet name="Fin. Stat" sheetId="71" r:id="rId3"/>
    <sheet name="Fin. Stat Q" sheetId="63" r:id="rId4"/>
    <sheet name="By UNIT" sheetId="65" r:id="rId5"/>
    <sheet name="Balance Sheet" sheetId="66" r:id="rId6"/>
    <sheet name="Balance by Country" sheetId="67" r:id="rId7"/>
    <sheet name="dotacion y $ local" sheetId="2" state="hidden" r:id="rId8"/>
    <sheet name="Ratios" sheetId="68" r:id="rId9"/>
    <sheet name="Cash Flow" sheetId="69" r:id="rId10"/>
  </sheets>
  <externalReferences>
    <externalReference r:id="rId11"/>
    <externalReference r:id="rId12"/>
    <externalReference r:id="rId13"/>
    <externalReference r:id="rId14"/>
  </externalReferences>
  <definedNames>
    <definedName name="_Toc332286050" localSheetId="1">EBITDA!#REF!</definedName>
    <definedName name="_xlnm.Extract" localSheetId="0">#REF!</definedName>
    <definedName name="_xlnm.Extract" localSheetId="6">#REF!</definedName>
    <definedName name="_xlnm.Extract" localSheetId="5">#REF!</definedName>
    <definedName name="_xlnm.Extract" localSheetId="4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_xlnm.Print_Area" localSheetId="0">#REF!</definedName>
    <definedName name="_xlnm.Print_Area" localSheetId="6">#REF!</definedName>
    <definedName name="_xlnm.Print_Area" localSheetId="5">#REF!</definedName>
    <definedName name="_xlnm.Print_Area" localSheetId="4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>#REF!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6">#REF!</definedName>
    <definedName name="felipe" localSheetId="5">#REF!</definedName>
    <definedName name="felipe" localSheetId="1">#REF!</definedName>
    <definedName name="felipe" localSheetId="2">#REF!</definedName>
    <definedName name="felipe" localSheetId="3">#REF!</definedName>
    <definedName name="felipe">#REF!</definedName>
    <definedName name="_xlnm.Recorder">[1]Macro1!$A$1:$A$65536</definedName>
    <definedName name="HIPERMERCADOS">[2]RESUMO!$A$5:$AJ$17</definedName>
    <definedName name="plotting.DialogEnd" localSheetId="0">#N/A</definedName>
    <definedName name="plotting.DialogEnd" localSheetId="6">#N/A</definedName>
    <definedName name="plotting.DialogEnd" localSheetId="5">#N/A</definedName>
    <definedName name="plotting.DialogEnd" localSheetId="9">#N/A</definedName>
    <definedName name="plotting.DialogEnd" localSheetId="1">#N/A</definedName>
    <definedName name="plotting.DialogEnd" localSheetId="2">[3]!plotting.DialogEnd</definedName>
    <definedName name="plotting.DialogEnd" localSheetId="3">#N/A</definedName>
    <definedName name="plotting.DialogEnd">[0]!plotting.DialogEnd</definedName>
    <definedName name="plotting.DialogOK" localSheetId="0">#N/A</definedName>
    <definedName name="plotting.DialogOK" localSheetId="6">#N/A</definedName>
    <definedName name="plotting.DialogOK" localSheetId="5">#N/A</definedName>
    <definedName name="plotting.DialogOK" localSheetId="9">#N/A</definedName>
    <definedName name="plotting.DialogOK" localSheetId="1">#N/A</definedName>
    <definedName name="plotting.DialogOK" localSheetId="2">[3]!plotting.DialogOK</definedName>
    <definedName name="plotting.DialogOK" localSheetId="3">#N/A</definedName>
    <definedName name="plotting.DialogOK">[0]!plotting.DialogOK</definedName>
    <definedName name="_xlnm.Print_Titles" localSheetId="0">#REF!</definedName>
    <definedName name="_xlnm.Print_Titles" localSheetId="6">#REF!</definedName>
    <definedName name="_xlnm.Print_Titles" localSheetId="5">#REF!</definedName>
    <definedName name="_xlnm.Print_Titles" localSheetId="4">#REF!</definedName>
    <definedName name="_xlnm.Print_Titles" localSheetId="1">#REF!</definedName>
    <definedName name="_xlnm.Print_Titles" localSheetId="2">#REF!</definedName>
    <definedName name="_xlnm.Print_Titles" localSheetId="3">#REF!</definedName>
    <definedName name="_xlnm.Print_Titles">#REF!</definedName>
    <definedName name="VA_ircso">[4]Passivo!A$18-[4]Passivo!XFC$18</definedName>
    <definedName name="VA_muhip">[4]Ativo!A$26-[4]Ativo!XFC$26</definedName>
    <definedName name="VA_notas">[4]Ativo!A$16-[4]Ativo!XFC$16</definedName>
    <definedName name="VA_obrcp">[4]Passivo!A$12-[4]Passivo!XFC$12</definedName>
    <definedName name="VA_obrlp">[4]Passivo!A$38-[4]Passivo!XFC$38</definedName>
    <definedName name="VA_ocpcp">[4]Passivo!A$23-[4]Passivo!XFC$23</definedName>
    <definedName name="VA_ocplp">[4]Passivo!A$32-[4]Passivo!XFC$32</definedName>
    <definedName name="VA_partic">[4]Passivo!A$22-[4]Passivo!XFC$22</definedName>
    <definedName name="VA_provi">[4]Ativo!A$13-[4]Ativo!XFC$13</definedName>
    <definedName name="VA_realp">[4]Ativo!A$32-[4]Ativo!XFC$32+[4]Ativo!A$18-[4]Ativo!XFC$18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O2" i="2"/>
  <c r="K2" i="2"/>
  <c r="C3" i="2"/>
  <c r="G3" i="2" s="1"/>
  <c r="B3" i="2"/>
  <c r="K3" i="2"/>
  <c r="O3" i="2" s="1"/>
  <c r="B2" i="2"/>
  <c r="F2" i="2"/>
  <c r="D3" i="2"/>
  <c r="H3" i="2" s="1"/>
  <c r="L12" i="2"/>
  <c r="K12" i="2"/>
  <c r="C12" i="2"/>
  <c r="B12" i="2"/>
  <c r="P5" i="2"/>
  <c r="P6" i="2"/>
  <c r="P7" i="2"/>
  <c r="P8" i="2"/>
  <c r="O6" i="2"/>
  <c r="O8" i="2"/>
  <c r="H6" i="2"/>
  <c r="Q6" i="2" s="1"/>
  <c r="H8" i="2"/>
  <c r="Q8" i="2" s="1"/>
  <c r="D21" i="2"/>
  <c r="M21" i="2" s="1"/>
  <c r="D22" i="2"/>
  <c r="M22" i="2"/>
  <c r="D23" i="2"/>
  <c r="M23" i="2" s="1"/>
  <c r="D24" i="2"/>
  <c r="M24" i="2" s="1"/>
  <c r="D25" i="2"/>
  <c r="M25" i="2" s="1"/>
  <c r="D20" i="2"/>
  <c r="M20" i="2" s="1"/>
  <c r="L20" i="2"/>
  <c r="L21" i="2"/>
  <c r="L22" i="2"/>
  <c r="L23" i="2"/>
  <c r="L24" i="2"/>
  <c r="L25" i="2"/>
  <c r="K21" i="2"/>
  <c r="K22" i="2"/>
  <c r="K23" i="2"/>
  <c r="K24" i="2"/>
  <c r="K25" i="2"/>
  <c r="K20" i="2"/>
  <c r="C26" i="2"/>
  <c r="L26" i="2" s="1"/>
  <c r="B26" i="2"/>
  <c r="K26" i="2" s="1"/>
  <c r="C18" i="2"/>
  <c r="L18" i="2" s="1"/>
  <c r="B18" i="2"/>
  <c r="K18" i="2" s="1"/>
  <c r="L13" i="2"/>
  <c r="L14" i="2"/>
  <c r="L15" i="2"/>
  <c r="L16" i="2"/>
  <c r="L17" i="2"/>
  <c r="K14" i="2"/>
  <c r="K15" i="2"/>
  <c r="K16" i="2"/>
  <c r="K17" i="2"/>
  <c r="K13" i="2"/>
  <c r="D14" i="2"/>
  <c r="M14" i="2" s="1"/>
  <c r="D15" i="2"/>
  <c r="M15" i="2" s="1"/>
  <c r="D16" i="2"/>
  <c r="M16" i="2" s="1"/>
  <c r="D17" i="2"/>
  <c r="M17" i="2" s="1"/>
  <c r="D13" i="2"/>
  <c r="M13" i="2" s="1"/>
  <c r="L8" i="2"/>
  <c r="L7" i="2"/>
  <c r="L6" i="2"/>
  <c r="D8" i="2"/>
  <c r="M8" i="2" s="1"/>
  <c r="K8" i="2"/>
  <c r="L5" i="2"/>
  <c r="K6" i="2"/>
  <c r="D6" i="2"/>
  <c r="M6" i="2" s="1"/>
  <c r="K7" i="2"/>
  <c r="D7" i="2"/>
  <c r="M7" i="2" s="1"/>
  <c r="G4" i="2"/>
  <c r="P4" i="2" s="1"/>
  <c r="D5" i="2"/>
  <c r="M5" i="2" s="1"/>
  <c r="K5" i="2"/>
  <c r="H5" i="2"/>
  <c r="Q5" i="2" s="1"/>
  <c r="O5" i="2"/>
  <c r="H7" i="2"/>
  <c r="Q7" i="2" s="1"/>
  <c r="O7" i="2"/>
  <c r="L3" i="2"/>
  <c r="P3" i="2" s="1"/>
  <c r="D12" i="2"/>
  <c r="M12" i="2" s="1"/>
  <c r="M3" i="2"/>
  <c r="Q3" i="2" s="1"/>
  <c r="D26" i="2"/>
  <c r="M26" i="2" s="1"/>
  <c r="D18" i="2"/>
  <c r="M18" i="2" s="1"/>
  <c r="F3" i="2"/>
  <c r="C4" i="2"/>
  <c r="H4" i="2"/>
  <c r="Q4" i="2" s="1"/>
  <c r="O4" i="2"/>
  <c r="B4" i="2"/>
  <c r="K4" i="2" s="1"/>
  <c r="D4" i="2" l="1"/>
  <c r="M4" i="2" s="1"/>
  <c r="L4" i="2"/>
</calcChain>
</file>

<file path=xl/sharedStrings.xml><?xml version="1.0" encoding="utf-8"?>
<sst xmlns="http://schemas.openxmlformats.org/spreadsheetml/2006/main" count="507" uniqueCount="202">
  <si>
    <t>EBITDA</t>
  </si>
  <si>
    <t>%</t>
  </si>
  <si>
    <t>SM</t>
  </si>
  <si>
    <t>Consol</t>
  </si>
  <si>
    <t>EBIT</t>
  </si>
  <si>
    <t>Excl. IAS29</t>
  </si>
  <si>
    <t xml:space="preserve">Var % </t>
  </si>
  <si>
    <t>Var %</t>
  </si>
  <si>
    <t>N.A.</t>
  </si>
  <si>
    <r>
      <t>EBITDA Ajustado  S/ One Off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</si>
  <si>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Margen EBITDA Ajustado S/ One Off</t>
  </si>
  <si>
    <t>273 bps</t>
  </si>
  <si>
    <t>224 bps</t>
  </si>
  <si>
    <t>(A)</t>
  </si>
  <si>
    <t>(B)</t>
  </si>
  <si>
    <t>Var a/a</t>
  </si>
  <si>
    <t>(C)</t>
  </si>
  <si>
    <t>(D)</t>
  </si>
  <si>
    <t>(E)</t>
  </si>
  <si>
    <t>(F)</t>
  </si>
  <si>
    <t xml:space="preserve">(A)-(C)-(D) </t>
  </si>
  <si>
    <t xml:space="preserve">(B)-(E)-(F) </t>
  </si>
  <si>
    <t>∆ %</t>
  </si>
  <si>
    <t>CLP MM</t>
  </si>
  <si>
    <t>Chile</t>
  </si>
  <si>
    <t>Argentina</t>
  </si>
  <si>
    <t>Brasil</t>
  </si>
  <si>
    <t>Perú</t>
  </si>
  <si>
    <t>Colombia</t>
  </si>
  <si>
    <t>Mejoramiento del Hogar</t>
  </si>
  <si>
    <t>Tiendas por Departamento</t>
  </si>
  <si>
    <t>Centros Comerciales</t>
  </si>
  <si>
    <t>Servicios Financieros</t>
  </si>
  <si>
    <t>N.A</t>
  </si>
  <si>
    <t>MM CLP</t>
  </si>
  <si>
    <t>REVENUES IN LOCAL CURRENCY</t>
  </si>
  <si>
    <t>INGRESOS EN MONEDA LOCAL</t>
  </si>
  <si>
    <t>Chile (CLP MM)</t>
  </si>
  <si>
    <t>Argentina (ARS MM)</t>
  </si>
  <si>
    <t>Brazil (BRL MM)</t>
  </si>
  <si>
    <t>Brasil (BRL MM)</t>
  </si>
  <si>
    <t>Peru (PEN MM)</t>
  </si>
  <si>
    <t>Perú (PEN MM)</t>
  </si>
  <si>
    <t>Colombia (COP MM)</t>
  </si>
  <si>
    <t>EMPLOYEES (FULL TIME BASIS)</t>
  </si>
  <si>
    <t>EMPLEADOS (TIEMPO COMPLETO)</t>
  </si>
  <si>
    <t>BY COUNTRY</t>
  </si>
  <si>
    <t>POR PAÍS</t>
  </si>
  <si>
    <t>Brazil</t>
  </si>
  <si>
    <t>Peru</t>
  </si>
  <si>
    <t>Total</t>
  </si>
  <si>
    <t>BY BUSINESS</t>
  </si>
  <si>
    <t>POR NEGOCIO</t>
  </si>
  <si>
    <t>Supermarkets</t>
  </si>
  <si>
    <t>Supermercados</t>
  </si>
  <si>
    <t>Home Improvement</t>
  </si>
  <si>
    <t>Department Stores</t>
  </si>
  <si>
    <t>Shopping Centers</t>
  </si>
  <si>
    <t>Financial Services</t>
  </si>
  <si>
    <t>Support Areas</t>
  </si>
  <si>
    <t>Áreas de Apoyo</t>
  </si>
  <si>
    <t>RATIOS</t>
  </si>
  <si>
    <t>FLUJO DE EFECTIVO</t>
  </si>
  <si>
    <t>Excl IAS29</t>
  </si>
  <si>
    <t>Var. vs 2019</t>
  </si>
  <si>
    <t>IAS 29</t>
  </si>
  <si>
    <t>FINANCIAL FIGURES</t>
  </si>
  <si>
    <t>Profit (Loss)</t>
  </si>
  <si>
    <t>Net Financial Costs</t>
  </si>
  <si>
    <t>Result from Indexation Units</t>
  </si>
  <si>
    <t>Result from Exchange Variations</t>
  </si>
  <si>
    <t xml:space="preserve">Income taxes  </t>
  </si>
  <si>
    <t>Depreciation &amp; Amortization</t>
  </si>
  <si>
    <t>Revaluation of Investment Properties</t>
  </si>
  <si>
    <t>Adjusted EBITDA</t>
  </si>
  <si>
    <t>SC</t>
  </si>
  <si>
    <t>HI</t>
  </si>
  <si>
    <t>DS</t>
  </si>
  <si>
    <t>FS</t>
  </si>
  <si>
    <t>Others</t>
  </si>
  <si>
    <t>Net Income</t>
  </si>
  <si>
    <t>Financial Expense (net)</t>
  </si>
  <si>
    <t>Income Tax Charge</t>
  </si>
  <si>
    <t>Depreciation and Amortization</t>
  </si>
  <si>
    <t>Exchange differences</t>
  </si>
  <si>
    <t>(Losses) gains from indexation</t>
  </si>
  <si>
    <t>Financial Statement Detail</t>
  </si>
  <si>
    <t>As Reported</t>
  </si>
  <si>
    <t>Local Currency</t>
  </si>
  <si>
    <t>Online Revenues</t>
  </si>
  <si>
    <t>Offline Revenues</t>
  </si>
  <si>
    <t>Revenues</t>
  </si>
  <si>
    <t>Gross Profit</t>
  </si>
  <si>
    <t>Gross Margin</t>
  </si>
  <si>
    <t>SG&amp;A</t>
  </si>
  <si>
    <t>SG&amp;A Margin</t>
  </si>
  <si>
    <t xml:space="preserve">Operating Result </t>
  </si>
  <si>
    <t>Non Operating Loss</t>
  </si>
  <si>
    <t xml:space="preserve">Taxes </t>
  </si>
  <si>
    <t>Profit</t>
  </si>
  <si>
    <t>Adjusted EBITDA Margin</t>
  </si>
  <si>
    <t>Other Revenues</t>
  </si>
  <si>
    <t>1 Others includes income from Shopping Centers, Financial Services and Other administrative</t>
  </si>
  <si>
    <t>CONSOLIDATED INCOME DATA</t>
  </si>
  <si>
    <t>Inflation Effect</t>
  </si>
  <si>
    <t>Conversion Effect</t>
  </si>
  <si>
    <t>Net revenues</t>
  </si>
  <si>
    <t>Cost of sales</t>
  </si>
  <si>
    <t>Gross profit</t>
  </si>
  <si>
    <t>Gross margin</t>
  </si>
  <si>
    <t xml:space="preserve">Selling and administrative expenses </t>
  </si>
  <si>
    <t>Other income by function</t>
  </si>
  <si>
    <t>Other gain (Losses)</t>
  </si>
  <si>
    <t>Operating income</t>
  </si>
  <si>
    <t>Participation in profit of equity method associates</t>
  </si>
  <si>
    <t>Net Financial Income</t>
  </si>
  <si>
    <t xml:space="preserve">Income (loss) from foreign exchange variations </t>
  </si>
  <si>
    <t>Result of indexation units</t>
  </si>
  <si>
    <t xml:space="preserve">Non-operating income (loss) </t>
  </si>
  <si>
    <t>Income before income taxes</t>
  </si>
  <si>
    <t xml:space="preserve">Profit (Loss) </t>
  </si>
  <si>
    <t>Profit (Loss) from controlling shareholders</t>
  </si>
  <si>
    <t>Profit (Loss) from non-controlling shareholders</t>
  </si>
  <si>
    <t>Adjusted EBITDA Margin (%)</t>
  </si>
  <si>
    <t>Asset Revaluation</t>
  </si>
  <si>
    <t>Deferred Income Taxes Asset Revaluation</t>
  </si>
  <si>
    <t>Net Effect from Asset Revaluation</t>
  </si>
  <si>
    <t>Financial Data by Business Segment and Country</t>
  </si>
  <si>
    <t>LC ∆ %</t>
  </si>
  <si>
    <t>Operating Income</t>
  </si>
  <si>
    <t>Net income related companies</t>
  </si>
  <si>
    <t>Dep &amp; Amortizations</t>
  </si>
  <si>
    <t>Supermarket</t>
  </si>
  <si>
    <t>CONSOLIDATED BALANCE SHEET</t>
  </si>
  <si>
    <t>As reported</t>
  </si>
  <si>
    <t>Current Assets</t>
  </si>
  <si>
    <t>Assets held for Sale</t>
  </si>
  <si>
    <t>Current Assets, Total</t>
  </si>
  <si>
    <t>Non-Current Assets, Total</t>
  </si>
  <si>
    <t xml:space="preserve">TOTAL ASSETS </t>
  </si>
  <si>
    <t>Current Liabilities</t>
  </si>
  <si>
    <t>Liabilities from assets held for Sale</t>
  </si>
  <si>
    <t>Current Liabilities, Total</t>
  </si>
  <si>
    <t>Non-Current Liabilities</t>
  </si>
  <si>
    <t>TOTAL LIABILITIES</t>
  </si>
  <si>
    <t>Net equity attributable to controlling shareholders</t>
  </si>
  <si>
    <t xml:space="preserve">Non-controlling interest </t>
  </si>
  <si>
    <t xml:space="preserve">TOTAL NET EQUITY </t>
  </si>
  <si>
    <t>TOTAL NET EQUITY &amp; LIABILITIES</t>
  </si>
  <si>
    <t>CONSOLIDATED BALANCE SHEET BY COUNTRY</t>
  </si>
  <si>
    <t>TOTAL ASSETS</t>
  </si>
  <si>
    <t>TOTAL NET EQUITY</t>
  </si>
  <si>
    <t xml:space="preserve">As reported </t>
  </si>
  <si>
    <t>(IAS29 effect)</t>
  </si>
  <si>
    <t>Total Financial Liabilites</t>
  </si>
  <si>
    <t>Less: Total cash and cash equivalents</t>
  </si>
  <si>
    <t>Less: Total other financial assets, current and non-current</t>
  </si>
  <si>
    <t>Net Financial Debt</t>
  </si>
  <si>
    <t>Liabilities per leases</t>
  </si>
  <si>
    <t>Net Financial Debt as reported</t>
  </si>
  <si>
    <t>(in times)</t>
  </si>
  <si>
    <t>Gross Financial Debt / Adjusted EBITDA</t>
  </si>
  <si>
    <t>Net Financial Debt / Adjusted EBITDA</t>
  </si>
  <si>
    <t>Financial Expense Ratio</t>
  </si>
  <si>
    <t>Financial Debt / Equity</t>
  </si>
  <si>
    <t>Total Liabilities / Equity</t>
  </si>
  <si>
    <t>Current Assets / Current Liabilities</t>
  </si>
  <si>
    <t>Net cash flow from operating activities</t>
  </si>
  <si>
    <t>Net cash flow used in investment activities</t>
  </si>
  <si>
    <t>Net cash flow from (used in) financing activities</t>
  </si>
  <si>
    <t>Consolidated</t>
  </si>
  <si>
    <t>Financial Service</t>
  </si>
  <si>
    <t>IAS29 Adjustment</t>
  </si>
  <si>
    <t>Inflation Adjustment</t>
  </si>
  <si>
    <t xml:space="preserve">Conversion Adjustment </t>
  </si>
  <si>
    <t xml:space="preserve">As Reported </t>
  </si>
  <si>
    <t>IAS 29 (dec-21)</t>
  </si>
  <si>
    <t>Dec-21</t>
  </si>
  <si>
    <t>1Q22</t>
  </si>
  <si>
    <t>1Q21</t>
  </si>
  <si>
    <t>21 bps</t>
  </si>
  <si>
    <t>45 bps</t>
  </si>
  <si>
    <t>-22 bps</t>
  </si>
  <si>
    <t>-18 bps</t>
  </si>
  <si>
    <t>3M22</t>
  </si>
  <si>
    <t>3M21</t>
  </si>
  <si>
    <t>In millon of Chilean Pesos as of March 31, 2021</t>
  </si>
  <si>
    <t>In millon of Chilean Pesos as of March 31, 2022</t>
  </si>
  <si>
    <t>58 bps</t>
  </si>
  <si>
    <t>81 bps</t>
  </si>
  <si>
    <t>-26 bps</t>
  </si>
  <si>
    <t>365 bps</t>
  </si>
  <si>
    <t>-246 bps</t>
  </si>
  <si>
    <t>541 bps</t>
  </si>
  <si>
    <t>116 bps</t>
  </si>
  <si>
    <t>323 bps</t>
  </si>
  <si>
    <t>1396 bps</t>
  </si>
  <si>
    <t>-861 bps</t>
  </si>
  <si>
    <t>-466 bps</t>
  </si>
  <si>
    <t>2089 bps</t>
  </si>
  <si>
    <t>Mar-22</t>
  </si>
  <si>
    <t>Var. vs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</si>
</sst>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 * #,##0.0_ ;_ * \-#,##0.0_ ;_ * &quot;-&quot;_ ;_ @_ "/>
  </numFmts>
  <fonts count="24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8"/>
      <color rgb="FFFFFFFF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8"/>
      <color theme="1"/>
      <name val="Arial"/>
      <family val="2"/>
    </font>
    <font>
      <b/>
      <sz val="8"/>
      <color rgb="FF003366"/>
      <name val="Arial"/>
      <family val="2"/>
    </font>
    <font>
      <b/>
      <sz val="11"/>
      <color theme="1" tint="0.499984740745262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1"/>
      <color theme="9"/>
      <name val="Arial"/>
      <family val="2"/>
    </font>
    <font>
      <sz val="11"/>
      <color theme="1"/>
      <name val="Century Gothic"/>
      <family val="2"/>
    </font>
    <font>
      <b/>
      <sz val="48"/>
      <color theme="3"/>
      <name val="Calibri"/>
      <family val="2"/>
      <scheme val="minor"/>
    </font>
    <font>
      <b/>
      <sz val="11"/>
      <color rgb="FF0569B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66"/>
      <name val="Calibri"/>
      <family val="2"/>
      <scheme val="minor"/>
    </font>
    <font>
      <sz val="8"/>
      <color rgb="FF003366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14"/>
      <color rgb="FF0070C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Century Gothic"/>
      <family val="2"/>
    </font>
    <font>
      <sz val="9"/>
      <color rgb="FF0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6"/>
      <color theme="9" tint="-0.249977111117893"/>
      <name val="Calibri"/>
      <family val="2"/>
      <scheme val="minor"/>
    </font>
    <font>
      <b/>
      <i/>
      <sz val="9"/>
      <color theme="3"/>
      <name val="Century Gothic"/>
      <family val="2"/>
    </font>
    <font>
      <b/>
      <sz val="9"/>
      <color theme="3"/>
      <name val="Century Gothic"/>
      <family val="2"/>
    </font>
    <font>
      <sz val="9"/>
      <color theme="3"/>
      <name val="Century Gothic"/>
      <family val="2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 tint="0.249977111117893"/>
      <name val="Century Gothic"/>
      <family val="2"/>
    </font>
    <font>
      <b/>
      <sz val="12"/>
      <color theme="9" tint="-0.249977111117893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rgb="FF0569B3"/>
      <name val="Calibri Light"/>
      <family val="2"/>
    </font>
    <font>
      <b/>
      <sz val="11"/>
      <color rgb="FFFF39E0"/>
      <name val="Calibri Light"/>
      <family val="2"/>
    </font>
    <font>
      <b/>
      <sz val="11"/>
      <color rgb="FF00E8A4"/>
      <name val="Calibri Light"/>
      <family val="2"/>
    </font>
    <font>
      <b/>
      <sz val="10"/>
      <name val="Calibri Light"/>
      <family val="2"/>
    </font>
    <font>
      <b/>
      <i/>
      <sz val="1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sz val="10"/>
      <color rgb="FF0A91D4"/>
      <name val="Calibri Light"/>
      <family val="2"/>
    </font>
    <font>
      <b/>
      <sz val="11"/>
      <color rgb="FF379CD7"/>
      <name val="Calibri Light"/>
      <family val="2"/>
    </font>
    <font>
      <b/>
      <sz val="11"/>
      <color rgb="FF7F7F7F"/>
      <name val="Calibri Light"/>
      <family val="2"/>
    </font>
    <font>
      <b/>
      <sz val="10"/>
      <color rgb="FFFFFFFF"/>
      <name val="Calibri Light"/>
      <family val="2"/>
    </font>
    <font>
      <b/>
      <sz val="10"/>
      <color rgb="FFFF39E0"/>
      <name val="Calibri"/>
      <family val="2"/>
      <scheme val="minor"/>
    </font>
    <font>
      <b/>
      <sz val="10"/>
      <color rgb="FF00E8A4"/>
      <name val="Calibri"/>
      <family val="2"/>
      <scheme val="minor"/>
    </font>
    <font>
      <b/>
      <sz val="10"/>
      <color rgb="FF0A91D4"/>
      <name val="Calibri"/>
      <family val="2"/>
      <scheme val="minor"/>
    </font>
    <font>
      <b/>
      <sz val="10"/>
      <color rgb="FF7F7F7F"/>
      <name val="Calibri"/>
      <family val="2"/>
      <scheme val="minor"/>
    </font>
    <font>
      <i/>
      <sz val="11"/>
      <color rgb="FF595959"/>
      <name val="Calibri"/>
      <family val="2"/>
      <scheme val="minor"/>
    </font>
    <font>
      <b/>
      <sz val="11"/>
      <color rgb="FF0A91D4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2"/>
      <color rgb="FFFF39E0"/>
      <name val="Calibri Light"/>
      <family val="2"/>
    </font>
    <font>
      <b/>
      <sz val="12"/>
      <color rgb="FF379CD7"/>
      <name val="Calibri Light"/>
      <family val="2"/>
    </font>
    <font>
      <b/>
      <sz val="12"/>
      <color rgb="FF00E8A4"/>
      <name val="Calibri Light"/>
      <family val="2"/>
    </font>
    <font>
      <b/>
      <sz val="11"/>
      <color rgb="FFFFFFFF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b/>
      <sz val="11"/>
      <color rgb="FF0A91D4"/>
      <name val="Calibri Light"/>
      <family val="2"/>
    </font>
    <font>
      <b/>
      <sz val="11"/>
      <name val="Calibri Light"/>
      <family val="2"/>
    </font>
    <font>
      <b/>
      <sz val="11"/>
      <color rgb="FFFF0000"/>
      <name val="Calibri Light"/>
      <family val="2"/>
    </font>
    <font>
      <b/>
      <sz val="10"/>
      <color rgb="FF0569B3"/>
      <name val="Calibri Light"/>
      <family val="2"/>
    </font>
    <font>
      <b/>
      <sz val="10"/>
      <color rgb="FFFF39E0"/>
      <name val="Calibri Light"/>
      <family val="2"/>
    </font>
    <font>
      <b/>
      <sz val="10"/>
      <color rgb="FF00E8A4"/>
      <name val="Calibri Light"/>
      <family val="2"/>
    </font>
    <font>
      <b/>
      <sz val="10"/>
      <color rgb="FF7F7F7F"/>
      <name val="Calibri Light"/>
      <family val="2"/>
    </font>
    <font>
      <b/>
      <sz val="11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39E0"/>
      <name val="Calibri"/>
      <family val="2"/>
      <scheme val="minor"/>
    </font>
    <font>
      <b/>
      <sz val="11"/>
      <color rgb="FF379CD7"/>
      <name val="Calibri"/>
      <family val="2"/>
      <scheme val="minor"/>
    </font>
    <font>
      <b/>
      <sz val="12"/>
      <color rgb="FF00E8A4"/>
      <name val="Calibri"/>
      <family val="2"/>
      <scheme val="minor"/>
    </font>
    <font>
      <b/>
      <sz val="10.5"/>
      <color rgb="FFFFFFFF"/>
      <name val="Calibri"/>
      <family val="2"/>
      <scheme val="minor"/>
    </font>
    <font>
      <i/>
      <sz val="9"/>
      <color theme="0" tint="-0.499984740745262"/>
      <name val="Cambria"/>
      <family val="2"/>
      <scheme val="major"/>
    </font>
    <font>
      <b/>
      <sz val="11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E7EB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D8BFF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A2A2A2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rgb="FFA2A2A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A2A2A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rgb="FFA2A2A2"/>
      </top>
      <bottom/>
      <diagonal/>
    </border>
    <border>
      <left/>
      <right style="medium">
        <color theme="0"/>
      </right>
      <top style="thin">
        <color rgb="FFA2A2A2"/>
      </top>
      <bottom/>
      <diagonal/>
    </border>
    <border>
      <left/>
      <right/>
      <top/>
      <bottom style="thin">
        <color rgb="FFA2A2A2"/>
      </bottom>
      <diagonal/>
    </border>
    <border>
      <left/>
      <right style="medium">
        <color theme="0"/>
      </right>
      <top/>
      <bottom style="thin">
        <color rgb="FFA2A2A2"/>
      </bottom>
      <diagonal/>
    </border>
    <border>
      <left style="thin">
        <color theme="0"/>
      </left>
      <right/>
      <top/>
      <bottom style="thin">
        <color rgb="FFA2A2A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/>
      <right style="thin">
        <color theme="0"/>
      </right>
      <top style="thin">
        <color rgb="FFA2A2A2"/>
      </top>
      <bottom/>
      <diagonal/>
    </border>
    <border>
      <left/>
      <right style="thin">
        <color theme="0"/>
      </right>
      <top/>
      <bottom style="thin">
        <color rgb="FFA2A2A2"/>
      </bottom>
      <diagonal/>
    </border>
    <border>
      <left/>
      <right/>
      <top style="thin">
        <color rgb="FFA2A2A2"/>
      </top>
      <bottom style="medium">
        <color rgb="FFA2A2A2"/>
      </bottom>
      <diagonal/>
    </border>
    <border>
      <left style="thin">
        <color theme="0"/>
      </left>
      <right/>
      <top style="thin">
        <color rgb="FFA2A2A2"/>
      </top>
      <bottom style="medium">
        <color rgb="FFA2A2A2"/>
      </bottom>
      <diagonal/>
    </border>
    <border>
      <left/>
      <right style="thin">
        <color theme="0"/>
      </right>
      <top style="thin">
        <color rgb="FFA2A2A2"/>
      </top>
      <bottom style="medium">
        <color rgb="FFA2A2A2"/>
      </bottom>
      <diagonal/>
    </border>
    <border>
      <left style="medium">
        <color rgb="FFE7EBF2"/>
      </left>
      <right/>
      <top/>
      <bottom/>
      <diagonal/>
    </border>
    <border>
      <left style="medium">
        <color rgb="FFE7EBF2"/>
      </left>
      <right/>
      <top/>
      <bottom style="medium">
        <color rgb="FFA2A2A2"/>
      </bottom>
      <diagonal/>
    </border>
    <border>
      <left/>
      <right style="medium">
        <color rgb="FFE7EBF2"/>
      </right>
      <top/>
      <bottom style="medium">
        <color rgb="FFA2A2A2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medium">
        <color rgb="FF7F7F7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 style="medium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theme="0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theme="0"/>
      </right>
      <top style="thin">
        <color rgb="FF7F7F7F"/>
      </top>
      <bottom/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/>
      <diagonal/>
    </border>
    <border>
      <left/>
      <right style="thin">
        <color rgb="FFED8BFF"/>
      </right>
      <top style="thin">
        <color rgb="FF7F7F7F"/>
      </top>
      <bottom/>
      <diagonal/>
    </border>
    <border>
      <left/>
      <right/>
      <top style="thin">
        <color rgb="FF7F7F7F"/>
      </top>
      <bottom style="medium">
        <color rgb="FFA2A2A2"/>
      </bottom>
      <diagonal/>
    </border>
    <border>
      <left style="thin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E7E6E6"/>
      </right>
      <top style="thin">
        <color rgb="FF7F7F7F"/>
      </top>
      <bottom style="thin">
        <color rgb="FF7F7F7F"/>
      </bottom>
      <diagonal/>
    </border>
    <border>
      <left/>
      <right style="medium">
        <color theme="0"/>
      </right>
      <top style="thin">
        <color theme="1" tint="0.499984740745262"/>
      </top>
      <bottom/>
      <diagonal/>
    </border>
    <border>
      <left style="medium">
        <color theme="0"/>
      </left>
      <right/>
      <top style="thin">
        <color theme="1" tint="0.499984740745262"/>
      </top>
      <bottom/>
      <diagonal/>
    </border>
    <border>
      <left/>
      <right style="medium">
        <color theme="0"/>
      </right>
      <top/>
      <bottom style="thin">
        <color theme="1" tint="0.499984740745262"/>
      </bottom>
      <diagonal/>
    </border>
    <border>
      <left/>
      <right style="medium">
        <color theme="0"/>
      </right>
      <top style="thin">
        <color rgb="FF7F7F7F"/>
      </top>
      <bottom style="medium">
        <color rgb="FF7F7F7F"/>
      </bottom>
      <diagonal/>
    </border>
    <border>
      <left style="medium">
        <color theme="0"/>
      </left>
      <right/>
      <top style="thin">
        <color rgb="FF7F7F7F"/>
      </top>
      <bottom style="medium">
        <color rgb="FF7F7F7F"/>
      </bottom>
      <diagonal/>
    </border>
    <border>
      <left/>
      <right style="thin">
        <color rgb="FFED8BFF"/>
      </right>
      <top style="thin">
        <color rgb="FF7F7F7F"/>
      </top>
      <bottom style="medium">
        <color rgb="FF7F7F7F"/>
      </bottom>
      <diagonal/>
    </border>
    <border>
      <left/>
      <right style="medium">
        <color theme="0"/>
      </right>
      <top style="thin">
        <color rgb="FFA2A2A2"/>
      </top>
      <bottom style="medium">
        <color rgb="FFA2A2A2"/>
      </bottom>
      <diagonal/>
    </border>
    <border>
      <left style="medium">
        <color theme="0"/>
      </left>
      <right/>
      <top style="thin">
        <color rgb="FFA2A2A2"/>
      </top>
      <bottom style="medium">
        <color rgb="FFA2A2A2"/>
      </bottom>
      <diagonal/>
    </border>
    <border>
      <left style="medium">
        <color theme="0"/>
      </left>
      <right/>
      <top/>
      <bottom style="thin">
        <color rgb="FFFFFFFF"/>
      </bottom>
      <diagonal/>
    </border>
    <border>
      <left/>
      <right style="medium">
        <color theme="0"/>
      </right>
      <top/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 style="thin">
        <color rgb="FF7F7F7F"/>
      </bottom>
      <diagonal/>
    </border>
    <border>
      <left/>
      <right style="medium">
        <color theme="0"/>
      </right>
      <top style="thin">
        <color rgb="FFFFFFFF"/>
      </top>
      <bottom style="thin">
        <color rgb="FF7F7F7F"/>
      </bottom>
      <diagonal/>
    </border>
    <border>
      <left style="medium">
        <color theme="0"/>
      </left>
      <right/>
      <top/>
      <bottom style="thin">
        <color rgb="FF7F7F7F"/>
      </bottom>
      <diagonal/>
    </border>
    <border>
      <left style="medium">
        <color theme="0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theme="0"/>
      </right>
      <top style="medium">
        <color rgb="FF7F7F7F"/>
      </top>
      <bottom style="medium">
        <color rgb="FF7F7F7F"/>
      </bottom>
      <diagonal/>
    </border>
    <border>
      <left/>
      <right style="thin">
        <color rgb="FFED8BFF"/>
      </right>
      <top style="medium">
        <color rgb="FF7F7F7F"/>
      </top>
      <bottom style="medium">
        <color rgb="FF7F7F7F"/>
      </bottom>
      <diagonal/>
    </border>
    <border>
      <left style="medium">
        <color theme="0"/>
      </left>
      <right/>
      <top style="medium">
        <color theme="0"/>
      </top>
      <bottom style="thin">
        <color rgb="FF7F7F7F"/>
      </bottom>
      <diagonal/>
    </border>
    <border>
      <left/>
      <right style="medium">
        <color theme="0"/>
      </right>
      <top style="medium">
        <color theme="0"/>
      </top>
      <bottom style="thin">
        <color rgb="FF7F7F7F"/>
      </bottom>
      <diagonal/>
    </border>
    <border>
      <left style="medium">
        <color theme="0"/>
      </left>
      <right style="medium">
        <color theme="0"/>
      </right>
      <top style="thin">
        <color rgb="FF7F7F7F"/>
      </top>
      <bottom style="thin">
        <color rgb="FF7F7F7F"/>
      </bottom>
      <diagonal/>
    </border>
    <border>
      <left style="medium">
        <color theme="0"/>
      </left>
      <right style="medium">
        <color theme="0"/>
      </right>
      <top style="thin">
        <color rgb="FF7F7F7F"/>
      </top>
      <bottom style="medium">
        <color rgb="FF7F7F7F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thin">
        <color theme="0"/>
      </right>
      <top style="thin">
        <color rgb="FF7F7F7F"/>
      </top>
      <bottom style="thin">
        <color rgb="FF7F7F7F"/>
      </bottom>
      <diagonal/>
    </border>
  </borders>
  <cellStyleXfs count="3686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2" fillId="0" borderId="0"/>
    <xf numFmtId="166" fontId="1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1" borderId="0" applyNumberFormat="0" applyBorder="0" applyAlignment="0" applyProtection="0"/>
    <xf numFmtId="0" fontId="18" fillId="20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20" fillId="0" borderId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6" fillId="0" borderId="0"/>
    <xf numFmtId="0" fontId="21" fillId="0" borderId="0">
      <alignment horizontal="center" wrapText="1"/>
      <protection locked="0"/>
    </xf>
    <xf numFmtId="0" fontId="5" fillId="0" borderId="0"/>
    <xf numFmtId="0" fontId="22" fillId="10" borderId="0" applyNumberFormat="0" applyBorder="0" applyAlignment="0" applyProtection="0"/>
    <xf numFmtId="0" fontId="21" fillId="0" borderId="4" applyAlignment="0">
      <alignment horizontal="center" vertical="center" wrapText="1"/>
    </xf>
    <xf numFmtId="0" fontId="23" fillId="8" borderId="0" applyNumberFormat="0" applyBorder="0" applyAlignment="0">
      <protection hidden="1"/>
    </xf>
    <xf numFmtId="0" fontId="24" fillId="11" borderId="0" applyNumberFormat="0" applyBorder="0" applyAlignment="0" applyProtection="0"/>
    <xf numFmtId="0" fontId="11" fillId="0" borderId="0">
      <alignment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0" fontId="5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182" fontId="14" fillId="0" borderId="0" applyFill="0" applyBorder="0" applyAlignment="0"/>
    <xf numFmtId="172" fontId="14" fillId="0" borderId="0" applyFill="0" applyBorder="0" applyAlignment="0"/>
    <xf numFmtId="183" fontId="14" fillId="0" borderId="0" applyFill="0" applyBorder="0" applyAlignment="0"/>
    <xf numFmtId="184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30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29" fillId="43" borderId="7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2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5" fillId="0" borderId="0" applyFill="0" applyBorder="0" applyProtection="0">
      <alignment horizontal="center"/>
      <protection locked="0"/>
    </xf>
    <xf numFmtId="0" fontId="36" fillId="0" borderId="0" applyFill="0" applyBorder="0" applyProtection="0">
      <alignment horizontal="center"/>
    </xf>
    <xf numFmtId="0" fontId="36" fillId="0" borderId="0" applyFill="0" applyBorder="0" applyProtection="0">
      <alignment horizontal="center"/>
    </xf>
    <xf numFmtId="0" fontId="36" fillId="0" borderId="0" applyFill="0" applyBorder="0" applyProtection="0">
      <alignment horizontal="center"/>
    </xf>
    <xf numFmtId="0" fontId="31" fillId="44" borderId="8" applyNumberFormat="0" applyAlignment="0" applyProtection="0"/>
    <xf numFmtId="0" fontId="16" fillId="0" borderId="0">
      <alignment horizontal="center" wrapText="1"/>
      <protection hidden="1"/>
    </xf>
    <xf numFmtId="0" fontId="3" fillId="0" borderId="5">
      <alignment horizontal="center"/>
    </xf>
    <xf numFmtId="186" fontId="10" fillId="0" borderId="0">
      <alignment horizontal="center"/>
    </xf>
    <xf numFmtId="0" fontId="37" fillId="45" borderId="0" applyAlignment="0"/>
    <xf numFmtId="0" fontId="35" fillId="0" borderId="3">
      <alignment horizontal="left" wrapText="1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1" fontId="14" fillId="0" borderId="0" applyFont="0" applyFill="0" applyBorder="0" applyAlignment="0" applyProtection="0"/>
    <xf numFmtId="187" fontId="40" fillId="0" borderId="0" applyFont="0" applyFill="0" applyBorder="0" applyAlignment="0" applyProtection="0"/>
    <xf numFmtId="39" fontId="41" fillId="0" borderId="0" applyFont="0" applyFill="0" applyBorder="0" applyAlignment="0" applyProtection="0"/>
    <xf numFmtId="188" fontId="42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12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5" fillId="0" borderId="0"/>
    <xf numFmtId="0" fontId="46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4" fillId="0" borderId="0" applyFill="0" applyBorder="0" applyAlignment="0" applyProtection="0"/>
    <xf numFmtId="0" fontId="45" fillId="0" borderId="0"/>
    <xf numFmtId="0" fontId="46" fillId="0" borderId="0"/>
    <xf numFmtId="0" fontId="47" fillId="46" borderId="0">
      <alignment horizontal="center" vertical="center" wrapText="1"/>
    </xf>
    <xf numFmtId="0" fontId="48" fillId="0" borderId="0" applyFill="0" applyBorder="0" applyAlignment="0" applyProtection="0">
      <protection locked="0"/>
    </xf>
    <xf numFmtId="0" fontId="49" fillId="0" borderId="0" applyNumberFormat="0" applyAlignment="0">
      <alignment horizontal="left"/>
    </xf>
    <xf numFmtId="0" fontId="9" fillId="0" borderId="0"/>
    <xf numFmtId="0" fontId="14" fillId="0" borderId="6"/>
    <xf numFmtId="0" fontId="9" fillId="0" borderId="0"/>
    <xf numFmtId="0" fontId="11" fillId="0" borderId="0" applyNumberFormat="0" applyAlignment="0"/>
    <xf numFmtId="182" fontId="50" fillId="0" borderId="0"/>
    <xf numFmtId="182" fontId="51" fillId="0" borderId="0"/>
    <xf numFmtId="189" fontId="5" fillId="0" borderId="0" applyFill="0" applyBorder="0">
      <alignment horizontal="right"/>
      <protection locked="0"/>
    </xf>
    <xf numFmtId="182" fontId="14" fillId="0" borderId="0" applyFont="0" applyFill="0" applyBorder="0" applyAlignment="0" applyProtection="0"/>
    <xf numFmtId="190" fontId="42" fillId="0" borderId="0" applyFont="0" applyFill="0" applyBorder="0" applyAlignment="0" applyProtection="0"/>
    <xf numFmtId="191" fontId="41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35" fillId="6" borderId="0" applyNumberFormat="0" applyFont="0" applyFill="0" applyBorder="0" applyProtection="0">
      <alignment horizontal="left"/>
    </xf>
    <xf numFmtId="0" fontId="52" fillId="14" borderId="7" applyNumberFormat="0" applyAlignment="0" applyProtection="0"/>
    <xf numFmtId="0" fontId="53" fillId="43" borderId="10" applyNumberFormat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13" fillId="0" borderId="0" applyFill="0" applyBorder="0" applyAlignment="0"/>
    <xf numFmtId="0" fontId="5" fillId="0" borderId="0" applyFont="0" applyFill="0" applyBorder="0" applyAlignment="0" applyProtection="0"/>
    <xf numFmtId="195" fontId="9" fillId="0" borderId="0" applyFill="0" applyBorder="0" applyProtection="0"/>
    <xf numFmtId="195" fontId="9" fillId="0" borderId="0" applyFill="0" applyBorder="0" applyProtection="0"/>
    <xf numFmtId="195" fontId="9" fillId="0" borderId="0" applyFill="0" applyBorder="0" applyProtection="0"/>
    <xf numFmtId="38" fontId="16" fillId="0" borderId="11">
      <alignment vertical="center"/>
    </xf>
    <xf numFmtId="38" fontId="16" fillId="0" borderId="11">
      <alignment vertical="center"/>
    </xf>
    <xf numFmtId="38" fontId="16" fillId="0" borderId="11">
      <alignment vertical="center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11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61" fillId="0" borderId="0" applyNumberFormat="0" applyAlignment="0">
      <alignment horizontal="left"/>
    </xf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6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2" fillId="14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3" fontId="5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46" fillId="0" borderId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27" fillId="0" borderId="0" applyFont="0" applyFill="0" applyBorder="0" applyAlignment="0" applyProtection="0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16" fontId="64" fillId="0" borderId="12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65" fillId="0" borderId="0"/>
    <xf numFmtId="0" fontId="25" fillId="11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38" fontId="4" fillId="6" borderId="0" applyNumberFormat="0" applyBorder="0" applyAlignment="0" applyProtection="0"/>
    <xf numFmtId="0" fontId="58" fillId="0" borderId="13" applyNumberFormat="0" applyAlignment="0" applyProtection="0">
      <alignment horizontal="left" vertical="center"/>
    </xf>
    <xf numFmtId="0" fontId="58" fillId="0" borderId="1">
      <alignment horizontal="left" vertical="center"/>
    </xf>
    <xf numFmtId="14" fontId="35" fillId="50" borderId="14">
      <alignment horizontal="center" vertical="center" wrapText="1"/>
    </xf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 applyFill="0" applyAlignment="0" applyProtection="0">
      <protection locked="0"/>
    </xf>
    <xf numFmtId="0" fontId="36" fillId="0" borderId="0" applyFill="0" applyAlignment="0" applyProtection="0">
      <protection locked="0"/>
    </xf>
    <xf numFmtId="0" fontId="36" fillId="0" borderId="0" applyFill="0" applyAlignment="0" applyProtection="0">
      <protection locked="0"/>
    </xf>
    <xf numFmtId="0" fontId="36" fillId="0" borderId="2" applyFill="0" applyAlignment="0" applyProtection="0">
      <protection locked="0"/>
    </xf>
    <xf numFmtId="0" fontId="36" fillId="0" borderId="2" applyFill="0" applyAlignment="0" applyProtection="0">
      <protection locked="0"/>
    </xf>
    <xf numFmtId="0" fontId="36" fillId="0" borderId="2" applyFill="0" applyAlignment="0" applyProtection="0">
      <protection locked="0"/>
    </xf>
    <xf numFmtId="14" fontId="35" fillId="50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71" fillId="51" borderId="0">
      <alignment horizontal="left" wrapText="1" indent="2"/>
    </xf>
    <xf numFmtId="0" fontId="52" fillId="14" borderId="7" applyNumberFormat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10" fontId="4" fillId="51" borderId="3" applyNumberFormat="0" applyBorder="0" applyAlignment="0" applyProtection="0"/>
    <xf numFmtId="200" fontId="38" fillId="52" borderId="0"/>
    <xf numFmtId="9" fontId="9" fillId="53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5" fillId="54" borderId="18">
      <alignment horizontal="left" vertical="center" wrapText="1"/>
    </xf>
    <xf numFmtId="0" fontId="33" fillId="0" borderId="9" applyNumberFormat="0" applyFill="0" applyAlignment="0" applyProtection="0"/>
    <xf numFmtId="0" fontId="31" fillId="44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4" fillId="0" borderId="19">
      <alignment horizontal="left"/>
    </xf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0" fontId="33" fillId="0" borderId="9" applyNumberFormat="0" applyFill="0" applyAlignment="0" applyProtection="0"/>
    <xf numFmtId="200" fontId="72" fillId="55" borderId="0"/>
    <xf numFmtId="186" fontId="5" fillId="54" borderId="0"/>
    <xf numFmtId="202" fontId="73" fillId="8" borderId="3">
      <alignment horizontal="center"/>
    </xf>
    <xf numFmtId="0" fontId="48" fillId="0" borderId="0" applyFill="0" applyBorder="0" applyAlignment="0" applyProtection="0"/>
    <xf numFmtId="0" fontId="48" fillId="0" borderId="0" applyFill="0" applyBorder="0" applyAlignment="0" applyProtection="0"/>
    <xf numFmtId="0" fontId="48" fillId="0" borderId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09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74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0" fontId="75" fillId="56" borderId="0" applyNumberFormat="0" applyBorder="0" applyAlignment="0" applyProtection="0"/>
    <xf numFmtId="37" fontId="76" fillId="0" borderId="0"/>
    <xf numFmtId="37" fontId="76" fillId="0" borderId="0"/>
    <xf numFmtId="37" fontId="76" fillId="0" borderId="0"/>
    <xf numFmtId="0" fontId="11" fillId="0" borderId="0"/>
    <xf numFmtId="0" fontId="11" fillId="0" borderId="0"/>
    <xf numFmtId="0" fontId="11" fillId="0" borderId="0"/>
    <xf numFmtId="210" fontId="5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1" fontId="77" fillId="0" borderId="0"/>
    <xf numFmtId="212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213" fontId="5" fillId="57" borderId="14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182" fontId="79" fillId="0" borderId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2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214" fontId="80" fillId="0" borderId="21"/>
    <xf numFmtId="214" fontId="80" fillId="0" borderId="21"/>
    <xf numFmtId="0" fontId="29" fillId="43" borderId="7" applyNumberFormat="0" applyAlignment="0" applyProtection="0"/>
    <xf numFmtId="40" fontId="81" fillId="0" borderId="0" applyFont="0" applyFill="0" applyBorder="0" applyAlignment="0" applyProtection="0"/>
    <xf numFmtId="38" fontId="81" fillId="0" borderId="0" applyFont="0" applyFill="0" applyBorder="0" applyAlignment="0" applyProtection="0"/>
    <xf numFmtId="0" fontId="53" fillId="43" borderId="10" applyNumberFormat="0" applyAlignment="0" applyProtection="0"/>
    <xf numFmtId="215" fontId="82" fillId="59" borderId="0">
      <alignment horizontal="right"/>
    </xf>
    <xf numFmtId="0" fontId="83" fillId="60" borderId="0" applyBorder="0">
      <alignment horizontal="center"/>
    </xf>
    <xf numFmtId="0" fontId="9" fillId="0" borderId="0" applyProtection="0"/>
    <xf numFmtId="0" fontId="82" fillId="58" borderId="0"/>
    <xf numFmtId="0" fontId="84" fillId="59" borderId="0" applyBorder="0">
      <alignment horizontal="centerContinuous"/>
    </xf>
    <xf numFmtId="0" fontId="85" fillId="59" borderId="0" applyBorder="0">
      <alignment horizontal="centerContinuous"/>
    </xf>
    <xf numFmtId="0" fontId="86" fillId="61" borderId="10" applyNumberFormat="0" applyAlignment="0" applyProtection="0"/>
    <xf numFmtId="0" fontId="87" fillId="0" borderId="0" applyNumberFormat="0" applyFill="0" applyBorder="0" applyAlignment="0" applyProtection="0"/>
    <xf numFmtId="14" fontId="21" fillId="0" borderId="0">
      <alignment horizontal="center" wrapText="1"/>
      <protection locked="0"/>
    </xf>
    <xf numFmtId="0" fontId="46" fillId="0" borderId="0"/>
    <xf numFmtId="216" fontId="42" fillId="0" borderId="0" applyFont="0" applyFill="0" applyBorder="0" applyAlignment="0" applyProtection="0"/>
    <xf numFmtId="217" fontId="40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4" fillId="0" borderId="0" applyFont="0" applyFill="0" applyBorder="0" applyAlignment="0" applyProtection="0"/>
    <xf numFmtId="219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2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2" fillId="0" borderId="0" applyFont="0" applyFill="0" applyBorder="0" applyAlignment="0" applyProtection="0"/>
    <xf numFmtId="223" fontId="40" fillId="0" borderId="0" applyFont="0" applyFill="0" applyBorder="0" applyAlignment="0" applyProtection="0"/>
    <xf numFmtId="224" fontId="42" fillId="0" borderId="0" applyFont="0" applyFill="0" applyBorder="0" applyAlignment="0" applyProtection="0"/>
    <xf numFmtId="225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8" fillId="0" borderId="0">
      <protection locked="0"/>
    </xf>
    <xf numFmtId="0" fontId="5" fillId="0" borderId="0">
      <protection locked="0"/>
    </xf>
    <xf numFmtId="0" fontId="35" fillId="0" borderId="0">
      <protection locked="0"/>
    </xf>
    <xf numFmtId="0" fontId="46" fillId="0" borderId="0"/>
    <xf numFmtId="0" fontId="54" fillId="0" borderId="0">
      <protection locked="0"/>
    </xf>
    <xf numFmtId="0" fontId="54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81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5" fontId="14" fillId="0" borderId="0" applyFill="0" applyBorder="0" applyAlignment="0"/>
    <xf numFmtId="182" fontId="14" fillId="0" borderId="0" applyFill="0" applyBorder="0" applyAlignment="0"/>
    <xf numFmtId="167" fontId="89" fillId="0" borderId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90" fillId="0" borderId="14">
      <alignment horizontal="center"/>
    </xf>
    <xf numFmtId="3" fontId="16" fillId="0" borderId="0" applyFont="0" applyFill="0" applyBorder="0" applyAlignment="0" applyProtection="0"/>
    <xf numFmtId="0" fontId="16" fillId="62" borderId="0" applyNumberFormat="0" applyFont="0" applyBorder="0" applyAlignment="0" applyProtection="0"/>
    <xf numFmtId="227" fontId="5" fillId="0" borderId="0" applyFill="0" applyBorder="0" applyAlignment="0" applyProtection="0"/>
    <xf numFmtId="3" fontId="27" fillId="0" borderId="0" applyFont="0" applyFill="0" applyBorder="0" applyAlignment="0" applyProtection="0"/>
    <xf numFmtId="0" fontId="46" fillId="0" borderId="0"/>
    <xf numFmtId="0" fontId="46" fillId="0" borderId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6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1" fillId="0" borderId="0" applyNumberFormat="0" applyFill="0" applyBorder="0" applyProtection="0">
      <alignment horizontal="right" vertical="top"/>
    </xf>
    <xf numFmtId="230" fontId="91" fillId="0" borderId="0" applyNumberFormat="0" applyFill="0" applyBorder="0" applyProtection="0">
      <alignment horizontal="right" vertical="top"/>
    </xf>
    <xf numFmtId="230" fontId="91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2" fillId="63" borderId="0"/>
    <xf numFmtId="0" fontId="93" fillId="0" borderId="0"/>
    <xf numFmtId="0" fontId="94" fillId="0" borderId="0"/>
    <xf numFmtId="0" fontId="95" fillId="0" borderId="0"/>
    <xf numFmtId="234" fontId="96" fillId="0" borderId="0" applyNumberFormat="0" applyFill="0" applyBorder="0" applyAlignment="0" applyProtection="0">
      <alignment horizontal="left"/>
    </xf>
    <xf numFmtId="38" fontId="96" fillId="0" borderId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86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4" fontId="97" fillId="6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58" fillId="14" borderId="22" applyNumberFormat="0" applyProtection="0">
      <alignment vertical="center"/>
    </xf>
    <xf numFmtId="4" fontId="98" fillId="65" borderId="22" applyNumberFormat="0" applyProtection="0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8" fillId="54" borderId="22">
      <alignment vertical="center"/>
    </xf>
    <xf numFmtId="4" fontId="99" fillId="66" borderId="16">
      <alignment vertical="center"/>
    </xf>
    <xf numFmtId="4" fontId="100" fillId="66" borderId="16">
      <alignment vertical="center"/>
    </xf>
    <xf numFmtId="4" fontId="99" fillId="67" borderId="16">
      <alignment vertical="center"/>
    </xf>
    <xf numFmtId="4" fontId="100" fillId="67" borderId="16">
      <alignment vertical="center"/>
    </xf>
    <xf numFmtId="4" fontId="13" fillId="68" borderId="22" applyNumberFormat="0" applyProtection="0">
      <alignment horizontal="left" vertical="center" wrapTex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4" fontId="44" fillId="69" borderId="22" applyNumberFormat="0" applyProtection="0">
      <alignment horizontal="left" vertical="center" indent="1"/>
    </xf>
    <xf numFmtId="0" fontId="82" fillId="56" borderId="22" applyNumberFormat="0" applyProtection="0">
      <alignment horizontal="left" vertical="top" indent="1"/>
    </xf>
    <xf numFmtId="0" fontId="101" fillId="70" borderId="0" applyNumberFormat="0" applyProtection="0"/>
    <xf numFmtId="4" fontId="102" fillId="71" borderId="23" applyNumberFormat="0" applyProtection="0">
      <alignment horizontal="left" vertical="center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44" fillId="72" borderId="3" applyNumberFormat="0" applyProtection="0">
      <alignment horizontal="left" vertical="center" indent="1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73" borderId="22">
      <alignment horizontal="right" vertical="center"/>
    </xf>
    <xf numFmtId="4" fontId="103" fillId="73" borderId="22" applyNumberFormat="0" applyProtection="0">
      <alignment horizontal="right" vertical="center"/>
    </xf>
    <xf numFmtId="4" fontId="103" fillId="74" borderId="22" applyNumberFormat="0" applyProtection="0">
      <alignment horizontal="right" vertical="center"/>
    </xf>
    <xf numFmtId="4" fontId="103" fillId="75" borderId="22" applyNumberFormat="0" applyProtection="0">
      <alignment horizontal="right" vertical="center"/>
    </xf>
    <xf numFmtId="4" fontId="103" fillId="76" borderId="22">
      <alignment horizontal="right" vertical="center"/>
    </xf>
    <xf numFmtId="4" fontId="103" fillId="76" borderId="22">
      <alignment horizontal="right" vertical="center"/>
    </xf>
    <xf numFmtId="4" fontId="103" fillId="76" borderId="22">
      <alignment horizontal="right" vertical="center"/>
    </xf>
    <xf numFmtId="4" fontId="103" fillId="77" borderId="22" applyNumberFormat="0" applyProtection="0">
      <alignment horizontal="right" vertical="center"/>
    </xf>
    <xf numFmtId="4" fontId="103" fillId="78" borderId="22" applyNumberFormat="0" applyProtection="0">
      <alignment horizontal="right" vertical="center"/>
    </xf>
    <xf numFmtId="4" fontId="103" fillId="76" borderId="22" applyNumberFormat="0" applyProtection="0">
      <alignment horizontal="right" vertical="center"/>
    </xf>
    <xf numFmtId="4" fontId="103" fillId="66" borderId="22">
      <alignment horizontal="right" vertical="center"/>
    </xf>
    <xf numFmtId="4" fontId="103" fillId="66" borderId="22">
      <alignment horizontal="right" vertical="center"/>
    </xf>
    <xf numFmtId="4" fontId="103" fillId="66" borderId="22">
      <alignment horizontal="right" vertical="center"/>
    </xf>
    <xf numFmtId="4" fontId="103" fillId="79" borderId="22" applyNumberFormat="0" applyProtection="0">
      <alignment horizontal="right" vertical="center"/>
    </xf>
    <xf numFmtId="4" fontId="103" fillId="80" borderId="22" applyNumberFormat="0" applyProtection="0">
      <alignment horizontal="right" vertical="center"/>
    </xf>
    <xf numFmtId="4" fontId="103" fillId="66" borderId="22" applyNumberFormat="0" applyProtection="0">
      <alignment horizontal="right" vertical="center"/>
    </xf>
    <xf numFmtId="4" fontId="104" fillId="73" borderId="22">
      <alignment horizontal="right" vertical="center"/>
    </xf>
    <xf numFmtId="4" fontId="104" fillId="73" borderId="22">
      <alignment horizontal="right" vertical="center"/>
    </xf>
    <xf numFmtId="4" fontId="104" fillId="73" borderId="22">
      <alignment horizontal="right" vertical="center"/>
    </xf>
    <xf numFmtId="4" fontId="104" fillId="81" borderId="24" applyNumberFormat="0" applyProtection="0">
      <alignment horizontal="left" vertical="center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81" borderId="24">
      <alignment horizontal="left" vertical="center" indent="1"/>
    </xf>
    <xf numFmtId="4" fontId="104" fillId="17" borderId="0" applyNumberFormat="0" applyProtection="0">
      <alignment horizontal="left" vertical="center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5" fillId="70" borderId="3" applyNumberFormat="0" applyProtection="0">
      <alignment horizontal="left" vertical="center" indent="1"/>
    </xf>
    <xf numFmtId="4" fontId="104" fillId="72" borderId="0" applyNumberFormat="0" applyProtection="0">
      <alignment horizontal="left" vertical="center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4" fillId="72" borderId="0">
      <alignment horizontal="left" vertical="center" indent="1"/>
    </xf>
    <xf numFmtId="4" fontId="103" fillId="70" borderId="22" applyNumberFormat="0" applyProtection="0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22">
      <alignment horizontal="right" vertical="center"/>
    </xf>
    <xf numFmtId="4" fontId="103" fillId="70" borderId="0">
      <alignment horizontal="left" vertical="center" indent="1"/>
    </xf>
    <xf numFmtId="4" fontId="103" fillId="70" borderId="0">
      <alignment horizontal="left" vertical="center" indent="1"/>
    </xf>
    <xf numFmtId="4" fontId="103" fillId="70" borderId="0">
      <alignment horizontal="left" vertical="center" indent="1"/>
    </xf>
    <xf numFmtId="4" fontId="13" fillId="70" borderId="0" applyNumberFormat="0" applyProtection="0">
      <alignment horizontal="left" vertical="center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 applyNumberFormat="0" applyProtection="0">
      <alignment horizontal="left" vertical="center"/>
    </xf>
    <xf numFmtId="4" fontId="13" fillId="70" borderId="0" applyNumberFormat="0" applyProtection="0">
      <alignment horizontal="left" vertical="center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4" fontId="13" fillId="70" borderId="0">
      <alignment horizontal="left" vertical="center" indent="1"/>
    </xf>
    <xf numFmtId="0" fontId="106" fillId="70" borderId="25" applyNumberFormat="0" applyFont="0" applyFill="0" applyBorder="0" applyAlignment="0" applyProtection="0"/>
    <xf numFmtId="0" fontId="5" fillId="82" borderId="26" applyNumberFormat="0" applyAlignment="0"/>
    <xf numFmtId="0" fontId="5" fillId="82" borderId="26" applyNumberFormat="0" applyAlignment="0"/>
    <xf numFmtId="0" fontId="5" fillId="82" borderId="26" applyNumberFormat="0" applyAlignment="0"/>
    <xf numFmtId="0" fontId="107" fillId="5" borderId="27">
      <alignment horizontal="left" vertical="center"/>
    </xf>
    <xf numFmtId="0" fontId="107" fillId="5" borderId="27">
      <alignment horizontal="left" vertical="center"/>
    </xf>
    <xf numFmtId="0" fontId="107" fillId="5" borderId="27">
      <alignment horizontal="left" vertical="center"/>
    </xf>
    <xf numFmtId="0" fontId="5" fillId="7" borderId="28" applyNumberFormat="0" applyFont="0" applyAlignment="0"/>
    <xf numFmtId="0" fontId="5" fillId="7" borderId="28" applyNumberFormat="0" applyFont="0" applyAlignment="0"/>
    <xf numFmtId="0" fontId="5" fillId="7" borderId="28" applyNumberFormat="0" applyFont="0" applyAlignment="0"/>
    <xf numFmtId="4" fontId="13" fillId="72" borderId="0" applyNumberFormat="0" applyProtection="0">
      <alignment horizontal="left" vertical="center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 applyNumberFormat="0" applyProtection="0">
      <alignment horizontal="left" vertical="center"/>
    </xf>
    <xf numFmtId="4" fontId="13" fillId="72" borderId="0" applyNumberFormat="0" applyProtection="0">
      <alignment horizontal="left" vertical="center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4" fontId="13" fillId="72" borderId="0">
      <alignment horizontal="left" vertical="center" indent="1"/>
    </xf>
    <xf numFmtId="0" fontId="5" fillId="69" borderId="22" applyNumberFormat="0" applyProtection="0">
      <alignment horizontal="left" vertical="center" indent="1"/>
    </xf>
    <xf numFmtId="0" fontId="5" fillId="69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15" borderId="22" applyNumberFormat="0" applyProtection="0">
      <alignment horizontal="left" vertical="center" indent="1"/>
    </xf>
    <xf numFmtId="0" fontId="5" fillId="15" borderId="22" applyNumberFormat="0" applyProtection="0">
      <alignment horizontal="left" vertical="top" indent="1"/>
    </xf>
    <xf numFmtId="0" fontId="5" fillId="84" borderId="22" applyNumberFormat="0" applyProtection="0">
      <alignment horizontal="left" vertical="center" indent="1"/>
    </xf>
    <xf numFmtId="0" fontId="5" fillId="84" borderId="22" applyNumberFormat="0" applyProtection="0">
      <alignment horizontal="left" vertical="top" indent="1"/>
    </xf>
    <xf numFmtId="0" fontId="5" fillId="59" borderId="3" applyNumberFormat="0">
      <protection locked="0"/>
    </xf>
    <xf numFmtId="4" fontId="103" fillId="85" borderId="22" applyNumberFormat="0" applyProtection="0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3" fillId="85" borderId="22">
      <alignment vertical="center"/>
    </xf>
    <xf numFmtId="4" fontId="108" fillId="85" borderId="22" applyNumberFormat="0" applyProtection="0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8" fillId="85" borderId="22">
      <alignment vertical="center"/>
    </xf>
    <xf numFmtId="4" fontId="109" fillId="66" borderId="29">
      <alignment vertical="center"/>
    </xf>
    <xf numFmtId="4" fontId="110" fillId="66" borderId="29">
      <alignment vertical="center"/>
    </xf>
    <xf numFmtId="4" fontId="109" fillId="67" borderId="29">
      <alignment vertical="center"/>
    </xf>
    <xf numFmtId="4" fontId="110" fillId="67" borderId="29">
      <alignment vertical="center"/>
    </xf>
    <xf numFmtId="4" fontId="104" fillId="70" borderId="30" applyNumberFormat="0" applyProtection="0">
      <alignment horizontal="left" vertical="center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4" fontId="104" fillId="70" borderId="30">
      <alignment horizontal="left" vertical="center" indent="1"/>
    </xf>
    <xf numFmtId="0" fontId="13" fillId="58" borderId="22" applyNumberFormat="0" applyProtection="0">
      <alignment horizontal="left" vertical="top" indent="1"/>
    </xf>
    <xf numFmtId="4" fontId="111" fillId="0" borderId="3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44" fillId="85" borderId="22" applyNumberFormat="0" applyProtection="0">
      <alignment horizontal="right" vertical="center"/>
    </xf>
    <xf numFmtId="4" fontId="108" fillId="85" borderId="22" applyNumberFormat="0" applyProtection="0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08" fillId="85" borderId="22">
      <alignment horizontal="right" vertical="center"/>
    </xf>
    <xf numFmtId="4" fontId="112" fillId="66" borderId="29">
      <alignment vertical="center"/>
    </xf>
    <xf numFmtId="4" fontId="113" fillId="66" borderId="29">
      <alignment vertical="center"/>
    </xf>
    <xf numFmtId="4" fontId="112" fillId="67" borderId="29">
      <alignment vertical="center"/>
    </xf>
    <xf numFmtId="4" fontId="113" fillId="73" borderId="29">
      <alignment vertical="center"/>
    </xf>
    <xf numFmtId="4" fontId="6" fillId="17" borderId="3" applyNumberFormat="0" applyProtection="0">
      <alignment horizontal="left" vertical="center" wrapTex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58" fillId="70" borderId="22" applyNumberFormat="0" applyProtection="0">
      <alignment horizontal="left" vertical="center" indent="1"/>
    </xf>
    <xf numFmtId="4" fontId="104" fillId="70" borderId="22">
      <alignment horizontal="right" vertical="center"/>
    </xf>
    <xf numFmtId="4" fontId="104" fillId="70" borderId="22">
      <alignment horizontal="right" vertical="center"/>
    </xf>
    <xf numFmtId="4" fontId="104" fillId="70" borderId="22">
      <alignment horizontal="right" vertical="center"/>
    </xf>
    <xf numFmtId="4" fontId="104" fillId="70" borderId="22">
      <alignment horizontal="left" vertical="center" indent="1"/>
    </xf>
    <xf numFmtId="4" fontId="104" fillId="70" borderId="22">
      <alignment horizontal="left" vertical="center" indent="1"/>
    </xf>
    <xf numFmtId="4" fontId="104" fillId="70" borderId="22">
      <alignment horizontal="left" vertical="center" indent="1"/>
    </xf>
    <xf numFmtId="4" fontId="104" fillId="85" borderId="22">
      <alignment horizontal="left" vertical="center" indent="1"/>
    </xf>
    <xf numFmtId="4" fontId="104" fillId="85" borderId="22">
      <alignment horizontal="left" vertical="center" indent="1"/>
    </xf>
    <xf numFmtId="4" fontId="104" fillId="85" borderId="22">
      <alignment horizontal="left" vertical="center" indent="1"/>
    </xf>
    <xf numFmtId="0" fontId="13" fillId="83" borderId="22" applyNumberFormat="0" applyProtection="0">
      <alignment horizontal="left" vertical="top" indent="1"/>
    </xf>
    <xf numFmtId="4" fontId="104" fillId="85" borderId="22">
      <alignment vertical="center"/>
    </xf>
    <xf numFmtId="4" fontId="104" fillId="85" borderId="22">
      <alignment vertical="center"/>
    </xf>
    <xf numFmtId="4" fontId="104" fillId="85" borderId="22">
      <alignment vertical="center"/>
    </xf>
    <xf numFmtId="4" fontId="98" fillId="85" borderId="22">
      <alignment vertical="center"/>
    </xf>
    <xf numFmtId="4" fontId="98" fillId="85" borderId="22">
      <alignment vertical="center"/>
    </xf>
    <xf numFmtId="4" fontId="98" fillId="85" borderId="22">
      <alignment vertical="center"/>
    </xf>
    <xf numFmtId="4" fontId="99" fillId="66" borderId="31">
      <alignment vertical="center"/>
    </xf>
    <xf numFmtId="4" fontId="100" fillId="66" borderId="31">
      <alignment vertical="center"/>
    </xf>
    <xf numFmtId="4" fontId="99" fillId="67" borderId="29">
      <alignment vertical="center"/>
    </xf>
    <xf numFmtId="4" fontId="100" fillId="67" borderId="29">
      <alignment vertical="center"/>
    </xf>
    <xf numFmtId="4" fontId="104" fillId="51" borderId="22">
      <alignment horizontal="left" vertical="center" indent="1"/>
    </xf>
    <xf numFmtId="4" fontId="104" fillId="51" borderId="22">
      <alignment horizontal="left" vertical="center" indent="1"/>
    </xf>
    <xf numFmtId="4" fontId="104" fillId="51" borderId="22">
      <alignment horizontal="left" vertical="center" indent="1"/>
    </xf>
    <xf numFmtId="4" fontId="114" fillId="0" borderId="0" applyNumberFormat="0" applyProtection="0">
      <alignment horizontal="left" vertical="center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5" fillId="5" borderId="32" applyNumberFormat="0" applyProtection="0">
      <alignment horizontal="left" vertical="center" indent="1"/>
    </xf>
    <xf numFmtId="4" fontId="116" fillId="85" borderId="22" applyNumberFormat="0" applyProtection="0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4" fontId="116" fillId="85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7" fillId="46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120" fillId="51" borderId="0">
      <alignment wrapText="1"/>
    </xf>
    <xf numFmtId="0" fontId="121" fillId="0" borderId="0">
      <alignment horizontal="center"/>
    </xf>
    <xf numFmtId="0" fontId="39" fillId="0" borderId="2">
      <alignment horizontal="center"/>
    </xf>
    <xf numFmtId="40" fontId="122" fillId="0" borderId="0" applyBorder="0">
      <alignment horizontal="right"/>
    </xf>
    <xf numFmtId="0" fontId="123" fillId="0" borderId="33" applyNumberFormat="0" applyFill="0" applyAlignment="0" applyProtection="0"/>
    <xf numFmtId="0" fontId="6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49" fontId="13" fillId="0" borderId="0" applyFill="0" applyBorder="0" applyAlignment="0"/>
    <xf numFmtId="236" fontId="14" fillId="0" borderId="0" applyFill="0" applyBorder="0" applyAlignment="0"/>
    <xf numFmtId="237" fontId="14" fillId="0" borderId="0" applyFill="0" applyBorder="0" applyAlignment="0"/>
    <xf numFmtId="0" fontId="6" fillId="0" borderId="0" applyAlignment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7" fillId="0" borderId="0" applyFill="0" applyBorder="0" applyProtection="0">
      <alignment horizontal="left" vertical="top"/>
    </xf>
    <xf numFmtId="0" fontId="128" fillId="0" borderId="0" applyNumberFormat="0" applyFill="0" applyBorder="0" applyAlignment="0" applyProtection="0"/>
    <xf numFmtId="0" fontId="16" fillId="0" borderId="0" applyBorder="0"/>
    <xf numFmtId="182" fontId="129" fillId="0" borderId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131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55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0" fontId="123" fillId="0" borderId="33" applyNumberFormat="0" applyFill="0" applyAlignment="0" applyProtection="0"/>
    <xf numFmtId="186" fontId="9" fillId="6" borderId="0"/>
    <xf numFmtId="0" fontId="128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9" fillId="70" borderId="0">
      <protection locked="0"/>
    </xf>
    <xf numFmtId="0" fontId="17" fillId="58" borderId="20" applyNumberFormat="0" applyFont="0" applyAlignment="0" applyProtection="0"/>
    <xf numFmtId="0" fontId="124" fillId="0" borderId="0" applyNumberFormat="0" applyFill="0" applyBorder="0" applyAlignment="0" applyProtection="0"/>
    <xf numFmtId="240" fontId="40" fillId="0" borderId="0" applyFont="0" applyFill="0" applyBorder="0" applyAlignment="0" applyProtection="0"/>
    <xf numFmtId="241" fontId="40" fillId="0" borderId="0" applyFont="0" applyFill="0" applyBorder="0" applyAlignment="0" applyProtection="0"/>
    <xf numFmtId="242" fontId="40" fillId="0" borderId="0" applyFont="0" applyFill="0" applyBorder="0" applyAlignment="0" applyProtection="0"/>
    <xf numFmtId="243" fontId="40" fillId="0" borderId="0" applyFont="0" applyFill="0" applyBorder="0" applyAlignment="0" applyProtection="0"/>
    <xf numFmtId="244" fontId="40" fillId="0" borderId="0" applyFont="0" applyFill="0" applyBorder="0" applyAlignment="0" applyProtection="0"/>
    <xf numFmtId="245" fontId="40" fillId="0" borderId="0" applyFont="0" applyFill="0" applyBorder="0" applyAlignment="0" applyProtection="0"/>
    <xf numFmtId="246" fontId="40" fillId="0" borderId="0" applyFont="0" applyFill="0" applyBorder="0" applyAlignment="0" applyProtection="0"/>
    <xf numFmtId="247" fontId="40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2" fillId="10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9" fillId="43" borderId="7" applyNumberFormat="0" applyAlignment="0" applyProtection="0"/>
    <xf numFmtId="0" fontId="29" fillId="43" borderId="7" applyNumberFormat="0" applyAlignment="0" applyProtection="0"/>
    <xf numFmtId="0" fontId="31" fillId="44" borderId="8" applyNumberFormat="0" applyAlignment="0" applyProtection="0"/>
    <xf numFmtId="0" fontId="31" fillId="44" borderId="8" applyNumberFormat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54" fillId="0" borderId="0">
      <protection locked="0"/>
    </xf>
    <xf numFmtId="0" fontId="5" fillId="0" borderId="0"/>
    <xf numFmtId="0" fontId="56" fillId="0" borderId="0">
      <protection locked="0"/>
    </xf>
    <xf numFmtId="0" fontId="56" fillId="0" borderId="0">
      <protection locked="0"/>
    </xf>
    <xf numFmtId="0" fontId="52" fillId="14" borderId="7" applyNumberFormat="0" applyAlignment="0" applyProtection="0"/>
    <xf numFmtId="0" fontId="52" fillId="14" borderId="7" applyNumberFormat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" fillId="0" borderId="0"/>
    <xf numFmtId="0" fontId="54" fillId="0" borderId="0">
      <protection locked="0"/>
    </xf>
    <xf numFmtId="0" fontId="11" fillId="0" borderId="0"/>
    <xf numFmtId="0" fontId="12" fillId="0" borderId="0"/>
    <xf numFmtId="0" fontId="5" fillId="0" borderId="0"/>
    <xf numFmtId="0" fontId="17" fillId="58" borderId="20" applyNumberFormat="0" applyFont="0" applyAlignment="0" applyProtection="0"/>
    <xf numFmtId="0" fontId="17" fillId="58" borderId="20" applyNumberFormat="0" applyFont="0" applyAlignment="0" applyProtection="0"/>
    <xf numFmtId="0" fontId="53" fillId="43" borderId="10" applyNumberFormat="0" applyAlignment="0" applyProtection="0"/>
    <xf numFmtId="0" fontId="53" fillId="43" borderId="10" applyNumberFormat="0" applyAlignment="0" applyProtection="0"/>
    <xf numFmtId="4" fontId="97" fillId="64" borderId="22" applyNumberFormat="0" applyProtection="0">
      <alignment vertical="center"/>
    </xf>
    <xf numFmtId="4" fontId="98" fillId="65" borderId="22" applyNumberFormat="0" applyProtection="0">
      <alignment vertical="center"/>
    </xf>
    <xf numFmtId="4" fontId="13" fillId="68" borderId="22" applyNumberFormat="0" applyProtection="0">
      <alignment horizontal="left" vertical="center" wrapText="1"/>
    </xf>
    <xf numFmtId="4" fontId="102" fillId="71" borderId="23" applyNumberFormat="0" applyProtection="0">
      <alignment horizontal="left" vertical="center"/>
    </xf>
    <xf numFmtId="4" fontId="104" fillId="81" borderId="24" applyNumberFormat="0" applyProtection="0">
      <alignment horizontal="left" vertical="center"/>
    </xf>
    <xf numFmtId="4" fontId="103" fillId="70" borderId="22" applyNumberFormat="0" applyProtection="0">
      <alignment horizontal="right" vertical="center"/>
    </xf>
    <xf numFmtId="4" fontId="103" fillId="85" borderId="22" applyNumberFormat="0" applyProtection="0">
      <alignment vertical="center"/>
    </xf>
    <xf numFmtId="4" fontId="108" fillId="85" borderId="22" applyNumberFormat="0" applyProtection="0">
      <alignment vertical="center"/>
    </xf>
    <xf numFmtId="4" fontId="104" fillId="70" borderId="30" applyNumberFormat="0" applyProtection="0">
      <alignment horizontal="left" vertical="center"/>
    </xf>
    <xf numFmtId="4" fontId="111" fillId="0" borderId="3" applyNumberFormat="0" applyProtection="0">
      <alignment horizontal="right" vertical="center"/>
    </xf>
    <xf numFmtId="4" fontId="108" fillId="85" borderId="22" applyNumberFormat="0" applyProtection="0">
      <alignment horizontal="right" vertical="center"/>
    </xf>
    <xf numFmtId="4" fontId="6" fillId="17" borderId="3" applyNumberFormat="0" applyProtection="0">
      <alignment horizontal="left" vertical="center" wrapText="1"/>
    </xf>
    <xf numFmtId="4" fontId="116" fillId="85" borderId="22" applyNumberFormat="0" applyProtection="0">
      <alignment horizontal="right" vertical="center"/>
    </xf>
    <xf numFmtId="0" fontId="65" fillId="0" borderId="0"/>
    <xf numFmtId="0" fontId="65" fillId="0" borderId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2" fillId="86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70" fillId="10" borderId="0" applyNumberFormat="0" applyBorder="0" applyAlignment="0" applyProtection="0"/>
    <xf numFmtId="0" fontId="30" fillId="43" borderId="7" applyNumberFormat="0" applyAlignment="0" applyProtection="0"/>
    <xf numFmtId="0" fontId="32" fillId="44" borderId="8" applyNumberFormat="0" applyAlignment="0" applyProtection="0"/>
    <xf numFmtId="0" fontId="126" fillId="0" borderId="0" applyNumberFormat="0" applyFill="0" applyBorder="0" applyAlignment="0" applyProtection="0"/>
    <xf numFmtId="0" fontId="141" fillId="0" borderId="0">
      <protection locked="0"/>
    </xf>
    <xf numFmtId="0" fontId="141" fillId="0" borderId="0">
      <protection locked="0"/>
    </xf>
    <xf numFmtId="0" fontId="142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2" fillId="0" borderId="0">
      <protection locked="0"/>
    </xf>
    <xf numFmtId="15" fontId="5" fillId="0" borderId="0" applyFont="0" applyFill="0" applyBorder="0" applyAlignment="0" applyProtection="0"/>
    <xf numFmtId="0" fontId="24" fillId="11" borderId="0" applyNumberFormat="0" applyBorder="0" applyAlignment="0" applyProtection="0"/>
    <xf numFmtId="0" fontId="130" fillId="0" borderId="15" applyNumberFormat="0" applyFill="0" applyAlignment="0" applyProtection="0"/>
    <xf numFmtId="0" fontId="131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vertical="top"/>
      <protection locked="0"/>
    </xf>
    <xf numFmtId="0" fontId="62" fillId="14" borderId="7" applyNumberFormat="0" applyAlignment="0" applyProtection="0"/>
    <xf numFmtId="0" fontId="5" fillId="0" borderId="0" applyNumberFormat="0" applyAlignment="0" applyProtection="0"/>
    <xf numFmtId="0" fontId="34" fillId="0" borderId="9" applyNumberFormat="0" applyFill="0" applyAlignment="0" applyProtection="0"/>
    <xf numFmtId="43" fontId="2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2" fillId="0" borderId="0"/>
    <xf numFmtId="0" fontId="1" fillId="0" borderId="0"/>
    <xf numFmtId="0" fontId="2" fillId="0" borderId="0"/>
    <xf numFmtId="0" fontId="12" fillId="58" borderId="20" applyNumberFormat="0" applyFont="0" applyAlignment="0" applyProtection="0"/>
    <xf numFmtId="0" fontId="86" fillId="43" borderId="10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3" fillId="68" borderId="22" applyNumberFormat="0" applyProtection="0">
      <alignment horizontal="left" vertical="center" wrapText="1" indent="1" shrinkToFit="1"/>
    </xf>
    <xf numFmtId="0" fontId="13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42" fillId="0" borderId="0">
      <protection locked="0"/>
    </xf>
    <xf numFmtId="15" fontId="5" fillId="0" borderId="0" applyFont="0" applyFill="0" applyBorder="0" applyAlignment="0" applyProtection="0"/>
    <xf numFmtId="0" fontId="62" fillId="14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82">
    <xf numFmtId="0" fontId="0" fillId="0" borderId="0" xfId="0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134" fillId="3" borderId="0" xfId="0" applyFont="1" applyFill="1"/>
    <xf numFmtId="0" fontId="136" fillId="3" borderId="0" xfId="0" applyFont="1" applyFill="1"/>
    <xf numFmtId="0" fontId="133" fillId="3" borderId="0" xfId="0" applyFont="1" applyFill="1"/>
    <xf numFmtId="0" fontId="136" fillId="3" borderId="0" xfId="0" applyFont="1" applyFill="1" applyAlignment="1">
      <alignment wrapText="1"/>
    </xf>
    <xf numFmtId="0" fontId="139" fillId="3" borderId="0" xfId="0" applyFont="1" applyFill="1" applyAlignment="1">
      <alignment horizontal="center" wrapText="1"/>
    </xf>
    <xf numFmtId="0" fontId="136" fillId="2" borderId="0" xfId="0" applyFont="1" applyFill="1" applyAlignment="1">
      <alignment horizontal="left" indent="2"/>
    </xf>
    <xf numFmtId="170" fontId="136" fillId="5" borderId="0" xfId="1" applyNumberFormat="1" applyFont="1" applyFill="1" applyAlignment="1">
      <alignment horizontal="right" indent="1"/>
    </xf>
    <xf numFmtId="170" fontId="136" fillId="5" borderId="0" xfId="1" applyNumberFormat="1" applyFont="1" applyFill="1"/>
    <xf numFmtId="171" fontId="136" fillId="5" borderId="0" xfId="3684" applyNumberFormat="1" applyFont="1" applyFill="1" applyAlignment="1">
      <alignment horizontal="right"/>
    </xf>
    <xf numFmtId="170" fontId="133" fillId="3" borderId="0" xfId="0" applyNumberFormat="1" applyFont="1" applyFill="1"/>
    <xf numFmtId="171" fontId="136" fillId="5" borderId="0" xfId="3684" applyNumberFormat="1" applyFont="1" applyFill="1"/>
    <xf numFmtId="0" fontId="135" fillId="3" borderId="0" xfId="0" applyFont="1" applyFill="1"/>
    <xf numFmtId="3" fontId="135" fillId="3" borderId="0" xfId="0" applyNumberFormat="1" applyFont="1" applyFill="1" applyAlignment="1">
      <alignment horizontal="right"/>
    </xf>
    <xf numFmtId="171" fontId="135" fillId="3" borderId="0" xfId="3684" applyNumberFormat="1" applyFont="1" applyFill="1" applyAlignment="1">
      <alignment horizontal="right" wrapText="1"/>
    </xf>
    <xf numFmtId="0" fontId="137" fillId="3" borderId="0" xfId="0" applyFont="1" applyFill="1"/>
    <xf numFmtId="0" fontId="135" fillId="4" borderId="0" xfId="0" applyFont="1" applyFill="1"/>
    <xf numFmtId="1" fontId="135" fillId="4" borderId="0" xfId="0" applyNumberFormat="1" applyFont="1" applyFill="1" applyAlignment="1">
      <alignment horizontal="center" wrapText="1"/>
    </xf>
    <xf numFmtId="3" fontId="135" fillId="4" borderId="0" xfId="0" applyNumberFormat="1" applyFont="1" applyFill="1" applyAlignment="1">
      <alignment horizontal="right"/>
    </xf>
    <xf numFmtId="0" fontId="65" fillId="3" borderId="0" xfId="0" applyFont="1" applyFill="1"/>
    <xf numFmtId="0" fontId="133" fillId="3" borderId="0" xfId="0" applyFont="1" applyFill="1" applyAlignment="1">
      <alignment horizontal="right"/>
    </xf>
    <xf numFmtId="1" fontId="135" fillId="4" borderId="0" xfId="0" applyNumberFormat="1" applyFont="1" applyFill="1" applyAlignment="1">
      <alignment horizontal="right"/>
    </xf>
    <xf numFmtId="1" fontId="135" fillId="4" borderId="0" xfId="0" applyNumberFormat="1" applyFont="1" applyFill="1" applyAlignment="1">
      <alignment horizontal="right" wrapText="1"/>
    </xf>
    <xf numFmtId="0" fontId="137" fillId="2" borderId="0" xfId="0" applyFont="1" applyFill="1" applyAlignment="1">
      <alignment horizontal="left" indent="2"/>
    </xf>
    <xf numFmtId="170" fontId="137" fillId="5" borderId="0" xfId="1" applyNumberFormat="1" applyFont="1" applyFill="1" applyAlignment="1">
      <alignment horizontal="right" indent="1"/>
    </xf>
    <xf numFmtId="171" fontId="137" fillId="5" borderId="0" xfId="3684" applyNumberFormat="1" applyFont="1" applyFill="1"/>
    <xf numFmtId="0" fontId="36" fillId="3" borderId="0" xfId="0" applyFont="1" applyFill="1"/>
    <xf numFmtId="170" fontId="135" fillId="4" borderId="0" xfId="1" applyNumberFormat="1" applyFont="1" applyFill="1" applyAlignment="1">
      <alignment horizontal="center"/>
    </xf>
    <xf numFmtId="171" fontId="135" fillId="4" borderId="0" xfId="3684" applyNumberFormat="1" applyFont="1" applyFill="1" applyAlignment="1">
      <alignment horizontal="right"/>
    </xf>
    <xf numFmtId="170" fontId="4" fillId="5" borderId="0" xfId="1" applyNumberFormat="1" applyFont="1" applyFill="1" applyAlignment="1">
      <alignment horizontal="right" indent="1"/>
    </xf>
    <xf numFmtId="171" fontId="4" fillId="5" borderId="0" xfId="3684" applyNumberFormat="1" applyFont="1" applyFill="1"/>
    <xf numFmtId="170" fontId="137" fillId="5" borderId="0" xfId="1" applyNumberFormat="1" applyFont="1" applyFill="1"/>
    <xf numFmtId="0" fontId="140" fillId="3" borderId="0" xfId="0" applyFont="1" applyFill="1"/>
    <xf numFmtId="0" fontId="3" fillId="3" borderId="0" xfId="0" applyFont="1" applyFill="1"/>
    <xf numFmtId="170" fontId="3" fillId="5" borderId="0" xfId="1" applyNumberFormat="1" applyFont="1" applyFill="1" applyAlignment="1">
      <alignment horizontal="right" indent="1"/>
    </xf>
    <xf numFmtId="171" fontId="3" fillId="5" borderId="0" xfId="3684" applyNumberFormat="1" applyFont="1" applyFill="1"/>
    <xf numFmtId="1" fontId="135" fillId="3" borderId="0" xfId="0" applyNumberFormat="1" applyFont="1" applyFill="1" applyAlignment="1">
      <alignment horizontal="center"/>
    </xf>
    <xf numFmtId="1" fontId="135" fillId="3" borderId="0" xfId="0" applyNumberFormat="1" applyFont="1" applyFill="1" applyAlignment="1">
      <alignment horizontal="center" wrapText="1"/>
    </xf>
    <xf numFmtId="3" fontId="135" fillId="3" borderId="0" xfId="0" applyNumberFormat="1" applyFont="1" applyFill="1" applyAlignment="1">
      <alignment horizontal="center"/>
    </xf>
    <xf numFmtId="170" fontId="133" fillId="3" borderId="0" xfId="1" applyNumberFormat="1" applyFont="1" applyFill="1"/>
    <xf numFmtId="171" fontId="133" fillId="3" borderId="0" xfId="3684" applyNumberFormat="1" applyFont="1" applyFill="1"/>
    <xf numFmtId="3" fontId="133" fillId="3" borderId="0" xfId="0" applyNumberFormat="1" applyFont="1" applyFill="1"/>
    <xf numFmtId="0" fontId="145" fillId="3" borderId="0" xfId="0" applyFont="1" applyFill="1"/>
    <xf numFmtId="3" fontId="145" fillId="3" borderId="0" xfId="0" applyNumberFormat="1" applyFont="1" applyFill="1" applyAlignment="1">
      <alignment horizontal="right" wrapText="1"/>
    </xf>
    <xf numFmtId="0" fontId="145" fillId="0" borderId="0" xfId="0" applyFont="1"/>
    <xf numFmtId="3" fontId="138" fillId="3" borderId="0" xfId="0" applyNumberFormat="1" applyFont="1" applyFill="1" applyAlignment="1">
      <alignment horizontal="center"/>
    </xf>
    <xf numFmtId="0" fontId="148" fillId="0" borderId="0" xfId="0" applyFont="1"/>
    <xf numFmtId="3" fontId="148" fillId="0" borderId="0" xfId="0" applyNumberFormat="1" applyFont="1"/>
    <xf numFmtId="0" fontId="147" fillId="3" borderId="0" xfId="0" applyFont="1" applyFill="1" applyAlignment="1"/>
    <xf numFmtId="0" fontId="149" fillId="0" borderId="0" xfId="0" applyFont="1" applyAlignment="1"/>
    <xf numFmtId="41" fontId="146" fillId="3" borderId="0" xfId="3685" applyFont="1" applyFill="1"/>
    <xf numFmtId="170" fontId="153" fillId="3" borderId="0" xfId="1" applyNumberFormat="1" applyFont="1" applyFill="1"/>
    <xf numFmtId="0" fontId="7" fillId="3" borderId="0" xfId="0" applyFont="1" applyFill="1" applyAlignment="1">
      <alignment vertical="center"/>
    </xf>
    <xf numFmtId="0" fontId="153" fillId="3" borderId="0" xfId="0" applyFont="1" applyFill="1"/>
    <xf numFmtId="0" fontId="0" fillId="3" borderId="0" xfId="0" applyFont="1" applyFill="1"/>
    <xf numFmtId="0" fontId="0" fillId="3" borderId="34" xfId="0" applyFont="1" applyFill="1" applyBorder="1"/>
    <xf numFmtId="0" fontId="158" fillId="3" borderId="0" xfId="0" applyFont="1" applyFill="1" applyBorder="1" applyAlignment="1">
      <alignment horizontal="center" vertical="center" wrapText="1"/>
    </xf>
    <xf numFmtId="0" fontId="159" fillId="3" borderId="0" xfId="0" applyFont="1" applyFill="1"/>
    <xf numFmtId="3" fontId="161" fillId="3" borderId="0" xfId="0" applyNumberFormat="1" applyFont="1" applyFill="1" applyBorder="1" applyAlignment="1">
      <alignment horizontal="right" wrapText="1"/>
    </xf>
    <xf numFmtId="3" fontId="160" fillId="3" borderId="0" xfId="0" applyNumberFormat="1" applyFont="1" applyFill="1"/>
    <xf numFmtId="170" fontId="161" fillId="3" borderId="0" xfId="2289" applyNumberFormat="1" applyFont="1" applyFill="1" applyBorder="1" applyAlignment="1">
      <alignment horizontal="right" wrapText="1"/>
    </xf>
    <xf numFmtId="3" fontId="162" fillId="3" borderId="0" xfId="0" applyNumberFormat="1" applyFont="1" applyFill="1" applyBorder="1" applyAlignment="1">
      <alignment horizontal="right" wrapText="1"/>
    </xf>
    <xf numFmtId="171" fontId="162" fillId="3" borderId="0" xfId="3684" applyNumberFormat="1" applyFont="1" applyFill="1" applyBorder="1" applyAlignment="1">
      <alignment horizontal="right" wrapText="1"/>
    </xf>
    <xf numFmtId="3" fontId="153" fillId="3" borderId="0" xfId="0" applyNumberFormat="1" applyFont="1" applyFill="1"/>
    <xf numFmtId="171" fontId="161" fillId="3" borderId="35" xfId="3684" applyNumberFormat="1" applyFont="1" applyFill="1" applyBorder="1" applyAlignment="1">
      <alignment horizontal="right" wrapText="1"/>
    </xf>
    <xf numFmtId="3" fontId="163" fillId="3" borderId="0" xfId="0" applyNumberFormat="1" applyFont="1" applyFill="1" applyBorder="1" applyAlignment="1">
      <alignment horizontal="right" wrapText="1"/>
    </xf>
    <xf numFmtId="0" fontId="160" fillId="3" borderId="0" xfId="0" applyFont="1" applyFill="1"/>
    <xf numFmtId="0" fontId="152" fillId="3" borderId="0" xfId="0" applyFont="1" applyFill="1"/>
    <xf numFmtId="171" fontId="161" fillId="3" borderId="0" xfId="3684" applyNumberFormat="1" applyFont="1" applyFill="1" applyBorder="1" applyAlignment="1">
      <alignment horizontal="right" wrapText="1"/>
    </xf>
    <xf numFmtId="0" fontId="163" fillId="3" borderId="0" xfId="0" applyFont="1" applyFill="1" applyAlignment="1">
      <alignment wrapText="1"/>
    </xf>
    <xf numFmtId="171" fontId="163" fillId="3" borderId="0" xfId="3684" applyNumberFormat="1" applyFont="1" applyFill="1" applyAlignment="1">
      <alignment horizontal="right" wrapText="1"/>
    </xf>
    <xf numFmtId="171" fontId="163" fillId="3" borderId="0" xfId="3684" applyNumberFormat="1" applyFont="1" applyFill="1" applyBorder="1" applyAlignment="1">
      <alignment horizontal="right" wrapText="1"/>
    </xf>
    <xf numFmtId="9" fontId="163" fillId="3" borderId="0" xfId="0" applyNumberFormat="1" applyFont="1" applyFill="1" applyAlignment="1">
      <alignment horizontal="right" wrapText="1"/>
    </xf>
    <xf numFmtId="170" fontId="163" fillId="3" borderId="0" xfId="1" applyNumberFormat="1" applyFont="1" applyFill="1" applyAlignment="1">
      <alignment horizontal="right" wrapText="1"/>
    </xf>
    <xf numFmtId="9" fontId="161" fillId="3" borderId="0" xfId="3684" applyFont="1" applyFill="1" applyBorder="1" applyAlignment="1">
      <alignment horizontal="right" wrapText="1"/>
    </xf>
    <xf numFmtId="0" fontId="151" fillId="3" borderId="0" xfId="0" applyFont="1" applyFill="1" applyBorder="1" applyAlignment="1">
      <alignment wrapText="1"/>
    </xf>
    <xf numFmtId="0" fontId="151" fillId="3" borderId="0" xfId="0" applyFont="1" applyFill="1" applyBorder="1" applyAlignment="1">
      <alignment horizontal="center" vertical="center" wrapText="1"/>
    </xf>
    <xf numFmtId="0" fontId="164" fillId="3" borderId="0" xfId="0" applyFont="1" applyFill="1"/>
    <xf numFmtId="170" fontId="161" fillId="3" borderId="0" xfId="1" applyNumberFormat="1" applyFont="1" applyFill="1" applyBorder="1" applyAlignment="1">
      <alignment horizontal="right" wrapText="1"/>
    </xf>
    <xf numFmtId="0" fontId="165" fillId="3" borderId="0" xfId="0" applyFont="1" applyFill="1"/>
    <xf numFmtId="0" fontId="156" fillId="3" borderId="0" xfId="0" applyFont="1" applyFill="1" applyAlignment="1">
      <alignment wrapText="1"/>
    </xf>
    <xf numFmtId="3" fontId="156" fillId="3" borderId="0" xfId="0" applyNumberFormat="1" applyFont="1" applyFill="1" applyAlignment="1">
      <alignment horizontal="right" wrapText="1"/>
    </xf>
    <xf numFmtId="171" fontId="156" fillId="3" borderId="0" xfId="0" applyNumberFormat="1" applyFont="1" applyFill="1" applyAlignment="1">
      <alignment horizontal="right" wrapText="1"/>
    </xf>
    <xf numFmtId="170" fontId="156" fillId="3" borderId="0" xfId="1" applyNumberFormat="1" applyFont="1" applyFill="1" applyAlignment="1">
      <alignment horizontal="right" wrapText="1"/>
    </xf>
    <xf numFmtId="3" fontId="156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Alignment="1">
      <alignment wrapText="1"/>
    </xf>
    <xf numFmtId="3" fontId="156" fillId="3" borderId="0" xfId="0" applyNumberFormat="1" applyFont="1" applyFill="1" applyBorder="1" applyAlignment="1">
      <alignment wrapText="1"/>
    </xf>
    <xf numFmtId="0" fontId="166" fillId="3" borderId="0" xfId="0" applyFont="1" applyFill="1"/>
    <xf numFmtId="170" fontId="0" fillId="3" borderId="0" xfId="1" applyNumberFormat="1" applyFont="1" applyFill="1"/>
    <xf numFmtId="3" fontId="167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Border="1"/>
    <xf numFmtId="3" fontId="168" fillId="3" borderId="0" xfId="0" applyNumberFormat="1" applyFont="1" applyFill="1" applyBorder="1" applyAlignment="1">
      <alignment horizontal="right" wrapText="1"/>
    </xf>
    <xf numFmtId="0" fontId="169" fillId="3" borderId="0" xfId="0" applyFont="1" applyFill="1"/>
    <xf numFmtId="0" fontId="170" fillId="3" borderId="0" xfId="0" applyFont="1" applyFill="1"/>
    <xf numFmtId="0" fontId="170" fillId="0" borderId="36" xfId="0" applyFont="1" applyFill="1" applyBorder="1"/>
    <xf numFmtId="0" fontId="171" fillId="3" borderId="0" xfId="0" applyFont="1" applyFill="1"/>
    <xf numFmtId="0" fontId="172" fillId="3" borderId="0" xfId="0" applyFont="1" applyFill="1"/>
    <xf numFmtId="0" fontId="167" fillId="3" borderId="0" xfId="0" applyFont="1" applyFill="1"/>
    <xf numFmtId="0" fontId="151" fillId="0" borderId="0" xfId="0" applyFont="1" applyFill="1" applyBorder="1" applyAlignment="1">
      <alignment horizontal="center" vertical="center" wrapText="1"/>
    </xf>
    <xf numFmtId="0" fontId="165" fillId="3" borderId="0" xfId="0" applyFont="1" applyFill="1" applyAlignment="1">
      <alignment wrapText="1"/>
    </xf>
    <xf numFmtId="0" fontId="173" fillId="3" borderId="0" xfId="0" applyFont="1" applyFill="1" applyAlignment="1">
      <alignment wrapText="1"/>
    </xf>
    <xf numFmtId="0" fontId="173" fillId="3" borderId="0" xfId="0" applyFont="1" applyFill="1"/>
    <xf numFmtId="171" fontId="174" fillId="0" borderId="0" xfId="3684" applyNumberFormat="1" applyFont="1" applyFill="1" applyBorder="1" applyAlignment="1">
      <alignment vertical="center" wrapText="1"/>
    </xf>
    <xf numFmtId="0" fontId="169" fillId="3" borderId="0" xfId="0" applyFont="1" applyFill="1" applyAlignment="1">
      <alignment wrapText="1"/>
    </xf>
    <xf numFmtId="171" fontId="151" fillId="0" borderId="0" xfId="3684" applyNumberFormat="1" applyFont="1" applyFill="1" applyBorder="1" applyAlignment="1">
      <alignment horizontal="center" vertical="center" wrapText="1"/>
    </xf>
    <xf numFmtId="3" fontId="172" fillId="3" borderId="0" xfId="0" applyNumberFormat="1" applyFont="1" applyFill="1" applyAlignment="1">
      <alignment horizontal="right" wrapText="1"/>
    </xf>
    <xf numFmtId="171" fontId="172" fillId="3" borderId="0" xfId="0" applyNumberFormat="1" applyFont="1" applyFill="1" applyAlignment="1">
      <alignment horizontal="right" wrapText="1"/>
    </xf>
    <xf numFmtId="171" fontId="172" fillId="0" borderId="36" xfId="0" applyNumberFormat="1" applyFont="1" applyFill="1" applyBorder="1" applyAlignment="1">
      <alignment horizontal="right" wrapText="1"/>
    </xf>
    <xf numFmtId="0" fontId="166" fillId="3" borderId="0" xfId="0" applyFont="1" applyFill="1" applyAlignment="1">
      <alignment wrapText="1"/>
    </xf>
    <xf numFmtId="0" fontId="166" fillId="3" borderId="38" xfId="0" applyFont="1" applyFill="1" applyBorder="1" applyAlignment="1">
      <alignment wrapText="1"/>
    </xf>
    <xf numFmtId="0" fontId="166" fillId="3" borderId="0" xfId="0" applyFont="1" applyFill="1" applyBorder="1" applyAlignment="1">
      <alignment wrapText="1"/>
    </xf>
    <xf numFmtId="0" fontId="166" fillId="0" borderId="36" xfId="0" applyFont="1" applyFill="1" applyBorder="1"/>
    <xf numFmtId="0" fontId="154" fillId="3" borderId="0" xfId="0" applyFont="1" applyFill="1" applyBorder="1" applyAlignment="1">
      <alignment horizontal="left" wrapText="1"/>
    </xf>
    <xf numFmtId="0" fontId="155" fillId="3" borderId="0" xfId="0" applyFont="1" applyFill="1" applyBorder="1" applyAlignment="1"/>
    <xf numFmtId="3" fontId="176" fillId="3" borderId="34" xfId="0" applyNumberFormat="1" applyFont="1" applyFill="1" applyBorder="1" applyAlignment="1">
      <alignment wrapText="1"/>
    </xf>
    <xf numFmtId="0" fontId="178" fillId="3" borderId="34" xfId="0" applyFont="1" applyFill="1" applyBorder="1" applyAlignment="1"/>
    <xf numFmtId="0" fontId="175" fillId="3" borderId="34" xfId="0" applyFont="1" applyFill="1" applyBorder="1"/>
    <xf numFmtId="0" fontId="166" fillId="0" borderId="0" xfId="0" applyFont="1" applyFill="1" applyBorder="1"/>
    <xf numFmtId="0" fontId="179" fillId="3" borderId="0" xfId="0" applyFont="1" applyFill="1"/>
    <xf numFmtId="0" fontId="0" fillId="3" borderId="0" xfId="0" applyFont="1" applyFill="1" applyAlignment="1">
      <alignment vertical="center"/>
    </xf>
    <xf numFmtId="0" fontId="0" fillId="3" borderId="41" xfId="0" applyFont="1" applyFill="1" applyBorder="1"/>
    <xf numFmtId="3" fontId="176" fillId="3" borderId="0" xfId="0" applyNumberFormat="1" applyFont="1" applyFill="1" applyBorder="1" applyAlignment="1">
      <alignment wrapText="1"/>
    </xf>
    <xf numFmtId="0" fontId="178" fillId="3" borderId="0" xfId="0" applyFont="1" applyFill="1" applyBorder="1" applyAlignment="1"/>
    <xf numFmtId="0" fontId="175" fillId="3" borderId="0" xfId="0" applyFont="1" applyFill="1" applyBorder="1"/>
    <xf numFmtId="3" fontId="184" fillId="3" borderId="34" xfId="0" applyNumberFormat="1" applyFont="1" applyFill="1" applyBorder="1" applyAlignment="1">
      <alignment wrapText="1"/>
    </xf>
    <xf numFmtId="0" fontId="186" fillId="3" borderId="34" xfId="0" applyFont="1" applyFill="1" applyBorder="1" applyAlignment="1"/>
    <xf numFmtId="0" fontId="182" fillId="0" borderId="0" xfId="0" applyFont="1" applyFill="1" applyAlignment="1"/>
    <xf numFmtId="0" fontId="166" fillId="3" borderId="0" xfId="0" applyFont="1" applyFill="1" applyAlignment="1">
      <alignment vertical="center"/>
    </xf>
    <xf numFmtId="0" fontId="169" fillId="2" borderId="0" xfId="0" applyFont="1" applyFill="1"/>
    <xf numFmtId="170" fontId="188" fillId="2" borderId="0" xfId="1" applyNumberFormat="1" applyFont="1" applyFill="1"/>
    <xf numFmtId="170" fontId="188" fillId="2" borderId="0" xfId="0" applyNumberFormat="1" applyFont="1" applyFill="1"/>
    <xf numFmtId="0" fontId="188" fillId="2" borderId="0" xfId="0" applyFont="1" applyFill="1"/>
    <xf numFmtId="170" fontId="179" fillId="3" borderId="0" xfId="0" applyNumberFormat="1" applyFont="1" applyFill="1"/>
    <xf numFmtId="0" fontId="0" fillId="0" borderId="0" xfId="0" applyFont="1" applyFill="1"/>
    <xf numFmtId="0" fontId="180" fillId="0" borderId="0" xfId="0" applyFont="1" applyFill="1" applyAlignment="1">
      <alignment horizontal="left"/>
    </xf>
    <xf numFmtId="170" fontId="180" fillId="0" borderId="0" xfId="1" applyNumberFormat="1" applyFont="1" applyFill="1" applyAlignment="1">
      <alignment horizontal="right"/>
    </xf>
    <xf numFmtId="0" fontId="160" fillId="0" borderId="0" xfId="0" applyFont="1" applyFill="1"/>
    <xf numFmtId="3" fontId="184" fillId="3" borderId="0" xfId="0" applyNumberFormat="1" applyFont="1" applyFill="1" applyBorder="1" applyAlignment="1">
      <alignment wrapText="1"/>
    </xf>
    <xf numFmtId="0" fontId="185" fillId="3" borderId="0" xfId="0" applyFont="1" applyFill="1" applyBorder="1" applyAlignment="1">
      <alignment horizontal="left" wrapText="1"/>
    </xf>
    <xf numFmtId="0" fontId="186" fillId="3" borderId="0" xfId="0" applyFont="1" applyFill="1" applyBorder="1" applyAlignment="1"/>
    <xf numFmtId="0" fontId="185" fillId="3" borderId="34" xfId="0" applyFont="1" applyFill="1" applyBorder="1" applyAlignment="1"/>
    <xf numFmtId="0" fontId="185" fillId="3" borderId="0" xfId="0" applyFont="1" applyFill="1" applyBorder="1" applyAlignment="1"/>
    <xf numFmtId="0" fontId="157" fillId="3" borderId="38" xfId="0" applyFont="1" applyFill="1" applyBorder="1" applyAlignment="1">
      <alignment horizontal="center" wrapText="1"/>
    </xf>
    <xf numFmtId="0" fontId="157" fillId="3" borderId="0" xfId="0" applyFont="1" applyFill="1" applyBorder="1" applyAlignment="1">
      <alignment horizontal="center" wrapText="1"/>
    </xf>
    <xf numFmtId="0" fontId="157" fillId="3" borderId="39" xfId="0" applyFont="1" applyFill="1" applyBorder="1" applyAlignment="1">
      <alignment horizontal="center" wrapText="1"/>
    </xf>
    <xf numFmtId="170" fontId="157" fillId="3" borderId="38" xfId="1" applyNumberFormat="1" applyFont="1" applyFill="1" applyBorder="1" applyAlignment="1">
      <alignment horizontal="center" vertical="center" wrapText="1"/>
    </xf>
    <xf numFmtId="170" fontId="157" fillId="3" borderId="0" xfId="1" applyNumberFormat="1" applyFont="1" applyFill="1" applyBorder="1" applyAlignment="1">
      <alignment horizontal="center" vertical="center" wrapText="1"/>
    </xf>
    <xf numFmtId="0" fontId="157" fillId="3" borderId="36" xfId="0" applyFont="1" applyFill="1" applyBorder="1" applyAlignment="1">
      <alignment horizontal="center" wrapText="1"/>
    </xf>
    <xf numFmtId="0" fontId="189" fillId="3" borderId="0" xfId="0" applyFont="1" applyFill="1" applyAlignment="1"/>
    <xf numFmtId="0" fontId="0" fillId="0" borderId="0" xfId="0" applyBorder="1"/>
    <xf numFmtId="0" fontId="0" fillId="0" borderId="36" xfId="0" applyBorder="1"/>
    <xf numFmtId="0" fontId="19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3685" applyFont="1" applyBorder="1" applyAlignment="1">
      <alignment vertical="center"/>
    </xf>
    <xf numFmtId="41" fontId="0" fillId="0" borderId="0" xfId="3685" applyFont="1" applyAlignment="1">
      <alignment vertical="center"/>
    </xf>
    <xf numFmtId="0" fontId="148" fillId="3" borderId="0" xfId="0" applyFont="1" applyFill="1" applyBorder="1"/>
    <xf numFmtId="171" fontId="179" fillId="0" borderId="36" xfId="3684" applyNumberFormat="1" applyFont="1" applyBorder="1"/>
    <xf numFmtId="3" fontId="192" fillId="3" borderId="0" xfId="0" applyNumberFormat="1" applyFont="1" applyFill="1" applyBorder="1"/>
    <xf numFmtId="0" fontId="179" fillId="0" borderId="0" xfId="0" applyFont="1"/>
    <xf numFmtId="0" fontId="179" fillId="0" borderId="0" xfId="0" applyFont="1" applyBorder="1"/>
    <xf numFmtId="3" fontId="193" fillId="3" borderId="0" xfId="0" applyNumberFormat="1" applyFont="1" applyFill="1" applyBorder="1"/>
    <xf numFmtId="3" fontId="194" fillId="3" borderId="0" xfId="0" applyNumberFormat="1" applyFont="1" applyFill="1" applyBorder="1"/>
    <xf numFmtId="0" fontId="0" fillId="0" borderId="0" xfId="0" applyFill="1" applyBorder="1"/>
    <xf numFmtId="0" fontId="181" fillId="87" borderId="60" xfId="0" applyFont="1" applyFill="1" applyBorder="1" applyAlignment="1">
      <alignment vertical="center" wrapText="1"/>
    </xf>
    <xf numFmtId="41" fontId="181" fillId="87" borderId="43" xfId="3685" applyFont="1" applyFill="1" applyBorder="1" applyAlignment="1">
      <alignment horizontal="center"/>
    </xf>
    <xf numFmtId="171" fontId="181" fillId="87" borderId="41" xfId="3684" applyNumberFormat="1" applyFont="1" applyFill="1" applyBorder="1" applyAlignment="1">
      <alignment horizontal="right"/>
    </xf>
    <xf numFmtId="171" fontId="181" fillId="87" borderId="0" xfId="3684" applyNumberFormat="1" applyFont="1" applyFill="1" applyBorder="1" applyAlignment="1">
      <alignment horizontal="right"/>
    </xf>
    <xf numFmtId="0" fontId="181" fillId="87" borderId="61" xfId="0" applyFont="1" applyFill="1" applyBorder="1" applyAlignment="1">
      <alignment vertical="center" wrapText="1"/>
    </xf>
    <xf numFmtId="171" fontId="195" fillId="87" borderId="42" xfId="3684" applyNumberFormat="1" applyFont="1" applyFill="1" applyBorder="1" applyAlignment="1">
      <alignment horizontal="right"/>
    </xf>
    <xf numFmtId="171" fontId="195" fillId="87" borderId="40" xfId="3684" applyNumberFormat="1" applyFont="1" applyFill="1" applyBorder="1" applyAlignment="1">
      <alignment horizontal="right"/>
    </xf>
    <xf numFmtId="0" fontId="197" fillId="0" borderId="0" xfId="0" applyFont="1" applyFill="1" applyBorder="1" applyAlignment="1">
      <alignment vertical="center"/>
    </xf>
    <xf numFmtId="0" fontId="165" fillId="0" borderId="0" xfId="0" applyFont="1"/>
    <xf numFmtId="3" fontId="193" fillId="0" borderId="0" xfId="0" applyNumberFormat="1" applyFont="1" applyFill="1" applyBorder="1"/>
    <xf numFmtId="0" fontId="0" fillId="0" borderId="0" xfId="0" applyFill="1"/>
    <xf numFmtId="0" fontId="165" fillId="0" borderId="0" xfId="0" applyFont="1" applyBorder="1"/>
    <xf numFmtId="3" fontId="198" fillId="0" borderId="0" xfId="0" applyNumberFormat="1" applyFont="1" applyFill="1" applyBorder="1"/>
    <xf numFmtId="0" fontId="159" fillId="0" borderId="0" xfId="0" applyFont="1" applyFill="1" applyBorder="1"/>
    <xf numFmtId="0" fontId="159" fillId="0" borderId="0" xfId="0" applyFont="1" applyFill="1"/>
    <xf numFmtId="41" fontId="159" fillId="0" borderId="0" xfId="0" applyNumberFormat="1" applyFont="1" applyFill="1"/>
    <xf numFmtId="0" fontId="159" fillId="0" borderId="36" xfId="0" applyFont="1" applyFill="1" applyBorder="1"/>
    <xf numFmtId="0" fontId="199" fillId="0" borderId="0" xfId="0" applyFont="1" applyFill="1" applyAlignment="1"/>
    <xf numFmtId="41" fontId="166" fillId="0" borderId="0" xfId="3685" applyFont="1" applyBorder="1" applyAlignment="1">
      <alignment horizontal="center" vertical="center" wrapText="1"/>
    </xf>
    <xf numFmtId="171" fontId="166" fillId="0" borderId="0" xfId="3684" applyNumberFormat="1" applyFont="1" applyBorder="1" applyAlignment="1">
      <alignment horizontal="right" vertical="center" wrapText="1"/>
    </xf>
    <xf numFmtId="41" fontId="166" fillId="0" borderId="38" xfId="3685" applyFont="1" applyBorder="1" applyAlignment="1">
      <alignment horizontal="center" vertical="center" wrapText="1"/>
    </xf>
    <xf numFmtId="171" fontId="166" fillId="0" borderId="41" xfId="3684" applyNumberFormat="1" applyFont="1" applyBorder="1" applyAlignment="1">
      <alignment horizontal="right" vertical="center" wrapText="1"/>
    </xf>
    <xf numFmtId="41" fontId="166" fillId="0" borderId="0" xfId="3685" applyFont="1" applyFill="1" applyBorder="1" applyAlignment="1">
      <alignment horizontal="center" vertical="center" wrapText="1"/>
    </xf>
    <xf numFmtId="171" fontId="166" fillId="0" borderId="0" xfId="3684" applyNumberFormat="1" applyFont="1" applyFill="1" applyBorder="1" applyAlignment="1">
      <alignment horizontal="right" vertical="center" wrapText="1"/>
    </xf>
    <xf numFmtId="41" fontId="166" fillId="0" borderId="38" xfId="3685" applyFont="1" applyFill="1" applyBorder="1" applyAlignment="1">
      <alignment horizontal="center" vertical="center" wrapText="1"/>
    </xf>
    <xf numFmtId="171" fontId="166" fillId="0" borderId="41" xfId="3684" applyNumberFormat="1" applyFont="1" applyFill="1" applyBorder="1" applyAlignment="1">
      <alignment horizontal="right" vertical="center" wrapText="1"/>
    </xf>
    <xf numFmtId="170" fontId="164" fillId="3" borderId="0" xfId="1" applyNumberFormat="1" applyFont="1" applyFill="1" applyAlignment="1">
      <alignment horizontal="left" vertical="center" wrapText="1"/>
    </xf>
    <xf numFmtId="41" fontId="164" fillId="0" borderId="0" xfId="3685" applyFont="1" applyFill="1" applyAlignment="1">
      <alignment horizontal="center" vertical="center" wrapText="1"/>
    </xf>
    <xf numFmtId="41" fontId="164" fillId="0" borderId="43" xfId="3685" applyFont="1" applyFill="1" applyBorder="1" applyAlignment="1">
      <alignment horizontal="center" vertical="center" wrapText="1"/>
    </xf>
    <xf numFmtId="1" fontId="135" fillId="4" borderId="0" xfId="0" applyNumberFormat="1" applyFont="1" applyFill="1" applyAlignment="1">
      <alignment horizontal="center"/>
    </xf>
    <xf numFmtId="3" fontId="135" fillId="4" borderId="0" xfId="0" applyNumberFormat="1" applyFont="1" applyFill="1" applyAlignment="1">
      <alignment horizontal="center"/>
    </xf>
    <xf numFmtId="0" fontId="133" fillId="3" borderId="0" xfId="0" applyFont="1" applyFill="1" applyBorder="1"/>
    <xf numFmtId="0" fontId="177" fillId="3" borderId="0" xfId="0" applyFont="1" applyFill="1" applyBorder="1" applyAlignment="1">
      <alignment horizontal="left" wrapText="1"/>
    </xf>
    <xf numFmtId="0" fontId="201" fillId="0" borderId="64" xfId="0" applyFont="1" applyBorder="1" applyAlignment="1">
      <alignment vertical="center" wrapText="1"/>
    </xf>
    <xf numFmtId="0" fontId="202" fillId="2" borderId="0" xfId="0" applyFont="1" applyFill="1" applyAlignment="1">
      <alignment horizontal="center" vertical="center" wrapText="1"/>
    </xf>
    <xf numFmtId="0" fontId="202" fillId="2" borderId="41" xfId="0" applyFont="1" applyFill="1" applyBorder="1" applyAlignment="1">
      <alignment horizontal="center" vertical="center" wrapText="1"/>
    </xf>
    <xf numFmtId="0" fontId="203" fillId="2" borderId="0" xfId="0" applyFont="1" applyFill="1" applyAlignment="1">
      <alignment horizontal="center" vertical="center" wrapText="1"/>
    </xf>
    <xf numFmtId="0" fontId="204" fillId="3" borderId="0" xfId="0" applyFont="1" applyFill="1"/>
    <xf numFmtId="41" fontId="204" fillId="3" borderId="44" xfId="3685" applyFont="1" applyFill="1" applyBorder="1" applyAlignment="1">
      <alignment horizontal="center"/>
    </xf>
    <xf numFmtId="171" fontId="205" fillId="88" borderId="45" xfId="3684" applyNumberFormat="1" applyFont="1" applyFill="1" applyBorder="1"/>
    <xf numFmtId="0" fontId="206" fillId="3" borderId="0" xfId="0" applyFont="1" applyFill="1"/>
    <xf numFmtId="41" fontId="206" fillId="3" borderId="0" xfId="3685" applyFont="1" applyFill="1" applyBorder="1" applyAlignment="1">
      <alignment horizontal="center"/>
    </xf>
    <xf numFmtId="171" fontId="207" fillId="88" borderId="41" xfId="3684" applyNumberFormat="1" applyFont="1" applyFill="1" applyBorder="1"/>
    <xf numFmtId="0" fontId="206" fillId="3" borderId="46" xfId="0" applyFont="1" applyFill="1" applyBorder="1"/>
    <xf numFmtId="41" fontId="206" fillId="3" borderId="46" xfId="3685" applyFont="1" applyFill="1" applyBorder="1" applyAlignment="1">
      <alignment horizontal="center"/>
    </xf>
    <xf numFmtId="171" fontId="207" fillId="88" borderId="47" xfId="3684" applyNumberFormat="1" applyFont="1" applyFill="1" applyBorder="1"/>
    <xf numFmtId="0" fontId="208" fillId="0" borderId="65" xfId="0" applyFont="1" applyBorder="1" applyAlignment="1">
      <alignment vertical="center"/>
    </xf>
    <xf numFmtId="41" fontId="208" fillId="0" borderId="65" xfId="3685" applyFont="1" applyBorder="1" applyAlignment="1">
      <alignment horizontal="right" vertical="center"/>
    </xf>
    <xf numFmtId="171" fontId="208" fillId="0" borderId="65" xfId="3684" applyNumberFormat="1" applyFont="1" applyBorder="1" applyAlignment="1">
      <alignment horizontal="right" vertical="center"/>
    </xf>
    <xf numFmtId="17" fontId="209" fillId="0" borderId="66" xfId="0" quotePrefix="1" applyNumberFormat="1" applyFont="1" applyBorder="1" applyAlignment="1">
      <alignment horizontal="center" vertical="center" wrapText="1"/>
    </xf>
    <xf numFmtId="17" fontId="209" fillId="0" borderId="67" xfId="0" quotePrefix="1" applyNumberFormat="1" applyFont="1" applyBorder="1" applyAlignment="1">
      <alignment horizontal="center" vertical="center" wrapText="1"/>
    </xf>
    <xf numFmtId="0" fontId="210" fillId="89" borderId="41" xfId="0" applyFont="1" applyFill="1" applyBorder="1" applyAlignment="1">
      <alignment horizontal="center" vertical="center" wrapText="1"/>
    </xf>
    <xf numFmtId="41" fontId="206" fillId="3" borderId="0" xfId="3685" applyFont="1" applyFill="1" applyAlignment="1">
      <alignment horizontal="center"/>
    </xf>
    <xf numFmtId="41" fontId="204" fillId="3" borderId="0" xfId="3685" applyFont="1" applyFill="1" applyAlignment="1">
      <alignment horizontal="center"/>
    </xf>
    <xf numFmtId="0" fontId="208" fillId="0" borderId="68" xfId="0" applyFont="1" applyBorder="1" applyAlignment="1">
      <alignment vertical="center"/>
    </xf>
    <xf numFmtId="41" fontId="208" fillId="0" borderId="68" xfId="3685" applyFont="1" applyBorder="1" applyAlignment="1">
      <alignment horizontal="right" vertical="center"/>
    </xf>
    <xf numFmtId="41" fontId="208" fillId="89" borderId="68" xfId="3685" applyFont="1" applyFill="1" applyBorder="1" applyAlignment="1">
      <alignment horizontal="right" vertical="center"/>
    </xf>
    <xf numFmtId="0" fontId="211" fillId="90" borderId="65" xfId="0" applyFont="1" applyFill="1" applyBorder="1" applyAlignment="1">
      <alignment horizontal="left" vertical="center" wrapText="1" indent="1"/>
    </xf>
    <xf numFmtId="41" fontId="211" fillId="90" borderId="69" xfId="3685" applyFont="1" applyFill="1" applyBorder="1" applyAlignment="1">
      <alignment horizontal="right" vertical="center" wrapText="1"/>
    </xf>
    <xf numFmtId="41" fontId="0" fillId="0" borderId="0" xfId="0" applyNumberFormat="1" applyAlignment="1">
      <alignment vertical="center"/>
    </xf>
    <xf numFmtId="0" fontId="214" fillId="0" borderId="0" xfId="0" applyFont="1" applyAlignment="1">
      <alignment horizontal="center" vertical="center" wrapText="1"/>
    </xf>
    <xf numFmtId="0" fontId="215" fillId="89" borderId="70" xfId="0" applyFont="1" applyFill="1" applyBorder="1" applyAlignment="1">
      <alignment horizontal="center" vertical="center" wrapText="1"/>
    </xf>
    <xf numFmtId="0" fontId="215" fillId="89" borderId="71" xfId="0" applyFont="1" applyFill="1" applyBorder="1" applyAlignment="1">
      <alignment horizontal="center" vertical="center" wrapText="1"/>
    </xf>
    <xf numFmtId="0" fontId="215" fillId="89" borderId="72" xfId="0" applyFont="1" applyFill="1" applyBorder="1" applyAlignment="1">
      <alignment horizontal="center" vertical="center" wrapText="1"/>
    </xf>
    <xf numFmtId="0" fontId="215" fillId="89" borderId="64" xfId="0" applyFont="1" applyFill="1" applyBorder="1" applyAlignment="1">
      <alignment horizontal="center" vertical="center" wrapText="1"/>
    </xf>
    <xf numFmtId="0" fontId="216" fillId="0" borderId="73" xfId="0" applyFont="1" applyBorder="1" applyAlignment="1">
      <alignment horizontal="left" indent="2"/>
    </xf>
    <xf numFmtId="41" fontId="216" fillId="0" borderId="73" xfId="3685" applyFont="1" applyBorder="1" applyAlignment="1">
      <alignment horizontal="right"/>
    </xf>
    <xf numFmtId="171" fontId="216" fillId="0" borderId="74" xfId="3684" applyNumberFormat="1" applyFont="1" applyBorder="1" applyAlignment="1">
      <alignment horizontal="center"/>
    </xf>
    <xf numFmtId="171" fontId="216" fillId="0" borderId="73" xfId="3684" applyNumberFormat="1" applyFont="1" applyBorder="1" applyAlignment="1">
      <alignment horizontal="center"/>
    </xf>
    <xf numFmtId="0" fontId="216" fillId="0" borderId="0" xfId="0" applyFont="1" applyAlignment="1">
      <alignment horizontal="left" indent="2"/>
    </xf>
    <xf numFmtId="41" fontId="216" fillId="0" borderId="0" xfId="3685" applyFont="1" applyBorder="1" applyAlignment="1">
      <alignment horizontal="right"/>
    </xf>
    <xf numFmtId="171" fontId="216" fillId="0" borderId="41" xfId="3684" applyNumberFormat="1" applyFont="1" applyBorder="1" applyAlignment="1">
      <alignment horizontal="center"/>
    </xf>
    <xf numFmtId="171" fontId="216" fillId="0" borderId="0" xfId="3684" applyNumberFormat="1" applyFont="1" applyBorder="1" applyAlignment="1">
      <alignment horizontal="center"/>
    </xf>
    <xf numFmtId="0" fontId="216" fillId="0" borderId="64" xfId="0" applyFont="1" applyBorder="1" applyAlignment="1">
      <alignment horizontal="left" indent="2"/>
    </xf>
    <xf numFmtId="41" fontId="216" fillId="0" borderId="64" xfId="3685" applyFont="1" applyBorder="1" applyAlignment="1">
      <alignment horizontal="right"/>
    </xf>
    <xf numFmtId="171" fontId="216" fillId="0" borderId="75" xfId="3684" applyNumberFormat="1" applyFont="1" applyBorder="1" applyAlignment="1">
      <alignment horizontal="center"/>
    </xf>
    <xf numFmtId="171" fontId="216" fillId="0" borderId="64" xfId="3684" applyNumberFormat="1" applyFont="1" applyBorder="1" applyAlignment="1">
      <alignment horizontal="center"/>
    </xf>
    <xf numFmtId="0" fontId="217" fillId="0" borderId="68" xfId="0" applyFont="1" applyBorder="1"/>
    <xf numFmtId="41" fontId="217" fillId="0" borderId="68" xfId="3685" applyFont="1" applyBorder="1" applyAlignment="1">
      <alignment horizontal="right"/>
    </xf>
    <xf numFmtId="171" fontId="217" fillId="0" borderId="76" xfId="3684" applyNumberFormat="1" applyFont="1" applyBorder="1" applyAlignment="1">
      <alignment horizontal="center"/>
    </xf>
    <xf numFmtId="0" fontId="218" fillId="0" borderId="64" xfId="0" applyFont="1" applyBorder="1"/>
    <xf numFmtId="41" fontId="218" fillId="0" borderId="64" xfId="3685" applyFont="1" applyBorder="1" applyAlignment="1">
      <alignment horizontal="right"/>
    </xf>
    <xf numFmtId="171" fontId="218" fillId="0" borderId="75" xfId="3684" applyNumberFormat="1" applyFont="1" applyBorder="1" applyAlignment="1">
      <alignment horizontal="center"/>
    </xf>
    <xf numFmtId="171" fontId="218" fillId="0" borderId="64" xfId="3684" applyNumberFormat="1" applyFont="1" applyBorder="1" applyAlignment="1">
      <alignment horizontal="center"/>
    </xf>
    <xf numFmtId="171" fontId="217" fillId="0" borderId="68" xfId="3684" applyNumberFormat="1" applyFont="1" applyBorder="1" applyAlignment="1">
      <alignment horizontal="right"/>
    </xf>
    <xf numFmtId="171" fontId="218" fillId="0" borderId="76" xfId="3684" applyNumberFormat="1" applyFont="1" applyBorder="1" applyAlignment="1">
      <alignment horizontal="center"/>
    </xf>
    <xf numFmtId="0" fontId="218" fillId="0" borderId="0" xfId="0" applyFont="1"/>
    <xf numFmtId="41" fontId="218" fillId="0" borderId="0" xfId="3685" applyFont="1" applyBorder="1" applyAlignment="1">
      <alignment horizontal="right"/>
    </xf>
    <xf numFmtId="171" fontId="218" fillId="0" borderId="41" xfId="3684" applyNumberFormat="1" applyFont="1" applyBorder="1" applyAlignment="1">
      <alignment horizontal="center"/>
    </xf>
    <xf numFmtId="171" fontId="218" fillId="0" borderId="0" xfId="3684" applyNumberFormat="1" applyFont="1" applyBorder="1" applyAlignment="1">
      <alignment horizontal="center"/>
    </xf>
    <xf numFmtId="0" fontId="157" fillId="90" borderId="73" xfId="0" applyFont="1" applyFill="1" applyBorder="1" applyAlignment="1">
      <alignment horizontal="left" vertical="center" wrapText="1" indent="1"/>
    </xf>
    <xf numFmtId="41" fontId="157" fillId="90" borderId="77" xfId="3685" applyFont="1" applyFill="1" applyBorder="1" applyAlignment="1">
      <alignment horizontal="right" vertical="center" wrapText="1"/>
    </xf>
    <xf numFmtId="41" fontId="157" fillId="90" borderId="73" xfId="3685" applyFont="1" applyFill="1" applyBorder="1" applyAlignment="1">
      <alignment horizontal="right" vertical="center" wrapText="1"/>
    </xf>
    <xf numFmtId="171" fontId="157" fillId="90" borderId="74" xfId="3684" applyNumberFormat="1" applyFont="1" applyFill="1" applyBorder="1" applyAlignment="1">
      <alignment horizontal="center" vertical="center" wrapText="1"/>
    </xf>
    <xf numFmtId="171" fontId="157" fillId="90" borderId="76" xfId="3684" applyNumberFormat="1" applyFont="1" applyFill="1" applyBorder="1" applyAlignment="1">
      <alignment horizontal="center" vertical="center" wrapText="1"/>
    </xf>
    <xf numFmtId="171" fontId="157" fillId="90" borderId="78" xfId="3684" applyNumberFormat="1" applyFont="1" applyFill="1" applyBorder="1" applyAlignment="1">
      <alignment horizontal="center" vertical="center" wrapText="1"/>
    </xf>
    <xf numFmtId="0" fontId="157" fillId="90" borderId="79" xfId="0" applyFont="1" applyFill="1" applyBorder="1" applyAlignment="1">
      <alignment horizontal="left" vertical="center" wrapText="1" indent="1"/>
    </xf>
    <xf numFmtId="0" fontId="210" fillId="89" borderId="68" xfId="0" applyFont="1" applyFill="1" applyBorder="1" applyAlignment="1">
      <alignment horizontal="center" vertical="center" wrapText="1"/>
    </xf>
    <xf numFmtId="0" fontId="210" fillId="89" borderId="76" xfId="0" applyFont="1" applyFill="1" applyBorder="1" applyAlignment="1">
      <alignment horizontal="center" vertical="center" wrapText="1"/>
    </xf>
    <xf numFmtId="0" fontId="210" fillId="89" borderId="82" xfId="0" applyFont="1" applyFill="1" applyBorder="1" applyAlignment="1">
      <alignment horizontal="center" vertical="center" wrapText="1"/>
    </xf>
    <xf numFmtId="0" fontId="210" fillId="89" borderId="83" xfId="0" applyFont="1" applyFill="1" applyBorder="1" applyAlignment="1">
      <alignment horizontal="center" vertical="center" wrapText="1"/>
    </xf>
    <xf numFmtId="0" fontId="223" fillId="3" borderId="0" xfId="0" applyFont="1" applyFill="1" applyAlignment="1">
      <alignment wrapText="1"/>
    </xf>
    <xf numFmtId="3" fontId="224" fillId="0" borderId="0" xfId="0" applyNumberFormat="1" applyFont="1"/>
    <xf numFmtId="3" fontId="223" fillId="3" borderId="35" xfId="0" applyNumberFormat="1" applyFont="1" applyFill="1" applyBorder="1" applyAlignment="1">
      <alignment horizontal="right" wrapText="1"/>
    </xf>
    <xf numFmtId="171" fontId="223" fillId="3" borderId="41" xfId="3684" applyNumberFormat="1" applyFont="1" applyFill="1" applyBorder="1" applyAlignment="1">
      <alignment horizontal="right" wrapText="1"/>
    </xf>
    <xf numFmtId="3" fontId="223" fillId="0" borderId="0" xfId="0" applyNumberFormat="1" applyFont="1" applyAlignment="1">
      <alignment horizontal="right" wrapText="1"/>
    </xf>
    <xf numFmtId="171" fontId="223" fillId="3" borderId="35" xfId="3684" applyNumberFormat="1" applyFont="1" applyFill="1" applyBorder="1" applyAlignment="1">
      <alignment horizontal="right" wrapText="1"/>
    </xf>
    <xf numFmtId="0" fontId="225" fillId="0" borderId="68" xfId="0" applyFont="1" applyBorder="1"/>
    <xf numFmtId="171" fontId="225" fillId="91" borderId="82" xfId="3684" applyNumberFormat="1" applyFont="1" applyFill="1" applyBorder="1" applyAlignment="1">
      <alignment horizontal="right"/>
    </xf>
    <xf numFmtId="171" fontId="225" fillId="91" borderId="68" xfId="3684" applyNumberFormat="1" applyFont="1" applyFill="1" applyBorder="1" applyAlignment="1">
      <alignment horizontal="right"/>
    </xf>
    <xf numFmtId="171" fontId="225" fillId="91" borderId="76" xfId="3684" applyNumberFormat="1" applyFont="1" applyFill="1" applyBorder="1" applyAlignment="1">
      <alignment horizontal="right"/>
    </xf>
    <xf numFmtId="3" fontId="223" fillId="3" borderId="0" xfId="0" applyNumberFormat="1" applyFont="1" applyFill="1" applyAlignment="1">
      <alignment horizontal="right" wrapText="1"/>
    </xf>
    <xf numFmtId="171" fontId="223" fillId="3" borderId="41" xfId="3684" applyNumberFormat="1" applyFont="1" applyFill="1" applyBorder="1" applyAlignment="1">
      <alignment horizontal="right" vertical="center" wrapText="1"/>
    </xf>
    <xf numFmtId="3" fontId="223" fillId="3" borderId="0" xfId="0" applyNumberFormat="1" applyFont="1" applyFill="1" applyAlignment="1">
      <alignment horizontal="right" vertical="center" wrapText="1"/>
    </xf>
    <xf numFmtId="171" fontId="223" fillId="3" borderId="35" xfId="3684" applyNumberFormat="1" applyFont="1" applyFill="1" applyBorder="1" applyAlignment="1">
      <alignment horizontal="right" vertical="center" wrapText="1"/>
    </xf>
    <xf numFmtId="0" fontId="223" fillId="3" borderId="49" xfId="0" applyFont="1" applyFill="1" applyBorder="1" applyAlignment="1">
      <alignment wrapText="1"/>
    </xf>
    <xf numFmtId="171" fontId="223" fillId="3" borderId="84" xfId="3684" applyNumberFormat="1" applyFont="1" applyFill="1" applyBorder="1" applyAlignment="1">
      <alignment horizontal="right" wrapText="1"/>
    </xf>
    <xf numFmtId="171" fontId="223" fillId="3" borderId="51" xfId="3684" applyNumberFormat="1" applyFont="1" applyFill="1" applyBorder="1" applyAlignment="1">
      <alignment horizontal="right" wrapText="1"/>
    </xf>
    <xf numFmtId="0" fontId="226" fillId="3" borderId="0" xfId="0" applyFont="1" applyFill="1" applyAlignment="1">
      <alignment wrapText="1"/>
    </xf>
    <xf numFmtId="3" fontId="226" fillId="3" borderId="36" xfId="0" applyNumberFormat="1" applyFont="1" applyFill="1" applyBorder="1" applyAlignment="1">
      <alignment horizontal="right" wrapText="1"/>
    </xf>
    <xf numFmtId="3" fontId="226" fillId="3" borderId="35" xfId="0" applyNumberFormat="1" applyFont="1" applyFill="1" applyBorder="1" applyAlignment="1">
      <alignment horizontal="right" wrapText="1"/>
    </xf>
    <xf numFmtId="171" fontId="226" fillId="3" borderId="41" xfId="3684" applyNumberFormat="1" applyFont="1" applyFill="1" applyBorder="1" applyAlignment="1">
      <alignment horizontal="right" wrapText="1"/>
    </xf>
    <xf numFmtId="3" fontId="226" fillId="3" borderId="38" xfId="0" applyNumberFormat="1" applyFont="1" applyFill="1" applyBorder="1" applyAlignment="1">
      <alignment horizontal="right" wrapText="1"/>
    </xf>
    <xf numFmtId="3" fontId="226" fillId="3" borderId="0" xfId="0" applyNumberFormat="1" applyFont="1" applyFill="1" applyAlignment="1">
      <alignment horizontal="right" wrapText="1"/>
    </xf>
    <xf numFmtId="3" fontId="226" fillId="3" borderId="41" xfId="0" applyNumberFormat="1" applyFont="1" applyFill="1" applyBorder="1" applyAlignment="1">
      <alignment horizontal="right" wrapText="1"/>
    </xf>
    <xf numFmtId="171" fontId="226" fillId="3" borderId="35" xfId="3684" applyNumberFormat="1" applyFont="1" applyFill="1" applyBorder="1" applyAlignment="1">
      <alignment horizontal="right" wrapText="1"/>
    </xf>
    <xf numFmtId="0" fontId="223" fillId="3" borderId="52" xfId="0" applyFont="1" applyFill="1" applyBorder="1" applyAlignment="1">
      <alignment wrapText="1"/>
    </xf>
    <xf numFmtId="171" fontId="223" fillId="3" borderId="86" xfId="3684" applyNumberFormat="1" applyFont="1" applyFill="1" applyBorder="1" applyAlignment="1">
      <alignment horizontal="right" wrapText="1"/>
    </xf>
    <xf numFmtId="171" fontId="223" fillId="3" borderId="54" xfId="3684" applyNumberFormat="1" applyFont="1" applyFill="1" applyBorder="1" applyAlignment="1">
      <alignment horizontal="right" wrapText="1"/>
    </xf>
    <xf numFmtId="0" fontId="223" fillId="3" borderId="44" xfId="0" applyFont="1" applyFill="1" applyBorder="1" applyAlignment="1">
      <alignment wrapText="1"/>
    </xf>
    <xf numFmtId="3" fontId="223" fillId="3" borderId="55" xfId="0" applyNumberFormat="1" applyFont="1" applyFill="1" applyBorder="1" applyAlignment="1">
      <alignment horizontal="right" vertical="center" wrapText="1"/>
    </xf>
    <xf numFmtId="171" fontId="223" fillId="3" borderId="45" xfId="3684" applyNumberFormat="1" applyFont="1" applyFill="1" applyBorder="1" applyAlignment="1">
      <alignment horizontal="right" vertical="center" wrapText="1"/>
    </xf>
    <xf numFmtId="3" fontId="223" fillId="3" borderId="44" xfId="0" applyNumberFormat="1" applyFont="1" applyFill="1" applyBorder="1" applyAlignment="1">
      <alignment horizontal="right" vertical="center" wrapText="1"/>
    </xf>
    <xf numFmtId="171" fontId="223" fillId="3" borderId="55" xfId="3684" applyNumberFormat="1" applyFont="1" applyFill="1" applyBorder="1" applyAlignment="1">
      <alignment horizontal="right" vertical="center" wrapText="1"/>
    </xf>
    <xf numFmtId="0" fontId="223" fillId="3" borderId="46" xfId="0" applyFont="1" applyFill="1" applyBorder="1" applyAlignment="1">
      <alignment vertical="center" wrapText="1"/>
    </xf>
    <xf numFmtId="3" fontId="223" fillId="3" borderId="48" xfId="0" applyNumberFormat="1" applyFont="1" applyFill="1" applyBorder="1" applyAlignment="1">
      <alignment horizontal="right" vertical="center" wrapText="1"/>
    </xf>
    <xf numFmtId="3" fontId="223" fillId="3" borderId="56" xfId="0" applyNumberFormat="1" applyFont="1" applyFill="1" applyBorder="1" applyAlignment="1">
      <alignment horizontal="right" vertical="center" wrapText="1"/>
    </xf>
    <xf numFmtId="171" fontId="223" fillId="3" borderId="47" xfId="3684" applyNumberFormat="1" applyFont="1" applyFill="1" applyBorder="1" applyAlignment="1">
      <alignment horizontal="right" vertical="center" wrapText="1"/>
    </xf>
    <xf numFmtId="3" fontId="223" fillId="3" borderId="46" xfId="0" applyNumberFormat="1" applyFont="1" applyFill="1" applyBorder="1" applyAlignment="1">
      <alignment horizontal="right" vertical="center" wrapText="1"/>
    </xf>
    <xf numFmtId="171" fontId="223" fillId="3" borderId="56" xfId="3684" applyNumberFormat="1" applyFont="1" applyFill="1" applyBorder="1" applyAlignment="1">
      <alignment horizontal="right" vertical="center" wrapText="1"/>
    </xf>
    <xf numFmtId="0" fontId="222" fillId="90" borderId="65" xfId="0" applyFont="1" applyFill="1" applyBorder="1" applyAlignment="1">
      <alignment horizontal="left" vertical="center" wrapText="1" indent="1"/>
    </xf>
    <xf numFmtId="171" fontId="222" fillId="90" borderId="87" xfId="3684" applyNumberFormat="1" applyFont="1" applyFill="1" applyBorder="1" applyAlignment="1">
      <alignment horizontal="right" vertical="center" wrapText="1"/>
    </xf>
    <xf numFmtId="171" fontId="222" fillId="90" borderId="89" xfId="3684" applyNumberFormat="1" applyFont="1" applyFill="1" applyBorder="1" applyAlignment="1">
      <alignment horizontal="right" vertical="center" wrapText="1"/>
    </xf>
    <xf numFmtId="0" fontId="223" fillId="3" borderId="57" xfId="0" applyFont="1" applyFill="1" applyBorder="1" applyAlignment="1">
      <alignment wrapText="1"/>
    </xf>
    <xf numFmtId="171" fontId="223" fillId="3" borderId="58" xfId="3684" applyNumberFormat="1" applyFont="1" applyFill="1" applyBorder="1" applyAlignment="1">
      <alignment horizontal="right" wrapText="1"/>
    </xf>
    <xf numFmtId="171" fontId="223" fillId="3" borderId="59" xfId="3684" applyNumberFormat="1" applyFont="1" applyFill="1" applyBorder="1" applyAlignment="1">
      <alignment horizontal="right" wrapText="1"/>
    </xf>
    <xf numFmtId="171" fontId="223" fillId="3" borderId="90" xfId="3684" applyNumberFormat="1" applyFont="1" applyFill="1" applyBorder="1" applyAlignment="1">
      <alignment horizontal="right" wrapText="1"/>
    </xf>
    <xf numFmtId="171" fontId="223" fillId="3" borderId="91" xfId="3684" applyNumberFormat="1" applyFont="1" applyFill="1" applyBorder="1" applyAlignment="1">
      <alignment horizontal="right" wrapText="1"/>
    </xf>
    <xf numFmtId="171" fontId="223" fillId="3" borderId="57" xfId="3684" applyNumberFormat="1" applyFont="1" applyFill="1" applyBorder="1" applyAlignment="1">
      <alignment horizontal="right" wrapText="1"/>
    </xf>
    <xf numFmtId="0" fontId="229" fillId="2" borderId="92" xfId="0" applyFont="1" applyFill="1" applyBorder="1" applyAlignment="1">
      <alignment horizontal="center" vertical="center" wrapText="1"/>
    </xf>
    <xf numFmtId="0" fontId="230" fillId="2" borderId="93" xfId="0" applyFont="1" applyFill="1" applyBorder="1" applyAlignment="1">
      <alignment horizontal="center" vertical="center" wrapText="1"/>
    </xf>
    <xf numFmtId="3" fontId="206" fillId="3" borderId="0" xfId="0" applyNumberFormat="1" applyFont="1" applyFill="1" applyAlignment="1">
      <alignment horizontal="left"/>
    </xf>
    <xf numFmtId="0" fontId="208" fillId="0" borderId="68" xfId="0" applyFont="1" applyBorder="1"/>
    <xf numFmtId="41" fontId="208" fillId="0" borderId="76" xfId="3685" applyFont="1" applyBorder="1" applyAlignment="1">
      <alignment horizontal="right"/>
    </xf>
    <xf numFmtId="41" fontId="211" fillId="90" borderId="88" xfId="3685" applyFont="1" applyFill="1" applyBorder="1" applyAlignment="1">
      <alignment horizontal="right" vertical="center" wrapText="1"/>
    </xf>
    <xf numFmtId="41" fontId="211" fillId="90" borderId="87" xfId="3685" applyFont="1" applyFill="1" applyBorder="1" applyAlignment="1">
      <alignment horizontal="right" vertical="center" wrapText="1"/>
    </xf>
    <xf numFmtId="171" fontId="211" fillId="90" borderId="88" xfId="3684" applyNumberFormat="1" applyFont="1" applyFill="1" applyBorder="1" applyAlignment="1">
      <alignment horizontal="right" vertical="center" wrapText="1"/>
    </xf>
    <xf numFmtId="171" fontId="211" fillId="90" borderId="87" xfId="3684" applyNumberFormat="1" applyFont="1" applyFill="1" applyBorder="1" applyAlignment="1">
      <alignment horizontal="right" vertical="center" wrapText="1"/>
    </xf>
    <xf numFmtId="0" fontId="231" fillId="89" borderId="64" xfId="0" applyFont="1" applyFill="1" applyBorder="1" applyAlignment="1">
      <alignment horizontal="center" vertical="center" wrapText="1"/>
    </xf>
    <xf numFmtId="0" fontId="231" fillId="89" borderId="75" xfId="0" applyFont="1" applyFill="1" applyBorder="1" applyAlignment="1">
      <alignment horizontal="center" vertical="center" wrapText="1"/>
    </xf>
    <xf numFmtId="0" fontId="231" fillId="89" borderId="96" xfId="0" applyFont="1" applyFill="1" applyBorder="1" applyAlignment="1">
      <alignment horizontal="center" vertical="center" wrapText="1"/>
    </xf>
    <xf numFmtId="171" fontId="206" fillId="3" borderId="38" xfId="3684" applyNumberFormat="1" applyFont="1" applyFill="1" applyBorder="1" applyAlignment="1">
      <alignment horizontal="right"/>
    </xf>
    <xf numFmtId="171" fontId="206" fillId="3" borderId="41" xfId="3684" applyNumberFormat="1" applyFont="1" applyFill="1" applyBorder="1" applyAlignment="1">
      <alignment horizontal="right"/>
    </xf>
    <xf numFmtId="171" fontId="206" fillId="3" borderId="43" xfId="3684" applyNumberFormat="1" applyFont="1" applyFill="1" applyBorder="1" applyAlignment="1">
      <alignment horizontal="right"/>
    </xf>
    <xf numFmtId="171" fontId="208" fillId="0" borderId="68" xfId="3684" applyNumberFormat="1" applyFont="1" applyBorder="1" applyAlignment="1">
      <alignment horizontal="right"/>
    </xf>
    <xf numFmtId="171" fontId="208" fillId="0" borderId="76" xfId="3684" applyNumberFormat="1" applyFont="1" applyBorder="1" applyAlignment="1">
      <alignment horizontal="right"/>
    </xf>
    <xf numFmtId="171" fontId="208" fillId="0" borderId="82" xfId="3684" applyNumberFormat="1" applyFont="1" applyBorder="1" applyAlignment="1">
      <alignment horizontal="right"/>
    </xf>
    <xf numFmtId="171" fontId="211" fillId="90" borderId="69" xfId="3684" applyNumberFormat="1" applyFont="1" applyFill="1" applyBorder="1" applyAlignment="1">
      <alignment horizontal="right" vertical="center" wrapText="1"/>
    </xf>
    <xf numFmtId="171" fontId="211" fillId="90" borderId="89" xfId="3684" applyNumberFormat="1" applyFont="1" applyFill="1" applyBorder="1" applyAlignment="1">
      <alignment horizontal="right" vertical="center" wrapText="1"/>
    </xf>
    <xf numFmtId="41" fontId="217" fillId="91" borderId="102" xfId="3685" applyFont="1" applyFill="1" applyBorder="1" applyAlignment="1">
      <alignment horizontal="right"/>
    </xf>
    <xf numFmtId="0" fontId="157" fillId="90" borderId="65" xfId="0" applyFont="1" applyFill="1" applyBorder="1" applyAlignment="1">
      <alignment horizontal="left" vertical="center" wrapText="1" indent="1"/>
    </xf>
    <xf numFmtId="41" fontId="157" fillId="90" borderId="65" xfId="3685" applyFont="1" applyFill="1" applyBorder="1" applyAlignment="1">
      <alignment horizontal="right" vertical="center" wrapText="1"/>
    </xf>
    <xf numFmtId="171" fontId="157" fillId="90" borderId="65" xfId="3684" applyNumberFormat="1" applyFont="1" applyFill="1" applyBorder="1" applyAlignment="1">
      <alignment horizontal="right" vertical="center" wrapText="1"/>
    </xf>
    <xf numFmtId="41" fontId="157" fillId="90" borderId="103" xfId="3685" applyFont="1" applyFill="1" applyBorder="1" applyAlignment="1">
      <alignment horizontal="right" vertical="center" wrapText="1"/>
    </xf>
    <xf numFmtId="171" fontId="157" fillId="90" borderId="89" xfId="3684" applyNumberFormat="1" applyFont="1" applyFill="1" applyBorder="1" applyAlignment="1">
      <alignment horizontal="right" vertical="center" wrapText="1"/>
    </xf>
    <xf numFmtId="0" fontId="232" fillId="3" borderId="0" xfId="0" applyFont="1" applyFill="1" applyAlignment="1"/>
    <xf numFmtId="0" fontId="233" fillId="3" borderId="0" xfId="0" applyFont="1" applyFill="1" applyAlignment="1"/>
    <xf numFmtId="0" fontId="215" fillId="89" borderId="68" xfId="0" applyFont="1" applyFill="1" applyBorder="1" applyAlignment="1">
      <alignment horizontal="center" vertical="center" wrapText="1"/>
    </xf>
    <xf numFmtId="0" fontId="215" fillId="89" borderId="10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1" fontId="0" fillId="0" borderId="0" xfId="3685" applyFont="1" applyBorder="1" applyAlignment="1">
      <alignment horizontal="right" vertical="center" wrapText="1"/>
    </xf>
    <xf numFmtId="171" fontId="0" fillId="0" borderId="0" xfId="3684" applyNumberFormat="1" applyFont="1" applyBorder="1" applyAlignment="1">
      <alignment horizontal="right" vertical="center" wrapText="1"/>
    </xf>
    <xf numFmtId="41" fontId="0" fillId="0" borderId="43" xfId="3685" applyFont="1" applyBorder="1" applyAlignment="1">
      <alignment horizontal="right" vertical="center" wrapText="1"/>
    </xf>
    <xf numFmtId="0" fontId="215" fillId="0" borderId="0" xfId="0" applyFont="1" applyAlignment="1">
      <alignment horizontal="center" vertical="center" wrapText="1"/>
    </xf>
    <xf numFmtId="0" fontId="215" fillId="0" borderId="64" xfId="0" applyFont="1" applyBorder="1" applyAlignment="1">
      <alignment horizontal="center" vertical="center" wrapText="1"/>
    </xf>
    <xf numFmtId="0" fontId="183" fillId="0" borderId="0" xfId="0" applyFont="1" applyAlignment="1">
      <alignment vertical="center" wrapText="1"/>
    </xf>
    <xf numFmtId="0" fontId="214" fillId="0" borderId="68" xfId="0" applyFont="1" applyBorder="1"/>
    <xf numFmtId="41" fontId="214" fillId="0" borderId="68" xfId="3685" applyFont="1" applyBorder="1" applyAlignment="1">
      <alignment horizontal="right"/>
    </xf>
    <xf numFmtId="171" fontId="214" fillId="0" borderId="68" xfId="3684" applyNumberFormat="1" applyFont="1" applyBorder="1" applyAlignment="1">
      <alignment horizontal="right"/>
    </xf>
    <xf numFmtId="0" fontId="151" fillId="90" borderId="65" xfId="0" applyFont="1" applyFill="1" applyBorder="1" applyAlignment="1">
      <alignment horizontal="left" vertical="center" wrapText="1"/>
    </xf>
    <xf numFmtId="41" fontId="151" fillId="90" borderId="69" xfId="3685" applyFont="1" applyFill="1" applyBorder="1" applyAlignment="1">
      <alignment horizontal="right" vertical="center" wrapText="1"/>
    </xf>
    <xf numFmtId="0" fontId="150" fillId="0" borderId="0" xfId="0" applyFont="1" applyAlignment="1">
      <alignment vertical="center" wrapText="1"/>
    </xf>
    <xf numFmtId="0" fontId="164" fillId="3" borderId="0" xfId="0" applyFont="1" applyFill="1" applyAlignment="1">
      <alignment horizontal="left" vertical="center" indent="2"/>
    </xf>
    <xf numFmtId="41" fontId="164" fillId="3" borderId="0" xfId="3685" applyFont="1" applyFill="1" applyBorder="1" applyAlignment="1">
      <alignment vertical="center"/>
    </xf>
    <xf numFmtId="41" fontId="157" fillId="90" borderId="69" xfId="3685" applyFont="1" applyFill="1" applyBorder="1" applyAlignment="1">
      <alignment horizontal="right" vertical="center" wrapText="1"/>
    </xf>
    <xf numFmtId="0" fontId="164" fillId="3" borderId="63" xfId="0" applyFont="1" applyFill="1" applyBorder="1" applyAlignment="1">
      <alignment horizontal="left" vertical="center" indent="2"/>
    </xf>
    <xf numFmtId="0" fontId="157" fillId="0" borderId="64" xfId="0" applyFont="1" applyBorder="1" applyAlignment="1">
      <alignment horizontal="left" vertical="center" wrapText="1"/>
    </xf>
    <xf numFmtId="0" fontId="212" fillId="2" borderId="64" xfId="0" applyFont="1" applyFill="1" applyBorder="1" applyAlignment="1">
      <alignment horizontal="center" vertical="center" wrapText="1"/>
    </xf>
    <xf numFmtId="0" fontId="213" fillId="2" borderId="96" xfId="0" applyFont="1" applyFill="1" applyBorder="1" applyAlignment="1">
      <alignment horizontal="center" vertical="center" wrapText="1"/>
    </xf>
    <xf numFmtId="0" fontId="214" fillId="0" borderId="64" xfId="0" applyFont="1" applyBorder="1" applyAlignment="1">
      <alignment horizontal="center" vertical="center" wrapText="1"/>
    </xf>
    <xf numFmtId="41" fontId="187" fillId="89" borderId="0" xfId="3685" applyFont="1" applyFill="1" applyAlignment="1">
      <alignment horizontal="center" vertical="center" wrapText="1"/>
    </xf>
    <xf numFmtId="41" fontId="214" fillId="0" borderId="68" xfId="3685" applyFont="1" applyBorder="1"/>
    <xf numFmtId="41" fontId="214" fillId="89" borderId="68" xfId="3685" applyFont="1" applyFill="1" applyBorder="1"/>
    <xf numFmtId="170" fontId="187" fillId="3" borderId="0" xfId="1" applyNumberFormat="1" applyFont="1" applyFill="1" applyAlignment="1">
      <alignment horizontal="left" vertical="center" wrapText="1"/>
    </xf>
    <xf numFmtId="41" fontId="187" fillId="0" borderId="0" xfId="3685" applyFont="1" applyFill="1" applyAlignment="1">
      <alignment horizontal="center" vertical="center" wrapText="1"/>
    </xf>
    <xf numFmtId="41" fontId="214" fillId="0" borderId="68" xfId="3685" applyFont="1" applyBorder="1" applyAlignment="1">
      <alignment horizontal="center"/>
    </xf>
    <xf numFmtId="41" fontId="214" fillId="89" borderId="68" xfId="3685" applyFont="1" applyFill="1" applyBorder="1" applyAlignment="1">
      <alignment horizontal="center"/>
    </xf>
    <xf numFmtId="0" fontId="149" fillId="0" borderId="0" xfId="0" applyFont="1"/>
    <xf numFmtId="0" fontId="189" fillId="3" borderId="0" xfId="0" applyFont="1" applyFill="1"/>
    <xf numFmtId="0" fontId="190" fillId="3" borderId="0" xfId="0" applyFont="1" applyFill="1"/>
    <xf numFmtId="17" fontId="212" fillId="2" borderId="106" xfId="0" quotePrefix="1" applyNumberFormat="1" applyFont="1" applyFill="1" applyBorder="1" applyAlignment="1">
      <alignment horizontal="center" vertical="center" wrapText="1"/>
    </xf>
    <xf numFmtId="17" fontId="213" fillId="2" borderId="92" xfId="0" applyNumberFormat="1" applyFont="1" applyFill="1" applyBorder="1" applyAlignment="1">
      <alignment horizontal="center" vertical="center" wrapText="1"/>
    </xf>
    <xf numFmtId="0" fontId="215" fillId="89" borderId="64" xfId="0" applyFont="1" applyFill="1" applyBorder="1" applyAlignment="1">
      <alignment horizontal="center" vertical="center" wrapText="1"/>
    </xf>
    <xf numFmtId="171" fontId="217" fillId="0" borderId="68" xfId="3684" applyNumberFormat="1" applyFont="1" applyBorder="1" applyAlignment="1">
      <alignment horizontal="center"/>
    </xf>
    <xf numFmtId="0" fontId="215" fillId="89" borderId="76" xfId="0" applyFont="1" applyFill="1" applyBorder="1" applyAlignment="1">
      <alignment horizontal="center" vertical="center" wrapText="1"/>
    </xf>
    <xf numFmtId="43" fontId="238" fillId="3" borderId="0" xfId="3653" applyFont="1" applyFill="1" applyAlignment="1">
      <alignment horizontal="left" wrapText="1"/>
    </xf>
    <xf numFmtId="0" fontId="239" fillId="0" borderId="0" xfId="0" applyFont="1" applyAlignment="1">
      <alignment horizontal="center" vertical="center" wrapText="1"/>
    </xf>
    <xf numFmtId="41" fontId="200" fillId="90" borderId="80" xfId="3684" applyNumberFormat="1" applyFont="1" applyFill="1" applyBorder="1" applyAlignment="1">
      <alignment horizontal="right"/>
    </xf>
    <xf numFmtId="41" fontId="200" fillId="90" borderId="68" xfId="3684" applyNumberFormat="1" applyFont="1" applyFill="1" applyBorder="1" applyAlignment="1">
      <alignment horizontal="right"/>
    </xf>
    <xf numFmtId="17" fontId="215" fillId="89" borderId="68" xfId="0" quotePrefix="1" applyNumberFormat="1" applyFont="1" applyFill="1" applyBorder="1" applyAlignment="1">
      <alignment horizontal="center" vertical="center" wrapText="1"/>
    </xf>
    <xf numFmtId="3" fontId="223" fillId="3" borderId="38" xfId="1" applyNumberFormat="1" applyFont="1" applyFill="1" applyBorder="1" applyAlignment="1">
      <alignment horizontal="right" wrapText="1"/>
    </xf>
    <xf numFmtId="3" fontId="223" fillId="3" borderId="0" xfId="1" applyNumberFormat="1" applyFont="1" applyFill="1" applyBorder="1" applyAlignment="1">
      <alignment horizontal="right" wrapText="1"/>
    </xf>
    <xf numFmtId="3" fontId="223" fillId="3" borderId="41" xfId="1" applyNumberFormat="1" applyFont="1" applyFill="1" applyBorder="1" applyAlignment="1">
      <alignment horizontal="right" wrapText="1"/>
    </xf>
    <xf numFmtId="3" fontId="223" fillId="0" borderId="0" xfId="1" applyNumberFormat="1" applyFont="1" applyFill="1" applyAlignment="1">
      <alignment horizontal="right" wrapText="1"/>
    </xf>
    <xf numFmtId="3" fontId="223" fillId="3" borderId="36" xfId="2289" applyNumberFormat="1" applyFont="1" applyFill="1" applyBorder="1" applyAlignment="1">
      <alignment horizontal="right" wrapText="1"/>
    </xf>
    <xf numFmtId="3" fontId="223" fillId="3" borderId="38" xfId="2289" applyNumberFormat="1" applyFont="1" applyFill="1" applyBorder="1" applyAlignment="1">
      <alignment horizontal="right" wrapText="1"/>
    </xf>
    <xf numFmtId="3" fontId="223" fillId="3" borderId="39" xfId="2289" applyNumberFormat="1" applyFont="1" applyFill="1" applyBorder="1" applyAlignment="1">
      <alignment horizontal="right" wrapText="1"/>
    </xf>
    <xf numFmtId="3" fontId="223" fillId="3" borderId="0" xfId="2289" applyNumberFormat="1" applyFont="1" applyFill="1" applyBorder="1" applyAlignment="1">
      <alignment horizontal="right" wrapText="1"/>
    </xf>
    <xf numFmtId="3" fontId="225" fillId="91" borderId="82" xfId="3685" applyNumberFormat="1" applyFont="1" applyFill="1" applyBorder="1" applyAlignment="1">
      <alignment horizontal="right"/>
    </xf>
    <xf numFmtId="3" fontId="225" fillId="91" borderId="68" xfId="3685" applyNumberFormat="1" applyFont="1" applyFill="1" applyBorder="1" applyAlignment="1">
      <alignment horizontal="right"/>
    </xf>
    <xf numFmtId="3" fontId="225" fillId="91" borderId="76" xfId="3685" applyNumberFormat="1" applyFont="1" applyFill="1" applyBorder="1" applyAlignment="1">
      <alignment horizontal="right"/>
    </xf>
    <xf numFmtId="3" fontId="223" fillId="3" borderId="41" xfId="2289" applyNumberFormat="1" applyFont="1" applyFill="1" applyBorder="1" applyAlignment="1">
      <alignment horizontal="right" wrapText="1"/>
    </xf>
    <xf numFmtId="3" fontId="223" fillId="3" borderId="0" xfId="1" applyNumberFormat="1" applyFont="1" applyFill="1" applyAlignment="1">
      <alignment horizontal="right" wrapText="1"/>
    </xf>
    <xf numFmtId="3" fontId="223" fillId="3" borderId="0" xfId="1" applyNumberFormat="1" applyFont="1" applyFill="1" applyAlignment="1">
      <alignment horizontal="right" vertical="center" wrapText="1"/>
    </xf>
    <xf numFmtId="3" fontId="223" fillId="3" borderId="50" xfId="2289" applyNumberFormat="1" applyFont="1" applyFill="1" applyBorder="1" applyAlignment="1">
      <alignment horizontal="right" wrapText="1"/>
    </xf>
    <xf numFmtId="3" fontId="223" fillId="3" borderId="51" xfId="2289" applyNumberFormat="1" applyFont="1" applyFill="1" applyBorder="1" applyAlignment="1">
      <alignment horizontal="right" wrapText="1"/>
    </xf>
    <xf numFmtId="3" fontId="223" fillId="3" borderId="85" xfId="2289" applyNumberFormat="1" applyFont="1" applyFill="1" applyBorder="1" applyAlignment="1">
      <alignment horizontal="right" wrapText="1"/>
    </xf>
    <xf numFmtId="3" fontId="223" fillId="3" borderId="49" xfId="2289" applyNumberFormat="1" applyFont="1" applyFill="1" applyBorder="1" applyAlignment="1">
      <alignment horizontal="right" wrapText="1"/>
    </xf>
    <xf numFmtId="3" fontId="223" fillId="3" borderId="84" xfId="2289" applyNumberFormat="1" applyFont="1" applyFill="1" applyBorder="1" applyAlignment="1">
      <alignment horizontal="right" wrapText="1"/>
    </xf>
    <xf numFmtId="3" fontId="223" fillId="3" borderId="53" xfId="2289" applyNumberFormat="1" applyFont="1" applyFill="1" applyBorder="1" applyAlignment="1">
      <alignment horizontal="right" wrapText="1"/>
    </xf>
    <xf numFmtId="3" fontId="223" fillId="3" borderId="52" xfId="2289" applyNumberFormat="1" applyFont="1" applyFill="1" applyBorder="1" applyAlignment="1">
      <alignment horizontal="right" wrapText="1"/>
    </xf>
    <xf numFmtId="3" fontId="223" fillId="3" borderId="44" xfId="1" applyNumberFormat="1" applyFont="1" applyFill="1" applyBorder="1" applyAlignment="1">
      <alignment horizontal="right" vertical="center" wrapText="1"/>
    </xf>
    <xf numFmtId="3" fontId="223" fillId="3" borderId="46" xfId="1" applyNumberFormat="1" applyFont="1" applyFill="1" applyBorder="1" applyAlignment="1">
      <alignment horizontal="right" vertical="center" wrapText="1"/>
    </xf>
    <xf numFmtId="3" fontId="222" fillId="90" borderId="69" xfId="3685" applyNumberFormat="1" applyFont="1" applyFill="1" applyBorder="1" applyAlignment="1">
      <alignment horizontal="right" vertical="center" wrapText="1"/>
    </xf>
    <xf numFmtId="3" fontId="222" fillId="90" borderId="65" xfId="3685" applyNumberFormat="1" applyFont="1" applyFill="1" applyBorder="1" applyAlignment="1">
      <alignment horizontal="right" vertical="center" wrapText="1"/>
    </xf>
    <xf numFmtId="3" fontId="222" fillId="90" borderId="88" xfId="3685" applyNumberFormat="1" applyFont="1" applyFill="1" applyBorder="1" applyAlignment="1">
      <alignment horizontal="right" vertical="center" wrapText="1"/>
    </xf>
    <xf numFmtId="3" fontId="222" fillId="90" borderId="87" xfId="3685" applyNumberFormat="1" applyFont="1" applyFill="1" applyBorder="1" applyAlignment="1">
      <alignment horizontal="right" vertical="center" wrapText="1"/>
    </xf>
    <xf numFmtId="41" fontId="206" fillId="3" borderId="38" xfId="3685" applyFont="1" applyFill="1" applyBorder="1" applyAlignment="1">
      <alignment horizontal="right"/>
    </xf>
    <xf numFmtId="171" fontId="153" fillId="0" borderId="0" xfId="0" applyNumberFormat="1" applyFont="1" applyAlignment="1">
      <alignment horizontal="right"/>
    </xf>
    <xf numFmtId="41" fontId="208" fillId="0" borderId="68" xfId="3685" applyFont="1" applyBorder="1" applyAlignment="1">
      <alignment horizontal="right"/>
    </xf>
    <xf numFmtId="250" fontId="206" fillId="3" borderId="38" xfId="3685" applyNumberFormat="1" applyFont="1" applyFill="1" applyBorder="1" applyAlignment="1">
      <alignment horizontal="center"/>
    </xf>
    <xf numFmtId="250" fontId="206" fillId="3" borderId="41" xfId="3685" applyNumberFormat="1" applyFont="1" applyFill="1" applyBorder="1" applyAlignment="1">
      <alignment horizontal="center"/>
    </xf>
    <xf numFmtId="250" fontId="208" fillId="0" borderId="82" xfId="3685" applyNumberFormat="1" applyFont="1" applyBorder="1" applyAlignment="1">
      <alignment horizontal="right"/>
    </xf>
    <xf numFmtId="250" fontId="208" fillId="0" borderId="76" xfId="3685" applyNumberFormat="1" applyFont="1" applyBorder="1" applyAlignment="1">
      <alignment horizontal="right"/>
    </xf>
    <xf numFmtId="250" fontId="211" fillId="90" borderId="88" xfId="3685" applyNumberFormat="1" applyFont="1" applyFill="1" applyBorder="1" applyAlignment="1">
      <alignment horizontal="right" vertical="center" wrapText="1"/>
    </xf>
    <xf numFmtId="250" fontId="211" fillId="90" borderId="87" xfId="3685" applyNumberFormat="1" applyFont="1" applyFill="1" applyBorder="1" applyAlignment="1">
      <alignment horizontal="right" vertical="center" wrapText="1"/>
    </xf>
    <xf numFmtId="0" fontId="0" fillId="3" borderId="41" xfId="0" applyFill="1" applyBorder="1"/>
    <xf numFmtId="251" fontId="164" fillId="3" borderId="0" xfId="3685" applyNumberFormat="1" applyFont="1" applyFill="1" applyBorder="1" applyAlignment="1">
      <alignment vertical="center"/>
    </xf>
    <xf numFmtId="251" fontId="164" fillId="3" borderId="63" xfId="3685" applyNumberFormat="1" applyFont="1" applyFill="1" applyBorder="1" applyAlignment="1">
      <alignment vertical="center"/>
    </xf>
    <xf numFmtId="0" fontId="14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distributed" wrapText="1"/>
    </xf>
    <xf numFmtId="0" fontId="137" fillId="3" borderId="0" xfId="0" applyFont="1" applyFill="1" applyAlignment="1">
      <alignment horizontal="center" vertical="center" wrapText="1"/>
    </xf>
    <xf numFmtId="171" fontId="217" fillId="0" borderId="68" xfId="3684" applyNumberFormat="1" applyFont="1" applyBorder="1" applyAlignment="1">
      <alignment horizontal="center"/>
    </xf>
    <xf numFmtId="171" fontId="217" fillId="0" borderId="108" xfId="3684" applyNumberFormat="1" applyFont="1" applyBorder="1" applyAlignment="1">
      <alignment horizontal="center"/>
    </xf>
    <xf numFmtId="171" fontId="157" fillId="90" borderId="68" xfId="3684" applyNumberFormat="1" applyFont="1" applyFill="1" applyBorder="1" applyAlignment="1">
      <alignment horizontal="center" vertical="center" wrapText="1"/>
    </xf>
    <xf numFmtId="171" fontId="157" fillId="90" borderId="108" xfId="3684" applyNumberFormat="1" applyFont="1" applyFill="1" applyBorder="1" applyAlignment="1">
      <alignment horizontal="center" vertical="center" wrapText="1"/>
    </xf>
    <xf numFmtId="171" fontId="195" fillId="87" borderId="37" xfId="3684" applyNumberFormat="1" applyFont="1" applyFill="1" applyBorder="1" applyAlignment="1">
      <alignment horizontal="center"/>
    </xf>
    <xf numFmtId="171" fontId="195" fillId="87" borderId="62" xfId="3684" applyNumberFormat="1" applyFont="1" applyFill="1" applyBorder="1" applyAlignment="1">
      <alignment horizontal="center"/>
    </xf>
    <xf numFmtId="0" fontId="212" fillId="2" borderId="0" xfId="0" applyFont="1" applyFill="1" applyAlignment="1">
      <alignment horizontal="center" vertical="center" wrapText="1"/>
    </xf>
    <xf numFmtId="0" fontId="213" fillId="0" borderId="0" xfId="0" applyFont="1" applyAlignment="1">
      <alignment horizontal="center" vertical="center" wrapText="1"/>
    </xf>
    <xf numFmtId="0" fontId="221" fillId="2" borderId="0" xfId="0" applyFont="1" applyFill="1" applyAlignment="1">
      <alignment horizontal="center" vertical="center" wrapText="1"/>
    </xf>
    <xf numFmtId="0" fontId="221" fillId="2" borderId="41" xfId="0" applyFont="1" applyFill="1" applyBorder="1" applyAlignment="1">
      <alignment horizontal="center" vertical="center" wrapText="1"/>
    </xf>
    <xf numFmtId="0" fontId="219" fillId="2" borderId="0" xfId="0" applyFont="1" applyFill="1" applyAlignment="1">
      <alignment horizontal="center" vertical="center" wrapText="1"/>
    </xf>
    <xf numFmtId="0" fontId="219" fillId="2" borderId="41" xfId="0" applyFont="1" applyFill="1" applyBorder="1" applyAlignment="1">
      <alignment horizontal="center" vertical="center" wrapText="1"/>
    </xf>
    <xf numFmtId="171" fontId="227" fillId="0" borderId="0" xfId="3684" applyNumberFormat="1" applyFont="1" applyFill="1" applyBorder="1" applyAlignment="1">
      <alignment horizontal="center" vertical="center" wrapText="1"/>
    </xf>
    <xf numFmtId="171" fontId="227" fillId="0" borderId="64" xfId="3684" applyNumberFormat="1" applyFont="1" applyFill="1" applyBorder="1" applyAlignment="1">
      <alignment horizontal="center" vertical="center" wrapText="1"/>
    </xf>
    <xf numFmtId="0" fontId="177" fillId="3" borderId="34" xfId="0" applyFont="1" applyFill="1" applyBorder="1" applyAlignment="1">
      <alignment horizontal="left" wrapText="1"/>
    </xf>
    <xf numFmtId="0" fontId="177" fillId="3" borderId="0" xfId="0" applyFont="1" applyFill="1" applyAlignment="1">
      <alignment horizontal="left" wrapText="1"/>
    </xf>
    <xf numFmtId="0" fontId="222" fillId="0" borderId="0" xfId="0" applyFont="1" applyAlignment="1">
      <alignment horizontal="center" vertical="center" wrapText="1"/>
    </xf>
    <xf numFmtId="0" fontId="222" fillId="0" borderId="64" xfId="0" applyFont="1" applyBorder="1" applyAlignment="1">
      <alignment horizontal="center" vertical="center" wrapText="1"/>
    </xf>
    <xf numFmtId="17" fontId="220" fillId="0" borderId="66" xfId="0" quotePrefix="1" applyNumberFormat="1" applyFont="1" applyBorder="1" applyAlignment="1">
      <alignment horizontal="center" vertical="center" wrapText="1"/>
    </xf>
    <xf numFmtId="17" fontId="220" fillId="0" borderId="67" xfId="0" quotePrefix="1" applyNumberFormat="1" applyFont="1" applyBorder="1" applyAlignment="1">
      <alignment horizontal="center" vertical="center" wrapText="1"/>
    </xf>
    <xf numFmtId="17" fontId="220" fillId="0" borderId="81" xfId="0" quotePrefix="1" applyNumberFormat="1" applyFont="1" applyBorder="1" applyAlignment="1">
      <alignment horizontal="center" vertical="center" wrapText="1"/>
    </xf>
    <xf numFmtId="171" fontId="211" fillId="90" borderId="97" xfId="3684" applyNumberFormat="1" applyFont="1" applyFill="1" applyBorder="1" applyAlignment="1">
      <alignment horizontal="center" vertical="center" wrapText="1"/>
    </xf>
    <xf numFmtId="171" fontId="211" fillId="90" borderId="98" xfId="3684" applyNumberFormat="1" applyFont="1" applyFill="1" applyBorder="1" applyAlignment="1">
      <alignment horizontal="center" vertical="center" wrapText="1"/>
    </xf>
    <xf numFmtId="171" fontId="211" fillId="90" borderId="99" xfId="3684" applyNumberFormat="1" applyFont="1" applyFill="1" applyBorder="1" applyAlignment="1">
      <alignment horizontal="center" vertical="center" wrapText="1"/>
    </xf>
    <xf numFmtId="0" fontId="228" fillId="0" borderId="0" xfId="0" applyFont="1" applyAlignment="1">
      <alignment vertical="center" wrapText="1"/>
    </xf>
    <xf numFmtId="0" fontId="228" fillId="0" borderId="64" xfId="0" applyFont="1" applyBorder="1" applyAlignment="1">
      <alignment vertical="center" wrapText="1"/>
    </xf>
    <xf numFmtId="0" fontId="208" fillId="0" borderId="0" xfId="0" applyFont="1" applyAlignment="1">
      <alignment horizontal="center" vertical="center" wrapText="1"/>
    </xf>
    <xf numFmtId="0" fontId="208" fillId="0" borderId="41" xfId="0" applyFont="1" applyBorder="1" applyAlignment="1">
      <alignment horizontal="center" vertical="center" wrapText="1"/>
    </xf>
    <xf numFmtId="0" fontId="231" fillId="89" borderId="94" xfId="0" applyFont="1" applyFill="1" applyBorder="1" applyAlignment="1">
      <alignment horizontal="center" vertical="center" wrapText="1"/>
    </xf>
    <xf numFmtId="0" fontId="231" fillId="89" borderId="95" xfId="0" applyFont="1" applyFill="1" applyBorder="1" applyAlignment="1">
      <alignment horizontal="center" vertical="center" wrapText="1"/>
    </xf>
    <xf numFmtId="171" fontId="237" fillId="90" borderId="97" xfId="3684" applyNumberFormat="1" applyFont="1" applyFill="1" applyBorder="1" applyAlignment="1">
      <alignment horizontal="center" vertical="center" wrapText="1"/>
    </xf>
    <xf numFmtId="171" fontId="237" fillId="90" borderId="107" xfId="3684" applyNumberFormat="1" applyFont="1" applyFill="1" applyBorder="1" applyAlignment="1">
      <alignment horizontal="center" vertical="center" wrapText="1"/>
    </xf>
    <xf numFmtId="0" fontId="236" fillId="2" borderId="38" xfId="0" applyFont="1" applyFill="1" applyBorder="1" applyAlignment="1">
      <alignment horizontal="center" vertical="center" wrapText="1"/>
    </xf>
    <xf numFmtId="0" fontId="236" fillId="2" borderId="0" xfId="0" applyFont="1" applyFill="1" applyAlignment="1">
      <alignment horizontal="center" vertical="center" wrapText="1"/>
    </xf>
    <xf numFmtId="0" fontId="236" fillId="2" borderId="41" xfId="0" applyFont="1" applyFill="1" applyBorder="1" applyAlignment="1">
      <alignment horizontal="center" vertical="center" wrapText="1"/>
    </xf>
    <xf numFmtId="0" fontId="215" fillId="89" borderId="74" xfId="0" applyFont="1" applyFill="1" applyBorder="1" applyAlignment="1">
      <alignment horizontal="center" vertical="center" wrapText="1"/>
    </xf>
    <xf numFmtId="0" fontId="215" fillId="89" borderId="75" xfId="0" applyFont="1" applyFill="1" applyBorder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0" fontId="157" fillId="0" borderId="64" xfId="0" applyFont="1" applyBorder="1" applyAlignment="1">
      <alignment horizontal="center" vertical="center" wrapText="1"/>
    </xf>
    <xf numFmtId="0" fontId="234" fillId="2" borderId="0" xfId="0" applyFont="1" applyFill="1" applyAlignment="1">
      <alignment horizontal="center" vertical="center" wrapText="1"/>
    </xf>
    <xf numFmtId="0" fontId="234" fillId="2" borderId="41" xfId="0" applyFont="1" applyFill="1" applyBorder="1" applyAlignment="1">
      <alignment horizontal="center" vertical="center" wrapText="1"/>
    </xf>
    <xf numFmtId="17" fontId="235" fillId="0" borderId="100" xfId="0" quotePrefix="1" applyNumberFormat="1" applyFont="1" applyBorder="1" applyAlignment="1">
      <alignment horizontal="center" vertical="center" wrapText="1"/>
    </xf>
    <xf numFmtId="17" fontId="235" fillId="0" borderId="101" xfId="0" quotePrefix="1" applyNumberFormat="1" applyFont="1" applyBorder="1" applyAlignment="1">
      <alignment horizontal="center" vertical="center" wrapText="1"/>
    </xf>
    <xf numFmtId="0" fontId="213" fillId="2" borderId="105" xfId="0" applyFont="1" applyFill="1" applyBorder="1" applyAlignment="1">
      <alignment horizontal="center" vertical="center" wrapText="1"/>
    </xf>
    <xf numFmtId="0" fontId="213" fillId="2" borderId="34" xfId="0" applyFont="1" applyFill="1" applyBorder="1" applyAlignment="1">
      <alignment horizontal="center" vertical="center" wrapText="1"/>
    </xf>
    <xf numFmtId="0" fontId="213" fillId="2" borderId="104" xfId="0" applyFont="1" applyFill="1" applyBorder="1" applyAlignment="1">
      <alignment horizontal="center" vertical="center" wrapText="1"/>
    </xf>
    <xf numFmtId="0" fontId="214" fillId="0" borderId="34" xfId="0" applyFont="1" applyBorder="1" applyAlignment="1">
      <alignment horizontal="center" vertical="center" wrapText="1"/>
    </xf>
    <xf numFmtId="1" fontId="135" fillId="4" borderId="0" xfId="0" applyNumberFormat="1" applyFont="1" applyFill="1" applyAlignment="1">
      <alignment horizontal="center"/>
    </xf>
    <xf numFmtId="3" fontId="135" fillId="4" borderId="0" xfId="0" applyNumberFormat="1" applyFont="1" applyFill="1" applyAlignment="1">
      <alignment horizontal="center"/>
    </xf>
    <xf numFmtId="0" fontId="212" fillId="2" borderId="0" xfId="0" applyFont="1" applyFill="1" applyBorder="1" applyAlignment="1">
      <alignment horizontal="center" vertical="center" wrapText="1"/>
    </xf>
    <xf numFmtId="0" fontId="212" fillId="2" borderId="41" xfId="0" applyFont="1" applyFill="1" applyBorder="1" applyAlignment="1">
      <alignment horizontal="center" vertical="center" wrapText="1"/>
    </xf>
    <xf numFmtId="171" fontId="151" fillId="90" borderId="65" xfId="3684" applyNumberFormat="1" applyFont="1" applyFill="1" applyBorder="1" applyAlignment="1">
      <alignment horizontal="right" vertical="center" wrapText="1"/>
    </xf>
    <xf numFmtId="41" fontId="151" fillId="90" borderId="65" xfId="3685" applyFont="1" applyFill="1" applyBorder="1" applyAlignment="1">
      <alignment horizontal="right" vertical="center" wrapText="1"/>
    </xf>
  </cellXfs>
  <cellStyles count="3686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156155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WINDOWS\TEMP\Modelo\VENDAT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Documents%20and%20Settings\daniel.melo\Meus%20documentos\Danniel\Qualidade%20Total\Ranking%20Qualidade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faTorr/Cencosud/Fernandez%20Leon,%20Maria%20Soledad%20-%20Investor%20Cencosud/Press%20&amp;%20Presentaciones%20Q's/2020/Marzo/Archivos%20Base%20&amp;%20An&#225;lisis/Deuda%20&amp;%20Ratios%20Financieros%201Q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Meus%20documentos\Modelo\PLAAVIC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back"/>
      <sheetName val="Lucros e Perdas"/>
      <sheetName val="Ativo"/>
      <sheetName val="Passivo"/>
      <sheetName val="VENDATU"/>
      <sheetName val="MUS$ MES"/>
      <sheetName val="Indice"/>
    </sheetNames>
    <sheetDataSet>
      <sheetData sheetId="0" refreshError="1">
        <row r="1">
          <cell r="A1" t="str">
            <v>Macro13</v>
          </cell>
        </row>
        <row r="2">
          <cell r="A2" t="b">
            <v>0</v>
          </cell>
        </row>
        <row r="3">
          <cell r="A3" t="b">
            <v>0</v>
          </cell>
        </row>
        <row r="4">
          <cell r="A4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ª VISITA"/>
      <sheetName val="2ª VISITA"/>
      <sheetName val="RESUMO"/>
      <sheetName val="HIPER"/>
      <sheetName val="SUPER"/>
      <sheetName val="MINI"/>
      <sheetName val="MAGA"/>
      <sheetName val="GERAL"/>
      <sheetName val="Macro1"/>
      <sheetName val="HC DBASE"/>
      <sheetName val="ILV ALC"/>
      <sheetName val="sapactivexlhiddensheet"/>
      <sheetName val="J_division"/>
      <sheetName val="Val-01"/>
      <sheetName val="inc. claim 97"/>
    </sheetNames>
    <sheetDataSet>
      <sheetData sheetId="0" refreshError="1"/>
      <sheetData sheetId="1" refreshError="1"/>
      <sheetData sheetId="2" refreshError="1">
        <row r="5">
          <cell r="A5" t="str">
            <v>B.009 - CAXANGÁ - PE</v>
          </cell>
          <cell r="B5" t="str">
            <v>H</v>
          </cell>
          <cell r="C5">
            <v>85</v>
          </cell>
          <cell r="D5">
            <v>83</v>
          </cell>
          <cell r="E5">
            <v>80</v>
          </cell>
          <cell r="F5">
            <v>79</v>
          </cell>
          <cell r="I5">
            <v>72</v>
          </cell>
          <cell r="J5">
            <v>69</v>
          </cell>
          <cell r="K5">
            <v>73</v>
          </cell>
          <cell r="L5">
            <v>76</v>
          </cell>
          <cell r="M5">
            <v>55</v>
          </cell>
          <cell r="N5">
            <v>81</v>
          </cell>
          <cell r="O5">
            <v>54</v>
          </cell>
          <cell r="P5">
            <v>57</v>
          </cell>
          <cell r="Q5">
            <v>84</v>
          </cell>
          <cell r="R5">
            <v>82</v>
          </cell>
          <cell r="S5">
            <v>41</v>
          </cell>
          <cell r="T5">
            <v>49</v>
          </cell>
          <cell r="U5">
            <v>64</v>
          </cell>
          <cell r="V5">
            <v>71</v>
          </cell>
          <cell r="W5">
            <v>54</v>
          </cell>
          <cell r="X5">
            <v>56</v>
          </cell>
          <cell r="Y5">
            <v>63</v>
          </cell>
          <cell r="Z5">
            <v>77</v>
          </cell>
          <cell r="AA5">
            <v>63</v>
          </cell>
          <cell r="AB5">
            <v>65</v>
          </cell>
          <cell r="AC5">
            <v>76</v>
          </cell>
          <cell r="AD5">
            <v>84</v>
          </cell>
          <cell r="AE5">
            <v>82</v>
          </cell>
          <cell r="AF5">
            <v>93</v>
          </cell>
          <cell r="AG5">
            <v>91</v>
          </cell>
          <cell r="AH5">
            <v>91</v>
          </cell>
          <cell r="AI5">
            <v>64</v>
          </cell>
          <cell r="AJ5">
            <v>70</v>
          </cell>
        </row>
        <row r="6">
          <cell r="A6" t="str">
            <v>B.020 - CAMPINA GRANDE - PB</v>
          </cell>
          <cell r="B6" t="str">
            <v>H</v>
          </cell>
          <cell r="C6">
            <v>91</v>
          </cell>
          <cell r="D6">
            <v>71</v>
          </cell>
          <cell r="E6">
            <v>92</v>
          </cell>
          <cell r="F6">
            <v>92</v>
          </cell>
          <cell r="I6">
            <v>69</v>
          </cell>
          <cell r="J6">
            <v>55</v>
          </cell>
          <cell r="K6">
            <v>92</v>
          </cell>
          <cell r="L6">
            <v>83</v>
          </cell>
          <cell r="M6">
            <v>66</v>
          </cell>
          <cell r="N6">
            <v>42</v>
          </cell>
          <cell r="O6">
            <v>45</v>
          </cell>
          <cell r="P6">
            <v>36</v>
          </cell>
          <cell r="Q6">
            <v>50</v>
          </cell>
          <cell r="R6">
            <v>80</v>
          </cell>
          <cell r="S6">
            <v>77</v>
          </cell>
          <cell r="T6">
            <v>52</v>
          </cell>
          <cell r="U6">
            <v>83</v>
          </cell>
          <cell r="V6">
            <v>77</v>
          </cell>
          <cell r="W6">
            <v>76</v>
          </cell>
          <cell r="X6">
            <v>71</v>
          </cell>
          <cell r="Y6">
            <v>92</v>
          </cell>
          <cell r="Z6">
            <v>92</v>
          </cell>
          <cell r="AA6">
            <v>92</v>
          </cell>
          <cell r="AB6">
            <v>62</v>
          </cell>
          <cell r="AC6">
            <v>94</v>
          </cell>
          <cell r="AD6">
            <v>95</v>
          </cell>
          <cell r="AE6">
            <v>98</v>
          </cell>
          <cell r="AF6">
            <v>98</v>
          </cell>
          <cell r="AG6">
            <v>92</v>
          </cell>
          <cell r="AH6">
            <v>69</v>
          </cell>
          <cell r="AI6">
            <v>74</v>
          </cell>
          <cell r="AJ6">
            <v>65</v>
          </cell>
        </row>
        <row r="7">
          <cell r="A7" t="str">
            <v>B.094 - FORTALEZA - CE</v>
          </cell>
          <cell r="B7" t="str">
            <v>H</v>
          </cell>
          <cell r="C7">
            <v>1</v>
          </cell>
          <cell r="D7">
            <v>92</v>
          </cell>
          <cell r="E7">
            <v>1</v>
          </cell>
          <cell r="F7">
            <v>48</v>
          </cell>
          <cell r="I7">
            <v>1</v>
          </cell>
          <cell r="J7">
            <v>73</v>
          </cell>
          <cell r="K7">
            <v>1</v>
          </cell>
          <cell r="L7">
            <v>67</v>
          </cell>
          <cell r="M7">
            <v>1</v>
          </cell>
          <cell r="N7">
            <v>35</v>
          </cell>
          <cell r="O7">
            <v>1</v>
          </cell>
          <cell r="P7">
            <v>44</v>
          </cell>
          <cell r="Q7">
            <v>1</v>
          </cell>
          <cell r="R7">
            <v>44</v>
          </cell>
          <cell r="S7">
            <v>1</v>
          </cell>
          <cell r="T7">
            <v>57</v>
          </cell>
          <cell r="U7">
            <v>1</v>
          </cell>
          <cell r="V7">
            <v>69</v>
          </cell>
          <cell r="W7">
            <v>1</v>
          </cell>
          <cell r="X7">
            <v>71</v>
          </cell>
          <cell r="Y7">
            <v>1</v>
          </cell>
          <cell r="Z7">
            <v>77</v>
          </cell>
          <cell r="AA7">
            <v>1</v>
          </cell>
          <cell r="AB7">
            <v>84</v>
          </cell>
          <cell r="AC7">
            <v>1</v>
          </cell>
          <cell r="AD7">
            <v>83</v>
          </cell>
          <cell r="AE7">
            <v>1</v>
          </cell>
          <cell r="AF7">
            <v>80</v>
          </cell>
          <cell r="AG7">
            <v>1</v>
          </cell>
          <cell r="AH7">
            <v>71</v>
          </cell>
          <cell r="AI7">
            <v>1</v>
          </cell>
          <cell r="AJ7">
            <v>60</v>
          </cell>
        </row>
        <row r="8">
          <cell r="A8" t="str">
            <v>B.096 - SHOPPING GUARARAPES - PE</v>
          </cell>
          <cell r="B8" t="str">
            <v>H</v>
          </cell>
          <cell r="C8">
            <v>100</v>
          </cell>
          <cell r="D8">
            <v>98</v>
          </cell>
          <cell r="E8">
            <v>68</v>
          </cell>
          <cell r="F8">
            <v>81</v>
          </cell>
          <cell r="G8">
            <v>91</v>
          </cell>
          <cell r="H8">
            <v>93</v>
          </cell>
          <cell r="I8">
            <v>67</v>
          </cell>
          <cell r="J8">
            <v>67</v>
          </cell>
          <cell r="K8">
            <v>81</v>
          </cell>
          <cell r="L8">
            <v>61</v>
          </cell>
          <cell r="M8">
            <v>46</v>
          </cell>
          <cell r="N8">
            <v>48</v>
          </cell>
          <cell r="O8">
            <v>53</v>
          </cell>
          <cell r="P8">
            <v>51</v>
          </cell>
          <cell r="Q8">
            <v>73</v>
          </cell>
          <cell r="R8">
            <v>40</v>
          </cell>
          <cell r="S8">
            <v>52</v>
          </cell>
          <cell r="T8">
            <v>47</v>
          </cell>
          <cell r="U8">
            <v>73</v>
          </cell>
          <cell r="V8">
            <v>80</v>
          </cell>
          <cell r="W8">
            <v>88</v>
          </cell>
          <cell r="X8">
            <v>82</v>
          </cell>
          <cell r="AA8">
            <v>91</v>
          </cell>
          <cell r="AB8">
            <v>87</v>
          </cell>
          <cell r="AC8">
            <v>94</v>
          </cell>
          <cell r="AD8">
            <v>100</v>
          </cell>
          <cell r="AE8">
            <v>98</v>
          </cell>
          <cell r="AF8">
            <v>100</v>
          </cell>
          <cell r="AG8">
            <v>81</v>
          </cell>
          <cell r="AH8">
            <v>81</v>
          </cell>
          <cell r="AI8">
            <v>71</v>
          </cell>
          <cell r="AJ8">
            <v>65</v>
          </cell>
        </row>
        <row r="9">
          <cell r="A9" t="str">
            <v>B.121 -  NATAL - RN</v>
          </cell>
          <cell r="B9" t="str">
            <v>H</v>
          </cell>
          <cell r="C9">
            <v>88</v>
          </cell>
          <cell r="D9">
            <v>76</v>
          </cell>
          <cell r="E9">
            <v>73</v>
          </cell>
          <cell r="F9">
            <v>73</v>
          </cell>
          <cell r="G9">
            <v>86</v>
          </cell>
          <cell r="H9">
            <v>93</v>
          </cell>
          <cell r="I9">
            <v>69</v>
          </cell>
          <cell r="J9">
            <v>57</v>
          </cell>
          <cell r="K9">
            <v>68</v>
          </cell>
          <cell r="L9">
            <v>86</v>
          </cell>
          <cell r="M9">
            <v>60</v>
          </cell>
          <cell r="N9">
            <v>72</v>
          </cell>
          <cell r="O9">
            <v>51</v>
          </cell>
          <cell r="P9">
            <v>44</v>
          </cell>
          <cell r="Q9">
            <v>70</v>
          </cell>
          <cell r="R9">
            <v>61</v>
          </cell>
          <cell r="S9">
            <v>78</v>
          </cell>
          <cell r="T9">
            <v>57</v>
          </cell>
          <cell r="U9">
            <v>76</v>
          </cell>
          <cell r="V9">
            <v>75</v>
          </cell>
          <cell r="W9">
            <v>71</v>
          </cell>
          <cell r="X9">
            <v>66</v>
          </cell>
          <cell r="Y9">
            <v>80</v>
          </cell>
          <cell r="Z9">
            <v>87</v>
          </cell>
          <cell r="AA9">
            <v>84</v>
          </cell>
          <cell r="AB9">
            <v>87</v>
          </cell>
          <cell r="AC9">
            <v>80</v>
          </cell>
          <cell r="AD9">
            <v>76</v>
          </cell>
          <cell r="AE9">
            <v>86</v>
          </cell>
          <cell r="AF9">
            <v>62</v>
          </cell>
          <cell r="AG9">
            <v>81</v>
          </cell>
          <cell r="AH9">
            <v>71</v>
          </cell>
          <cell r="AI9">
            <v>72</v>
          </cell>
          <cell r="AJ9">
            <v>69</v>
          </cell>
        </row>
        <row r="10">
          <cell r="A10" t="str">
            <v>B.220 - GONÇALO PRADO - SE</v>
          </cell>
          <cell r="B10" t="str">
            <v>H</v>
          </cell>
          <cell r="C10">
            <v>72</v>
          </cell>
          <cell r="D10">
            <v>58</v>
          </cell>
          <cell r="E10">
            <v>78</v>
          </cell>
          <cell r="F10">
            <v>63</v>
          </cell>
          <cell r="G10">
            <v>77</v>
          </cell>
          <cell r="H10">
            <v>86</v>
          </cell>
          <cell r="I10">
            <v>70</v>
          </cell>
          <cell r="J10">
            <v>46</v>
          </cell>
          <cell r="K10">
            <v>46</v>
          </cell>
          <cell r="L10">
            <v>53</v>
          </cell>
          <cell r="M10">
            <v>30</v>
          </cell>
          <cell r="N10">
            <v>38</v>
          </cell>
          <cell r="O10">
            <v>45</v>
          </cell>
          <cell r="P10">
            <v>24</v>
          </cell>
          <cell r="Q10">
            <v>70</v>
          </cell>
          <cell r="R10">
            <v>43</v>
          </cell>
          <cell r="S10">
            <v>66</v>
          </cell>
          <cell r="T10">
            <v>67</v>
          </cell>
          <cell r="U10">
            <v>79</v>
          </cell>
          <cell r="V10">
            <v>53</v>
          </cell>
          <cell r="W10">
            <v>68</v>
          </cell>
          <cell r="X10">
            <v>79</v>
          </cell>
          <cell r="Y10">
            <v>81</v>
          </cell>
          <cell r="Z10">
            <v>58</v>
          </cell>
          <cell r="AA10">
            <v>60</v>
          </cell>
          <cell r="AB10">
            <v>42</v>
          </cell>
          <cell r="AC10">
            <v>77</v>
          </cell>
          <cell r="AD10">
            <v>60</v>
          </cell>
          <cell r="AE10">
            <v>78</v>
          </cell>
          <cell r="AF10">
            <v>76</v>
          </cell>
          <cell r="AG10">
            <v>66</v>
          </cell>
          <cell r="AH10">
            <v>60</v>
          </cell>
          <cell r="AI10">
            <v>63</v>
          </cell>
          <cell r="AJ10">
            <v>52</v>
          </cell>
        </row>
        <row r="11">
          <cell r="A11" t="str">
            <v>B.270 - FAROL - AL</v>
          </cell>
          <cell r="B11" t="str">
            <v>H</v>
          </cell>
          <cell r="C11">
            <v>71</v>
          </cell>
          <cell r="D11">
            <v>74</v>
          </cell>
          <cell r="E11">
            <v>68</v>
          </cell>
          <cell r="F11">
            <v>45</v>
          </cell>
          <cell r="G11">
            <v>93</v>
          </cell>
          <cell r="H11">
            <v>83</v>
          </cell>
          <cell r="I11">
            <v>70</v>
          </cell>
          <cell r="J11">
            <v>50</v>
          </cell>
          <cell r="K11">
            <v>67</v>
          </cell>
          <cell r="L11">
            <v>63</v>
          </cell>
          <cell r="M11">
            <v>39</v>
          </cell>
          <cell r="N11">
            <v>41</v>
          </cell>
          <cell r="O11">
            <v>48</v>
          </cell>
          <cell r="P11">
            <v>51</v>
          </cell>
          <cell r="Q11">
            <v>98</v>
          </cell>
          <cell r="R11">
            <v>62</v>
          </cell>
          <cell r="S11">
            <v>48</v>
          </cell>
          <cell r="T11">
            <v>47</v>
          </cell>
          <cell r="U11">
            <v>74</v>
          </cell>
          <cell r="V11">
            <v>88</v>
          </cell>
          <cell r="W11">
            <v>94</v>
          </cell>
          <cell r="X11">
            <v>88</v>
          </cell>
          <cell r="Y11">
            <v>84</v>
          </cell>
          <cell r="Z11">
            <v>81</v>
          </cell>
          <cell r="AA11">
            <v>87</v>
          </cell>
          <cell r="AB11">
            <v>87</v>
          </cell>
          <cell r="AC11">
            <v>86</v>
          </cell>
          <cell r="AD11">
            <v>91</v>
          </cell>
          <cell r="AE11">
            <v>82</v>
          </cell>
          <cell r="AF11">
            <v>93</v>
          </cell>
          <cell r="AG11">
            <v>83</v>
          </cell>
          <cell r="AH11">
            <v>92</v>
          </cell>
          <cell r="AI11">
            <v>69</v>
          </cell>
          <cell r="AJ11">
            <v>63</v>
          </cell>
        </row>
        <row r="12">
          <cell r="A12" t="str">
            <v>B.310 - CASA FORTE - PE</v>
          </cell>
          <cell r="B12" t="str">
            <v>H</v>
          </cell>
          <cell r="C12">
            <v>99</v>
          </cell>
          <cell r="D12">
            <v>94</v>
          </cell>
          <cell r="E12">
            <v>83</v>
          </cell>
          <cell r="F12">
            <v>64</v>
          </cell>
          <cell r="G12">
            <v>97</v>
          </cell>
          <cell r="H12">
            <v>86</v>
          </cell>
          <cell r="I12">
            <v>74</v>
          </cell>
          <cell r="J12">
            <v>50</v>
          </cell>
          <cell r="K12">
            <v>77</v>
          </cell>
          <cell r="L12">
            <v>76</v>
          </cell>
          <cell r="M12">
            <v>54</v>
          </cell>
          <cell r="N12">
            <v>63</v>
          </cell>
          <cell r="O12">
            <v>66</v>
          </cell>
          <cell r="P12">
            <v>50</v>
          </cell>
          <cell r="Q12">
            <v>79</v>
          </cell>
          <cell r="R12">
            <v>84</v>
          </cell>
          <cell r="S12">
            <v>63</v>
          </cell>
          <cell r="T12">
            <v>52</v>
          </cell>
          <cell r="U12">
            <v>79</v>
          </cell>
          <cell r="V12">
            <v>71</v>
          </cell>
          <cell r="W12">
            <v>76</v>
          </cell>
          <cell r="X12">
            <v>82</v>
          </cell>
          <cell r="Y12">
            <v>74</v>
          </cell>
          <cell r="Z12">
            <v>68</v>
          </cell>
          <cell r="AA12">
            <v>84</v>
          </cell>
          <cell r="AB12">
            <v>84</v>
          </cell>
          <cell r="AC12">
            <v>80</v>
          </cell>
          <cell r="AD12">
            <v>71</v>
          </cell>
          <cell r="AE12">
            <v>79</v>
          </cell>
          <cell r="AF12">
            <v>74</v>
          </cell>
          <cell r="AG12">
            <v>78</v>
          </cell>
          <cell r="AH12">
            <v>89</v>
          </cell>
          <cell r="AI12">
            <v>77</v>
          </cell>
          <cell r="AJ12">
            <v>68</v>
          </cell>
        </row>
        <row r="13">
          <cell r="A13" t="str">
            <v>B.337 - TACARUNA - PE</v>
          </cell>
          <cell r="B13" t="str">
            <v>H</v>
          </cell>
          <cell r="C13">
            <v>94</v>
          </cell>
          <cell r="D13">
            <v>100</v>
          </cell>
          <cell r="E13">
            <v>77</v>
          </cell>
          <cell r="F13">
            <v>84</v>
          </cell>
          <cell r="G13">
            <v>73</v>
          </cell>
          <cell r="H13">
            <v>94</v>
          </cell>
          <cell r="I13">
            <v>93</v>
          </cell>
          <cell r="J13">
            <v>88</v>
          </cell>
          <cell r="K13">
            <v>82</v>
          </cell>
          <cell r="L13">
            <v>97</v>
          </cell>
          <cell r="M13">
            <v>56</v>
          </cell>
          <cell r="N13">
            <v>58</v>
          </cell>
          <cell r="O13">
            <v>51</v>
          </cell>
          <cell r="P13">
            <v>48</v>
          </cell>
          <cell r="Q13">
            <v>41</v>
          </cell>
          <cell r="R13">
            <v>92</v>
          </cell>
          <cell r="S13">
            <v>64</v>
          </cell>
          <cell r="T13">
            <v>87</v>
          </cell>
          <cell r="U13">
            <v>62</v>
          </cell>
          <cell r="V13">
            <v>85</v>
          </cell>
          <cell r="W13">
            <v>79</v>
          </cell>
          <cell r="X13">
            <v>85</v>
          </cell>
          <cell r="AA13">
            <v>86</v>
          </cell>
          <cell r="AB13">
            <v>97</v>
          </cell>
          <cell r="AC13">
            <v>94</v>
          </cell>
          <cell r="AD13">
            <v>93</v>
          </cell>
          <cell r="AE13">
            <v>87</v>
          </cell>
          <cell r="AF13">
            <v>91</v>
          </cell>
          <cell r="AG13">
            <v>69</v>
          </cell>
          <cell r="AH13">
            <v>97</v>
          </cell>
          <cell r="AI13">
            <v>68</v>
          </cell>
          <cell r="AJ13">
            <v>80</v>
          </cell>
        </row>
        <row r="14">
          <cell r="A14" t="str">
            <v>B.339 - CARUARU - PE</v>
          </cell>
          <cell r="B14" t="str">
            <v>H</v>
          </cell>
          <cell r="C14">
            <v>92</v>
          </cell>
          <cell r="D14">
            <v>80</v>
          </cell>
          <cell r="E14">
            <v>72</v>
          </cell>
          <cell r="F14">
            <v>42</v>
          </cell>
          <cell r="I14">
            <v>70</v>
          </cell>
          <cell r="J14">
            <v>74</v>
          </cell>
          <cell r="K14">
            <v>86</v>
          </cell>
          <cell r="L14">
            <v>85</v>
          </cell>
          <cell r="M14">
            <v>50</v>
          </cell>
          <cell r="N14">
            <v>37</v>
          </cell>
          <cell r="O14">
            <v>58</v>
          </cell>
          <cell r="P14">
            <v>45</v>
          </cell>
          <cell r="Q14">
            <v>69</v>
          </cell>
          <cell r="R14">
            <v>69</v>
          </cell>
          <cell r="S14">
            <v>48</v>
          </cell>
          <cell r="T14">
            <v>79</v>
          </cell>
          <cell r="U14">
            <v>64</v>
          </cell>
          <cell r="V14">
            <v>75</v>
          </cell>
          <cell r="W14">
            <v>94</v>
          </cell>
          <cell r="X14">
            <v>79</v>
          </cell>
          <cell r="AA14">
            <v>98</v>
          </cell>
          <cell r="AB14">
            <v>95</v>
          </cell>
          <cell r="AC14">
            <v>93</v>
          </cell>
          <cell r="AD14">
            <v>90</v>
          </cell>
          <cell r="AE14">
            <v>88</v>
          </cell>
          <cell r="AF14">
            <v>93</v>
          </cell>
          <cell r="AG14">
            <v>79</v>
          </cell>
          <cell r="AH14">
            <v>81</v>
          </cell>
          <cell r="AI14">
            <v>69</v>
          </cell>
          <cell r="AJ14">
            <v>64</v>
          </cell>
        </row>
        <row r="15">
          <cell r="A15" t="str">
            <v>B.341 - BOA VIAGEM - PE</v>
          </cell>
          <cell r="B15" t="str">
            <v>H</v>
          </cell>
          <cell r="C15">
            <v>82</v>
          </cell>
          <cell r="D15">
            <v>86</v>
          </cell>
          <cell r="E15">
            <v>87</v>
          </cell>
          <cell r="F15">
            <v>58</v>
          </cell>
          <cell r="G15">
            <v>89</v>
          </cell>
          <cell r="H15">
            <v>67</v>
          </cell>
          <cell r="I15">
            <v>76</v>
          </cell>
          <cell r="J15">
            <v>62</v>
          </cell>
          <cell r="K15">
            <v>86</v>
          </cell>
          <cell r="L15">
            <v>64</v>
          </cell>
          <cell r="M15">
            <v>63</v>
          </cell>
          <cell r="N15">
            <v>47</v>
          </cell>
          <cell r="O15">
            <v>59</v>
          </cell>
          <cell r="P15">
            <v>60</v>
          </cell>
          <cell r="Q15">
            <v>65</v>
          </cell>
          <cell r="R15">
            <v>72</v>
          </cell>
          <cell r="S15">
            <v>70</v>
          </cell>
          <cell r="T15">
            <v>56</v>
          </cell>
          <cell r="U15">
            <v>72</v>
          </cell>
          <cell r="V15">
            <v>74</v>
          </cell>
          <cell r="W15">
            <v>82</v>
          </cell>
          <cell r="X15">
            <v>94</v>
          </cell>
          <cell r="Y15">
            <v>75</v>
          </cell>
          <cell r="Z15">
            <v>88</v>
          </cell>
          <cell r="AA15">
            <v>74</v>
          </cell>
          <cell r="AB15">
            <v>91</v>
          </cell>
          <cell r="AC15">
            <v>90</v>
          </cell>
          <cell r="AD15">
            <v>90</v>
          </cell>
          <cell r="AE15">
            <v>86</v>
          </cell>
          <cell r="AF15">
            <v>90</v>
          </cell>
          <cell r="AG15">
            <v>89</v>
          </cell>
          <cell r="AH15">
            <v>92</v>
          </cell>
          <cell r="AI15">
            <v>74</v>
          </cell>
          <cell r="AJ15">
            <v>68</v>
          </cell>
        </row>
        <row r="16">
          <cell r="A16" t="str">
            <v>B.140 - SÃO LUÍS - MA</v>
          </cell>
          <cell r="B16" t="str">
            <v>H</v>
          </cell>
          <cell r="C16">
            <v>1</v>
          </cell>
          <cell r="D16">
            <v>69</v>
          </cell>
          <cell r="E16">
            <v>1</v>
          </cell>
          <cell r="F16">
            <v>42</v>
          </cell>
          <cell r="G16">
            <v>1</v>
          </cell>
          <cell r="H16">
            <v>64</v>
          </cell>
          <cell r="I16">
            <v>1</v>
          </cell>
          <cell r="J16">
            <v>39</v>
          </cell>
          <cell r="K16">
            <v>1</v>
          </cell>
          <cell r="L16">
            <v>72</v>
          </cell>
          <cell r="M16">
            <v>1</v>
          </cell>
          <cell r="N16">
            <v>29</v>
          </cell>
          <cell r="O16">
            <v>1</v>
          </cell>
          <cell r="P16">
            <v>51</v>
          </cell>
          <cell r="Q16">
            <v>1</v>
          </cell>
          <cell r="R16">
            <v>51</v>
          </cell>
          <cell r="S16">
            <v>1</v>
          </cell>
          <cell r="T16">
            <v>41</v>
          </cell>
          <cell r="U16">
            <v>1</v>
          </cell>
          <cell r="V16">
            <v>52</v>
          </cell>
          <cell r="W16">
            <v>1</v>
          </cell>
          <cell r="X16">
            <v>50</v>
          </cell>
          <cell r="AA16">
            <v>1</v>
          </cell>
          <cell r="AB16">
            <v>87</v>
          </cell>
          <cell r="AC16">
            <v>1</v>
          </cell>
          <cell r="AD16">
            <v>87</v>
          </cell>
          <cell r="AE16">
            <v>1</v>
          </cell>
          <cell r="AF16">
            <v>95</v>
          </cell>
          <cell r="AG16">
            <v>1</v>
          </cell>
          <cell r="AH16">
            <v>88</v>
          </cell>
          <cell r="AI16">
            <v>1</v>
          </cell>
          <cell r="AJ16">
            <v>52</v>
          </cell>
        </row>
        <row r="17">
          <cell r="A17" t="str">
            <v>B.034 - JOÃO PESSOA - PB</v>
          </cell>
          <cell r="B17" t="str">
            <v>H</v>
          </cell>
          <cell r="C17">
            <v>1</v>
          </cell>
          <cell r="D17">
            <v>85</v>
          </cell>
          <cell r="E17">
            <v>1</v>
          </cell>
          <cell r="F17">
            <v>84</v>
          </cell>
          <cell r="G17">
            <v>1</v>
          </cell>
          <cell r="H17">
            <v>65</v>
          </cell>
          <cell r="I17">
            <v>1</v>
          </cell>
          <cell r="J17">
            <v>62</v>
          </cell>
          <cell r="K17">
            <v>1</v>
          </cell>
          <cell r="L17">
            <v>73</v>
          </cell>
          <cell r="M17">
            <v>1</v>
          </cell>
          <cell r="N17">
            <v>49</v>
          </cell>
          <cell r="O17">
            <v>1</v>
          </cell>
          <cell r="P17">
            <v>50</v>
          </cell>
          <cell r="Q17">
            <v>1</v>
          </cell>
          <cell r="R17">
            <v>32</v>
          </cell>
          <cell r="S17">
            <v>1</v>
          </cell>
          <cell r="T17">
            <v>48</v>
          </cell>
          <cell r="U17">
            <v>1</v>
          </cell>
          <cell r="V17">
            <v>67</v>
          </cell>
          <cell r="W17">
            <v>1</v>
          </cell>
          <cell r="X17">
            <v>94</v>
          </cell>
          <cell r="Y17">
            <v>1</v>
          </cell>
          <cell r="Z17">
            <v>68</v>
          </cell>
          <cell r="AA17">
            <v>1</v>
          </cell>
          <cell r="AB17">
            <v>87</v>
          </cell>
          <cell r="AC17">
            <v>1</v>
          </cell>
          <cell r="AD17">
            <v>88</v>
          </cell>
          <cell r="AE17">
            <v>1</v>
          </cell>
          <cell r="AF17">
            <v>91</v>
          </cell>
          <cell r="AG17">
            <v>1</v>
          </cell>
          <cell r="AH17">
            <v>91</v>
          </cell>
          <cell r="AI17">
            <v>1</v>
          </cell>
          <cell r="AJ17">
            <v>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"/>
      <sheetName val="Grafico Deuda"/>
      <sheetName val="DF Neta"/>
      <sheetName val="Ratio"/>
      <sheetName val="One Off"/>
      <sheetName val="Arriendos operativos"/>
      <sheetName val="Hoja1"/>
      <sheetName val="Deuda &amp; Ratios Financieros 1Q20"/>
    </sheetNames>
    <definedNames>
      <definedName name="plotting.DialogEnd" refersTo="#¡REF!"/>
      <definedName name="plotting.DialogOK" refersTo="#¡REF!"/>
    </definedNames>
    <sheetDataSet>
      <sheetData sheetId="0">
        <row r="4">
          <cell r="F4">
            <v>4421905365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tivo"/>
      <sheetName val="Passivo"/>
      <sheetName val="Premissas"/>
      <sheetName val="IR e C.Social"/>
      <sheetName val="Lucros e Perdas"/>
      <sheetName val="Fluxo de Caixa"/>
      <sheetName val="fluxo"/>
      <sheetName val="Vendas"/>
      <sheetName val="BALANÇO"/>
      <sheetName val="Empréstimos"/>
      <sheetName val="plano ordenados"/>
      <sheetName val="Projeção Despesas"/>
      <sheetName val="Módulo1"/>
      <sheetName val="Plan14"/>
      <sheetName val="RESUMO"/>
      <sheetName val="Macro1"/>
      <sheetName val="Balance"/>
      <sheetName val="PLAAVIC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workbookViewId="0"/>
  </sheetViews>
  <sheetFormatPr baseColWidth="10" defaultColWidth="11.42578125" defaultRowHeight="15"/>
  <sheetData>
    <row r="9" spans="2:2" ht="61.5">
      <c r="B9" s="374" t="s">
        <v>66</v>
      </c>
    </row>
    <row r="10" spans="2:2" ht="61.5">
      <c r="B10" s="52" t="s">
        <v>178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zoomScaleNormal="100" workbookViewId="0"/>
  </sheetViews>
  <sheetFormatPr baseColWidth="10" defaultColWidth="11.42578125" defaultRowHeight="15"/>
  <cols>
    <col min="1" max="1" width="0.85546875" style="57" customWidth="1"/>
    <col min="2" max="2" width="27.42578125" style="57" customWidth="1"/>
    <col min="3" max="3" width="17.42578125" style="57" customWidth="1"/>
    <col min="4" max="4" width="17.5703125" style="57" customWidth="1"/>
    <col min="5" max="5" width="22.5703125" style="57" customWidth="1"/>
    <col min="6" max="6" width="11.42578125" style="57" bestFit="1" customWidth="1"/>
    <col min="7" max="7" width="7.7109375" style="57" bestFit="1" customWidth="1"/>
    <col min="8" max="8" width="9.5703125" style="57" bestFit="1" customWidth="1"/>
    <col min="9" max="9" width="7.85546875" style="57" customWidth="1"/>
    <col min="10" max="10" width="8.85546875" style="57" customWidth="1"/>
    <col min="11" max="11" width="7.7109375" style="57" bestFit="1" customWidth="1"/>
    <col min="12" max="12" width="8" style="57" bestFit="1" customWidth="1"/>
    <col min="13" max="13" width="5.42578125" style="57" bestFit="1" customWidth="1"/>
    <col min="14" max="16384" width="11.42578125" style="57"/>
  </cols>
  <sheetData>
    <row r="1" spans="1:13" ht="11.25" customHeight="1"/>
    <row r="2" spans="1:13" s="49" customFormat="1" ht="16.5">
      <c r="B2" s="184" t="s">
        <v>62</v>
      </c>
      <c r="C2" s="129"/>
    </row>
    <row r="3" spans="1:13" s="58" customFormat="1">
      <c r="A3" s="127"/>
      <c r="B3" s="143" t="s">
        <v>187</v>
      </c>
      <c r="C3" s="143"/>
      <c r="D3" s="143"/>
      <c r="E3" s="143"/>
      <c r="F3" s="144"/>
      <c r="G3" s="144"/>
      <c r="H3" s="128"/>
      <c r="I3" s="128"/>
      <c r="J3" s="128"/>
      <c r="K3" s="128"/>
      <c r="L3" s="128"/>
      <c r="M3" s="128"/>
    </row>
    <row r="4" spans="1:13" s="93" customFormat="1" ht="9" customHeight="1">
      <c r="A4" s="140"/>
      <c r="B4" s="141"/>
      <c r="C4" s="141"/>
      <c r="D4" s="141"/>
      <c r="E4" s="141"/>
      <c r="F4" s="141"/>
      <c r="G4" s="141"/>
      <c r="H4" s="142"/>
      <c r="I4" s="142"/>
      <c r="J4" s="142"/>
      <c r="K4" s="142"/>
      <c r="L4" s="142"/>
      <c r="M4" s="142"/>
    </row>
    <row r="5" spans="1:13" s="130" customFormat="1" ht="33.75" customHeight="1">
      <c r="B5" s="363"/>
      <c r="C5" s="364" t="s">
        <v>167</v>
      </c>
      <c r="D5" s="365" t="s">
        <v>168</v>
      </c>
      <c r="E5" s="366" t="s">
        <v>169</v>
      </c>
      <c r="F5" s="231" t="s">
        <v>170</v>
      </c>
    </row>
    <row r="6" spans="1:13" s="122" customFormat="1" ht="13.5" customHeight="1">
      <c r="B6" s="193" t="s">
        <v>53</v>
      </c>
      <c r="C6" s="194">
        <v>27047.712</v>
      </c>
      <c r="D6" s="194">
        <v>11862.671</v>
      </c>
      <c r="E6" s="194">
        <v>-103219.682</v>
      </c>
      <c r="F6" s="367">
        <v>-64309.298999999999</v>
      </c>
    </row>
    <row r="7" spans="1:13" s="122" customFormat="1" ht="13.5" customHeight="1">
      <c r="B7" s="193" t="s">
        <v>57</v>
      </c>
      <c r="C7" s="194">
        <v>60864.150999999998</v>
      </c>
      <c r="D7" s="194">
        <v>31468.850999999999</v>
      </c>
      <c r="E7" s="194">
        <v>-19466.601999999999</v>
      </c>
      <c r="F7" s="367">
        <v>72866.399999999994</v>
      </c>
    </row>
    <row r="8" spans="1:13" s="122" customFormat="1" ht="13.5" customHeight="1">
      <c r="B8" s="193" t="s">
        <v>55</v>
      </c>
      <c r="C8" s="194">
        <v>56390.877</v>
      </c>
      <c r="D8" s="194">
        <v>-11356.348</v>
      </c>
      <c r="E8" s="194">
        <v>-66531.156000000003</v>
      </c>
      <c r="F8" s="367">
        <v>-21496.627</v>
      </c>
    </row>
    <row r="9" spans="1:13" s="122" customFormat="1" ht="13.5" customHeight="1">
      <c r="B9" s="193" t="s">
        <v>56</v>
      </c>
      <c r="C9" s="194">
        <v>-76548.611999999994</v>
      </c>
      <c r="D9" s="194">
        <v>-4059.38</v>
      </c>
      <c r="E9" s="194">
        <v>85313.057000000001</v>
      </c>
      <c r="F9" s="367">
        <v>4705.0650000000023</v>
      </c>
    </row>
    <row r="10" spans="1:13" s="122" customFormat="1" ht="13.5" customHeight="1">
      <c r="B10" s="193" t="s">
        <v>171</v>
      </c>
      <c r="C10" s="194">
        <v>-10852.204</v>
      </c>
      <c r="D10" s="194">
        <v>-12.061</v>
      </c>
      <c r="E10" s="194">
        <v>10864.264999999999</v>
      </c>
      <c r="F10" s="367">
        <v>0</v>
      </c>
    </row>
    <row r="11" spans="1:13" s="122" customFormat="1" ht="13.5" customHeight="1">
      <c r="B11" s="193" t="s">
        <v>79</v>
      </c>
      <c r="C11" s="194">
        <v>-86830.952999999994</v>
      </c>
      <c r="D11" s="194">
        <v>300991.299</v>
      </c>
      <c r="E11" s="194">
        <v>-9397.6980000000003</v>
      </c>
      <c r="F11" s="367">
        <v>204762.64800000002</v>
      </c>
    </row>
    <row r="12" spans="1:13" s="122" customFormat="1" ht="13.5" customHeight="1">
      <c r="B12" s="353" t="s">
        <v>5</v>
      </c>
      <c r="C12" s="372">
        <v>-29929.028999999995</v>
      </c>
      <c r="D12" s="372">
        <v>328895.03200000001</v>
      </c>
      <c r="E12" s="372">
        <v>-102437.81600000001</v>
      </c>
      <c r="F12" s="373">
        <v>196528.18700000001</v>
      </c>
    </row>
    <row r="13" spans="1:13" s="122" customFormat="1">
      <c r="B13" s="370" t="s">
        <v>172</v>
      </c>
      <c r="C13" s="371"/>
      <c r="D13" s="371"/>
      <c r="E13" s="371"/>
      <c r="F13" s="367"/>
    </row>
    <row r="14" spans="1:13" s="122" customFormat="1" ht="13.5" customHeight="1">
      <c r="B14" s="193" t="s">
        <v>173</v>
      </c>
      <c r="C14" s="194">
        <v>2348.2379999999998</v>
      </c>
      <c r="D14" s="195">
        <v>-917.05499999999995</v>
      </c>
      <c r="E14" s="195">
        <v>-1233.0640000000001</v>
      </c>
      <c r="F14" s="367">
        <v>198.11899999999991</v>
      </c>
    </row>
    <row r="15" spans="1:13" s="122" customFormat="1" ht="13.5" customHeight="1">
      <c r="B15" s="193" t="s">
        <v>174</v>
      </c>
      <c r="C15" s="194">
        <v>-1967.422</v>
      </c>
      <c r="D15" s="195">
        <v>768.33500000000004</v>
      </c>
      <c r="E15" s="195">
        <v>1033.096</v>
      </c>
      <c r="F15" s="367">
        <v>-165.99099999999999</v>
      </c>
      <c r="J15" s="57"/>
      <c r="K15" s="57"/>
      <c r="L15" s="57"/>
      <c r="M15" s="57"/>
    </row>
    <row r="16" spans="1:13" s="122" customFormat="1" ht="13.5" customHeight="1">
      <c r="B16" s="353" t="s">
        <v>175</v>
      </c>
      <c r="C16" s="372">
        <v>-29548.212999999992</v>
      </c>
      <c r="D16" s="372">
        <v>328746.31200000003</v>
      </c>
      <c r="E16" s="372">
        <v>-102637.784</v>
      </c>
      <c r="F16" s="373">
        <v>196560.31500000006</v>
      </c>
      <c r="J16" s="57"/>
      <c r="K16" s="57"/>
      <c r="L16" s="57"/>
      <c r="M16" s="57"/>
    </row>
    <row r="17" spans="2:14" ht="9.9499999999999993" customHeight="1">
      <c r="B17" s="131"/>
      <c r="C17" s="131"/>
      <c r="D17" s="131"/>
      <c r="E17" s="131"/>
      <c r="F17" s="131"/>
    </row>
    <row r="18" spans="2:14" s="121" customFormat="1">
      <c r="B18" s="143" t="s">
        <v>186</v>
      </c>
      <c r="C18" s="132"/>
      <c r="D18" s="133"/>
      <c r="E18" s="134"/>
      <c r="F18" s="134"/>
      <c r="H18" s="135"/>
    </row>
    <row r="19" spans="2:14" ht="38.25">
      <c r="B19" s="363" t="s">
        <v>57</v>
      </c>
      <c r="C19" s="364" t="s">
        <v>167</v>
      </c>
      <c r="D19" s="365" t="s">
        <v>168</v>
      </c>
      <c r="E19" s="366" t="s">
        <v>169</v>
      </c>
      <c r="F19" s="231" t="s">
        <v>170</v>
      </c>
    </row>
    <row r="20" spans="2:14" ht="13.5" customHeight="1">
      <c r="B20" s="193" t="s">
        <v>53</v>
      </c>
      <c r="C20" s="194">
        <v>74786.024999999994</v>
      </c>
      <c r="D20" s="194">
        <v>34910.466999999997</v>
      </c>
      <c r="E20" s="194">
        <v>-165331.538</v>
      </c>
      <c r="F20" s="367">
        <v>-55635.046000000002</v>
      </c>
      <c r="N20" s="69"/>
    </row>
    <row r="21" spans="2:14" ht="13.5" customHeight="1">
      <c r="B21" s="193" t="s">
        <v>57</v>
      </c>
      <c r="C21" s="194">
        <v>31963.722000000002</v>
      </c>
      <c r="D21" s="194">
        <v>-38373.197999999997</v>
      </c>
      <c r="E21" s="194">
        <v>2882.2330000000002</v>
      </c>
      <c r="F21" s="367">
        <v>-3527.2429999999949</v>
      </c>
      <c r="N21" s="69"/>
    </row>
    <row r="22" spans="2:14" ht="13.5" customHeight="1">
      <c r="B22" s="193" t="s">
        <v>55</v>
      </c>
      <c r="C22" s="194">
        <v>74763.023000000001</v>
      </c>
      <c r="D22" s="194">
        <v>21537.919999999998</v>
      </c>
      <c r="E22" s="194">
        <v>-100297.273</v>
      </c>
      <c r="F22" s="367">
        <v>-3996.3300000000017</v>
      </c>
      <c r="N22" s="69"/>
    </row>
    <row r="23" spans="2:14" ht="13.5" customHeight="1">
      <c r="B23" s="193" t="s">
        <v>56</v>
      </c>
      <c r="C23" s="194">
        <v>-27327.792000000001</v>
      </c>
      <c r="D23" s="194">
        <v>-3465.1590000000001</v>
      </c>
      <c r="E23" s="194">
        <v>28869.991000000002</v>
      </c>
      <c r="F23" s="367">
        <v>-1922.9599999999991</v>
      </c>
      <c r="N23" s="69"/>
    </row>
    <row r="24" spans="2:14" ht="13.5" customHeight="1">
      <c r="B24" s="193" t="s">
        <v>171</v>
      </c>
      <c r="C24" s="194">
        <v>-8437.7810000000009</v>
      </c>
      <c r="D24" s="194">
        <v>-6.8869999999999996</v>
      </c>
      <c r="E24" s="194">
        <v>6201.7460000000001</v>
      </c>
      <c r="F24" s="367">
        <v>-2242.9220000000014</v>
      </c>
      <c r="N24" s="69"/>
    </row>
    <row r="25" spans="2:14" ht="15" customHeight="1">
      <c r="B25" s="193" t="s">
        <v>79</v>
      </c>
      <c r="C25" s="194">
        <v>-88345.627999999997</v>
      </c>
      <c r="D25" s="194">
        <v>-20543.991000000002</v>
      </c>
      <c r="E25" s="194">
        <v>157395.99299999999</v>
      </c>
      <c r="F25" s="367">
        <v>48506.373999999982</v>
      </c>
    </row>
    <row r="26" spans="2:14">
      <c r="B26" s="353" t="s">
        <v>5</v>
      </c>
      <c r="C26" s="354">
        <v>57401.569000000018</v>
      </c>
      <c r="D26" s="368">
        <v>-5940.8480000000036</v>
      </c>
      <c r="E26" s="354">
        <v>-70278.847999999969</v>
      </c>
      <c r="F26" s="369">
        <v>-18818.127000000022</v>
      </c>
      <c r="G26" s="69"/>
    </row>
    <row r="27" spans="2:14">
      <c r="B27" s="370" t="s">
        <v>172</v>
      </c>
      <c r="C27" s="371"/>
      <c r="D27" s="371"/>
      <c r="E27" s="371"/>
      <c r="F27" s="367"/>
      <c r="G27" s="69"/>
    </row>
    <row r="28" spans="2:14">
      <c r="B28" s="193" t="s">
        <v>173</v>
      </c>
      <c r="C28" s="194">
        <v>1416.845</v>
      </c>
      <c r="D28" s="195">
        <v>1591.693</v>
      </c>
      <c r="E28" s="195">
        <v>-525.71799999999996</v>
      </c>
      <c r="F28" s="367">
        <v>2482.8200000000002</v>
      </c>
      <c r="G28" s="69"/>
      <c r="J28" s="136"/>
      <c r="K28" s="136"/>
      <c r="L28" s="136"/>
    </row>
    <row r="29" spans="2:14">
      <c r="B29" s="193" t="s">
        <v>174</v>
      </c>
      <c r="C29" s="194">
        <v>-815.96900000000005</v>
      </c>
      <c r="D29" s="195">
        <v>-916.66499999999996</v>
      </c>
      <c r="E29" s="195">
        <v>302.76400000000001</v>
      </c>
      <c r="F29" s="367">
        <v>-1429.87</v>
      </c>
      <c r="G29" s="69"/>
      <c r="J29" s="136"/>
      <c r="K29" s="136"/>
      <c r="L29" s="136"/>
    </row>
    <row r="30" spans="2:14">
      <c r="B30" s="353" t="s">
        <v>175</v>
      </c>
      <c r="C30" s="354">
        <v>58002.445000000022</v>
      </c>
      <c r="D30" s="368">
        <v>-5265.8200000000033</v>
      </c>
      <c r="E30" s="354">
        <v>-70501.801999999967</v>
      </c>
      <c r="F30" s="369">
        <v>-17765.176999999952</v>
      </c>
      <c r="G30" s="69"/>
    </row>
    <row r="31" spans="2:14" s="136" customFormat="1" ht="9.9499999999999993" customHeight="1">
      <c r="B31" s="137"/>
      <c r="C31" s="138"/>
      <c r="D31" s="138"/>
      <c r="E31" s="138"/>
      <c r="F31" s="138"/>
      <c r="G31" s="139"/>
    </row>
    <row r="32" spans="2:14">
      <c r="G32" s="69"/>
    </row>
    <row r="33" spans="7:7">
      <c r="G33" s="69"/>
    </row>
    <row r="34" spans="7:7">
      <c r="G34" s="69"/>
    </row>
    <row r="35" spans="7:7" ht="15" customHeight="1">
      <c r="G35" s="69"/>
    </row>
    <row r="36" spans="7:7">
      <c r="G36" s="69"/>
    </row>
    <row r="37" spans="7:7">
      <c r="G37" s="69"/>
    </row>
    <row r="38" spans="7:7">
      <c r="G38" s="69"/>
    </row>
    <row r="39" spans="7:7">
      <c r="G39" s="69"/>
    </row>
    <row r="40" spans="7:7">
      <c r="G40" s="69"/>
    </row>
    <row r="41" spans="7:7">
      <c r="G41" s="69"/>
    </row>
    <row r="42" spans="7:7">
      <c r="G42" s="69"/>
    </row>
    <row r="43" spans="7:7">
      <c r="G43" s="69"/>
    </row>
    <row r="44" spans="7:7">
      <c r="G44" s="69"/>
    </row>
    <row r="45" spans="7:7" ht="15.75" customHeight="1">
      <c r="G45" s="69"/>
    </row>
    <row r="46" spans="7:7">
      <c r="G46" s="69"/>
    </row>
    <row r="47" spans="7:7">
      <c r="G47" s="69"/>
    </row>
    <row r="48" spans="7:7">
      <c r="G48" s="69"/>
    </row>
    <row r="49" spans="7:7">
      <c r="G49" s="69"/>
    </row>
    <row r="50" spans="7:7">
      <c r="G50" s="69"/>
    </row>
    <row r="51" spans="7:7">
      <c r="G51" s="69"/>
    </row>
    <row r="52" spans="7:7">
      <c r="G52" s="69"/>
    </row>
    <row r="53" spans="7:7">
      <c r="G53" s="69"/>
    </row>
    <row r="54" spans="7:7">
      <c r="G54" s="69"/>
    </row>
    <row r="55" spans="7:7">
      <c r="G55" s="69"/>
    </row>
    <row r="56" spans="7:7">
      <c r="G56" s="69"/>
    </row>
    <row r="57" spans="7:7">
      <c r="G57" s="69"/>
    </row>
    <row r="58" spans="7:7">
      <c r="G58" s="69"/>
    </row>
    <row r="59" spans="7:7">
      <c r="G59" s="69"/>
    </row>
    <row r="60" spans="7:7">
      <c r="G60" s="69"/>
    </row>
    <row r="61" spans="7:7">
      <c r="G61" s="69"/>
    </row>
    <row r="62" spans="7:7">
      <c r="G62" s="69"/>
    </row>
    <row r="63" spans="7:7">
      <c r="G63" s="69"/>
    </row>
    <row r="64" spans="7:7">
      <c r="G64" s="69"/>
    </row>
    <row r="65" spans="7:7">
      <c r="G65" s="69"/>
    </row>
    <row r="66" spans="7:7">
      <c r="G66" s="69"/>
    </row>
    <row r="67" spans="7:7">
      <c r="G67" s="69"/>
    </row>
    <row r="68" spans="7:7">
      <c r="G68" s="69"/>
    </row>
    <row r="69" spans="7:7">
      <c r="G69" s="69"/>
    </row>
    <row r="70" spans="7:7">
      <c r="G70" s="69"/>
    </row>
    <row r="71" spans="7:7">
      <c r="G71" s="69"/>
    </row>
    <row r="72" spans="7:7">
      <c r="G72" s="69"/>
    </row>
    <row r="73" spans="7:7">
      <c r="G73" s="69"/>
    </row>
    <row r="74" spans="7:7">
      <c r="G74" s="69"/>
    </row>
    <row r="75" spans="7:7">
      <c r="G75" s="69"/>
    </row>
    <row r="76" spans="7:7">
      <c r="G76" s="69"/>
    </row>
    <row r="77" spans="7:7">
      <c r="G77" s="69"/>
    </row>
    <row r="78" spans="7:7">
      <c r="G78" s="69"/>
    </row>
    <row r="79" spans="7:7">
      <c r="G79" s="69"/>
    </row>
    <row r="80" spans="7:7">
      <c r="G80" s="69"/>
    </row>
    <row r="81" spans="7:7">
      <c r="G81" s="69"/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zoomScaleNormal="100" workbookViewId="0"/>
  </sheetViews>
  <sheetFormatPr baseColWidth="10" defaultColWidth="11.42578125" defaultRowHeight="11.25"/>
  <cols>
    <col min="1" max="1" width="0.85546875" style="2" customWidth="1"/>
    <col min="2" max="2" width="45.85546875" style="2" customWidth="1"/>
    <col min="3" max="5" width="9.5703125" style="2" bestFit="1" customWidth="1"/>
    <col min="6" max="6" width="10.28515625" style="2" bestFit="1" customWidth="1"/>
    <col min="7" max="7" width="11.28515625" style="2" bestFit="1" customWidth="1"/>
    <col min="8" max="8" width="10.28515625" style="2" bestFit="1" customWidth="1"/>
    <col min="9" max="9" width="11.85546875" style="2" customWidth="1"/>
    <col min="10" max="16384" width="11.42578125" style="2"/>
  </cols>
  <sheetData>
    <row r="1" spans="1:9" ht="9.9499999999999993" customHeight="1">
      <c r="B1" s="51"/>
    </row>
    <row r="2" spans="1:9" ht="18">
      <c r="A2" s="51"/>
      <c r="B2" s="151" t="s">
        <v>0</v>
      </c>
    </row>
    <row r="3" spans="1:9" s="5" customFormat="1" ht="12.75" customHeight="1">
      <c r="A3" s="7"/>
      <c r="B3" s="2"/>
      <c r="C3" s="428"/>
      <c r="D3" s="428"/>
      <c r="E3" s="428"/>
      <c r="F3" s="2"/>
      <c r="G3" s="45"/>
      <c r="H3" s="45"/>
      <c r="I3" s="45"/>
    </row>
    <row r="4" spans="1:9" ht="15">
      <c r="B4" s="200"/>
      <c r="C4" s="201" t="s">
        <v>178</v>
      </c>
      <c r="D4" s="201" t="s">
        <v>179</v>
      </c>
      <c r="E4" s="202" t="s">
        <v>1</v>
      </c>
      <c r="F4" s="48"/>
      <c r="G4" s="45"/>
      <c r="H4" s="45"/>
      <c r="I4" s="45"/>
    </row>
    <row r="5" spans="1:9" s="45" customFormat="1" ht="15" customHeight="1">
      <c r="B5" s="204" t="s">
        <v>67</v>
      </c>
      <c r="C5" s="205">
        <v>203932.226</v>
      </c>
      <c r="D5" s="205">
        <v>101587.36900000001</v>
      </c>
      <c r="E5" s="206">
        <v>1.0074565175519012</v>
      </c>
      <c r="F5" s="53"/>
    </row>
    <row r="6" spans="1:9" s="45" customFormat="1" ht="15" customHeight="1">
      <c r="B6" s="207" t="s">
        <v>68</v>
      </c>
      <c r="C6" s="208">
        <v>57777.800999999999</v>
      </c>
      <c r="D6" s="208">
        <v>47229.014000000003</v>
      </c>
      <c r="E6" s="209">
        <v>0.2233539535676099</v>
      </c>
      <c r="F6" s="53"/>
    </row>
    <row r="7" spans="1:9" s="45" customFormat="1" ht="15" customHeight="1">
      <c r="B7" s="207" t="s">
        <v>69</v>
      </c>
      <c r="C7" s="208">
        <v>26793.341</v>
      </c>
      <c r="D7" s="208">
        <v>12203.785</v>
      </c>
      <c r="E7" s="209">
        <v>1.1954943486795284</v>
      </c>
      <c r="F7" s="53"/>
    </row>
    <row r="8" spans="1:9" s="45" customFormat="1" ht="15" customHeight="1">
      <c r="B8" s="207" t="s">
        <v>70</v>
      </c>
      <c r="C8" s="208">
        <v>-22112.723999999998</v>
      </c>
      <c r="D8" s="208">
        <v>16037.433000000001</v>
      </c>
      <c r="E8" s="209">
        <v>-2.3788194158005211</v>
      </c>
      <c r="F8" s="53"/>
    </row>
    <row r="9" spans="1:9" s="45" customFormat="1" ht="15" customHeight="1">
      <c r="B9" s="207" t="s">
        <v>71</v>
      </c>
      <c r="C9" s="208">
        <v>52271.360999999997</v>
      </c>
      <c r="D9" s="208">
        <v>44511.307000000001</v>
      </c>
      <c r="E9" s="209">
        <v>0.17433893819383917</v>
      </c>
      <c r="F9" s="53"/>
    </row>
    <row r="10" spans="1:9" s="45" customFormat="1" ht="15" customHeight="1">
      <c r="B10" s="207" t="s">
        <v>72</v>
      </c>
      <c r="C10" s="208">
        <v>67107.103000000003</v>
      </c>
      <c r="D10" s="208">
        <v>61328.803</v>
      </c>
      <c r="E10" s="209">
        <v>9.4218372401626782E-2</v>
      </c>
      <c r="F10" s="53"/>
    </row>
    <row r="11" spans="1:9" s="45" customFormat="1" ht="15" customHeight="1">
      <c r="B11" s="210" t="s">
        <v>73</v>
      </c>
      <c r="C11" s="211">
        <v>-1089.4680000000001</v>
      </c>
      <c r="D11" s="211">
        <v>14492.255999999999</v>
      </c>
      <c r="E11" s="212">
        <v>-1.0751758732387835</v>
      </c>
      <c r="F11" s="53"/>
    </row>
    <row r="12" spans="1:9" s="45" customFormat="1" ht="15" customHeight="1" thickBot="1">
      <c r="B12" s="213" t="s">
        <v>74</v>
      </c>
      <c r="C12" s="214">
        <v>384679.64</v>
      </c>
      <c r="D12" s="214">
        <v>297389.967</v>
      </c>
      <c r="E12" s="215">
        <v>0.29351922622191218</v>
      </c>
      <c r="F12" s="53"/>
    </row>
    <row r="13" spans="1:9" ht="12.75" customHeight="1" thickBot="1">
      <c r="B13" s="426"/>
      <c r="C13" s="426"/>
      <c r="D13" s="426"/>
      <c r="E13" s="426"/>
      <c r="F13" s="426"/>
      <c r="G13" s="426"/>
      <c r="H13" s="426"/>
      <c r="I13" s="426"/>
    </row>
    <row r="14" spans="1:9" s="55" customFormat="1" ht="21.75" customHeight="1">
      <c r="B14" s="383" t="s">
        <v>178</v>
      </c>
      <c r="C14" s="201" t="s">
        <v>2</v>
      </c>
      <c r="D14" s="201" t="s">
        <v>75</v>
      </c>
      <c r="E14" s="203" t="s">
        <v>76</v>
      </c>
      <c r="F14" s="203" t="s">
        <v>77</v>
      </c>
      <c r="G14" s="216" t="s">
        <v>78</v>
      </c>
      <c r="H14" s="217" t="s">
        <v>79</v>
      </c>
      <c r="I14" s="218" t="s">
        <v>3</v>
      </c>
    </row>
    <row r="15" spans="1:9" ht="12.75" customHeight="1">
      <c r="B15" s="207" t="s">
        <v>80</v>
      </c>
      <c r="C15" s="219">
        <v>192192.66699999999</v>
      </c>
      <c r="D15" s="219">
        <v>46592.332000000002</v>
      </c>
      <c r="E15" s="219">
        <v>71769.368000000002</v>
      </c>
      <c r="F15" s="219">
        <v>11092.335999999999</v>
      </c>
      <c r="G15" s="219">
        <v>21828.286</v>
      </c>
      <c r="H15" s="219">
        <v>-139542.76300000001</v>
      </c>
      <c r="I15" s="220">
        <v>203932.226</v>
      </c>
    </row>
    <row r="16" spans="1:9" ht="12.75" customHeight="1">
      <c r="B16" s="207" t="s">
        <v>81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57777.800999999999</v>
      </c>
      <c r="I16" s="220">
        <v>57777.800999999999</v>
      </c>
    </row>
    <row r="17" spans="1:9" ht="12.75" customHeight="1">
      <c r="B17" s="207" t="s">
        <v>82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52271.360999999997</v>
      </c>
      <c r="I17" s="220">
        <v>52271.360999999997</v>
      </c>
    </row>
    <row r="18" spans="1:9" ht="12.75" customHeight="1">
      <c r="B18" s="221" t="s">
        <v>4</v>
      </c>
      <c r="C18" s="222">
        <v>192192.66699999999</v>
      </c>
      <c r="D18" s="222">
        <v>46592.332000000002</v>
      </c>
      <c r="E18" s="222">
        <v>71769.368000000002</v>
      </c>
      <c r="F18" s="222">
        <v>11092.335999999999</v>
      </c>
      <c r="G18" s="222">
        <v>21828.286</v>
      </c>
      <c r="H18" s="222">
        <v>-29493.601000000002</v>
      </c>
      <c r="I18" s="223">
        <v>313981.38799999998</v>
      </c>
    </row>
    <row r="19" spans="1:9" ht="17.25" customHeight="1">
      <c r="B19" s="207" t="s">
        <v>83</v>
      </c>
      <c r="C19" s="219">
        <v>46134.862999999998</v>
      </c>
      <c r="D19" s="219">
        <v>2742.4920000000002</v>
      </c>
      <c r="E19" s="219">
        <v>6007.9790000000003</v>
      </c>
      <c r="F19" s="219">
        <v>9211.4470000000001</v>
      </c>
      <c r="G19" s="219">
        <v>25.64</v>
      </c>
      <c r="H19" s="219">
        <v>2984.6819999999998</v>
      </c>
      <c r="I19" s="220">
        <v>67107.102999999988</v>
      </c>
    </row>
    <row r="20" spans="1:9" ht="12.75" customHeight="1">
      <c r="B20" s="221" t="s">
        <v>0</v>
      </c>
      <c r="C20" s="222">
        <v>238327.52999999997</v>
      </c>
      <c r="D20" s="222">
        <v>49334.824000000001</v>
      </c>
      <c r="E20" s="222">
        <v>77777.347000000009</v>
      </c>
      <c r="F20" s="222">
        <v>20303.782999999999</v>
      </c>
      <c r="G20" s="222">
        <v>21853.925999999999</v>
      </c>
      <c r="H20" s="222">
        <v>-26508.919000000002</v>
      </c>
      <c r="I20" s="223">
        <v>381088.49099999998</v>
      </c>
    </row>
    <row r="21" spans="1:9" ht="12.75" customHeight="1">
      <c r="B21" s="207" t="s">
        <v>84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-22112.723999999998</v>
      </c>
      <c r="I21" s="220">
        <v>-22112.723999999998</v>
      </c>
    </row>
    <row r="22" spans="1:9" ht="12.75" customHeight="1">
      <c r="B22" s="207" t="s">
        <v>73</v>
      </c>
      <c r="C22" s="219">
        <v>0</v>
      </c>
      <c r="D22" s="219">
        <v>-1204.934</v>
      </c>
      <c r="E22" s="219">
        <v>0</v>
      </c>
      <c r="F22" s="219">
        <v>0</v>
      </c>
      <c r="G22" s="219">
        <v>0</v>
      </c>
      <c r="H22" s="219">
        <v>115.46599999999999</v>
      </c>
      <c r="I22" s="220">
        <v>-1089.4680000000001</v>
      </c>
    </row>
    <row r="23" spans="1:9" ht="12.75" customHeight="1">
      <c r="B23" s="207" t="s">
        <v>85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26793.341</v>
      </c>
      <c r="I23" s="220">
        <v>26793.341</v>
      </c>
    </row>
    <row r="24" spans="1:9" ht="12.75" customHeight="1" thickBot="1">
      <c r="B24" s="224" t="s">
        <v>74</v>
      </c>
      <c r="C24" s="225">
        <v>238327.52999999997</v>
      </c>
      <c r="D24" s="225">
        <v>48129.89</v>
      </c>
      <c r="E24" s="225">
        <v>77777.347000000009</v>
      </c>
      <c r="F24" s="225">
        <v>20303.782999999999</v>
      </c>
      <c r="G24" s="225">
        <v>21853.925999999999</v>
      </c>
      <c r="H24" s="225">
        <v>-21712.835999999996</v>
      </c>
      <c r="I24" s="225">
        <v>384679.64</v>
      </c>
    </row>
    <row r="25" spans="1:9" ht="12.75" customHeight="1">
      <c r="B25" s="45"/>
      <c r="C25" s="45"/>
      <c r="D25" s="45"/>
      <c r="E25" s="45"/>
      <c r="F25" s="45"/>
      <c r="G25" s="45"/>
      <c r="H25" s="45"/>
      <c r="I25" s="45"/>
    </row>
    <row r="26" spans="1:9" ht="12.75" customHeight="1" thickBot="1">
      <c r="B26" s="426"/>
      <c r="C26" s="426"/>
      <c r="D26" s="426"/>
      <c r="E26" s="426"/>
      <c r="F26" s="426"/>
      <c r="G26" s="426"/>
      <c r="H26" s="426"/>
      <c r="I26" s="426"/>
    </row>
    <row r="27" spans="1:9" ht="21.75" customHeight="1">
      <c r="B27" s="383" t="s">
        <v>179</v>
      </c>
      <c r="C27" s="201" t="s">
        <v>2</v>
      </c>
      <c r="D27" s="201" t="s">
        <v>75</v>
      </c>
      <c r="E27" s="203" t="s">
        <v>76</v>
      </c>
      <c r="F27" s="203" t="s">
        <v>77</v>
      </c>
      <c r="G27" s="216" t="s">
        <v>78</v>
      </c>
      <c r="H27" s="217" t="s">
        <v>79</v>
      </c>
      <c r="I27" s="218" t="s">
        <v>3</v>
      </c>
    </row>
    <row r="28" spans="1:9" ht="12.75" customHeight="1">
      <c r="B28" s="207" t="s">
        <v>80</v>
      </c>
      <c r="C28" s="219">
        <v>161928.94399999999</v>
      </c>
      <c r="D28" s="219">
        <v>5088.9160000000002</v>
      </c>
      <c r="E28" s="219">
        <v>67964.726999999999</v>
      </c>
      <c r="F28" s="219">
        <v>3964.308</v>
      </c>
      <c r="G28" s="219">
        <v>15633.993</v>
      </c>
      <c r="H28" s="219">
        <v>-152993.519</v>
      </c>
      <c r="I28" s="220">
        <v>101587.36899999998</v>
      </c>
    </row>
    <row r="29" spans="1:9" ht="12.75" customHeight="1">
      <c r="B29" s="207" t="s">
        <v>81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9">
        <v>47229.014000000003</v>
      </c>
      <c r="I29" s="220">
        <v>47229.014000000003</v>
      </c>
    </row>
    <row r="30" spans="1:9" ht="12.75" customHeight="1">
      <c r="B30" s="207" t="s">
        <v>82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9">
        <v>44511.307000000001</v>
      </c>
      <c r="I30" s="220">
        <v>44511.307000000001</v>
      </c>
    </row>
    <row r="31" spans="1:9" ht="12.75" customHeight="1">
      <c r="A31" s="427"/>
      <c r="B31" s="221" t="s">
        <v>4</v>
      </c>
      <c r="C31" s="222">
        <v>161928.94399999999</v>
      </c>
      <c r="D31" s="222">
        <v>5088.9160000000002</v>
      </c>
      <c r="E31" s="222">
        <v>67964.726999999999</v>
      </c>
      <c r="F31" s="222">
        <v>3964.308</v>
      </c>
      <c r="G31" s="222">
        <v>15633.993</v>
      </c>
      <c r="H31" s="222">
        <v>-61253.198000000004</v>
      </c>
      <c r="I31" s="223">
        <v>193327.68999999997</v>
      </c>
    </row>
    <row r="32" spans="1:9" ht="12.75" customHeight="1">
      <c r="A32" s="427"/>
      <c r="B32" s="207" t="s">
        <v>83</v>
      </c>
      <c r="C32" s="219">
        <v>41369.925999999999</v>
      </c>
      <c r="D32" s="219">
        <v>1006.9640000000001</v>
      </c>
      <c r="E32" s="219">
        <v>5302.7139999999999</v>
      </c>
      <c r="F32" s="219">
        <v>10468.369000000001</v>
      </c>
      <c r="G32" s="219">
        <v>21.667999999999999</v>
      </c>
      <c r="H32" s="219">
        <v>3159.1619999999998</v>
      </c>
      <c r="I32" s="220">
        <v>61328.802999999993</v>
      </c>
    </row>
    <row r="33" spans="1:9" ht="12.75" customHeight="1">
      <c r="A33" s="427"/>
      <c r="B33" s="221" t="s">
        <v>0</v>
      </c>
      <c r="C33" s="222">
        <v>203298.87</v>
      </c>
      <c r="D33" s="222">
        <v>6095.88</v>
      </c>
      <c r="E33" s="222">
        <v>73267.440999999992</v>
      </c>
      <c r="F33" s="222">
        <v>14432.677</v>
      </c>
      <c r="G33" s="222">
        <v>15655.661</v>
      </c>
      <c r="H33" s="222">
        <v>-58094.036000000007</v>
      </c>
      <c r="I33" s="223">
        <v>254656.49299999996</v>
      </c>
    </row>
    <row r="34" spans="1:9" ht="12.75" customHeight="1">
      <c r="A34" s="427"/>
      <c r="B34" s="207" t="s">
        <v>84</v>
      </c>
      <c r="C34" s="219">
        <v>0</v>
      </c>
      <c r="D34" s="219">
        <v>0</v>
      </c>
      <c r="E34" s="219">
        <v>0</v>
      </c>
      <c r="F34" s="219">
        <v>0</v>
      </c>
      <c r="G34" s="219">
        <v>0</v>
      </c>
      <c r="H34" s="219">
        <v>16037.433000000001</v>
      </c>
      <c r="I34" s="220">
        <v>16037.433000000001</v>
      </c>
    </row>
    <row r="35" spans="1:9" ht="12.75" customHeight="1">
      <c r="A35" s="427"/>
      <c r="B35" s="207" t="s">
        <v>73</v>
      </c>
      <c r="C35" s="219">
        <v>0</v>
      </c>
      <c r="D35" s="219">
        <v>14391.550999999999</v>
      </c>
      <c r="E35" s="219">
        <v>0</v>
      </c>
      <c r="F35" s="219">
        <v>0</v>
      </c>
      <c r="G35" s="219">
        <v>0</v>
      </c>
      <c r="H35" s="219">
        <v>100.705</v>
      </c>
      <c r="I35" s="220">
        <v>14492.255999999999</v>
      </c>
    </row>
    <row r="36" spans="1:9" ht="12.75" customHeight="1">
      <c r="A36" s="427"/>
      <c r="B36" s="207" t="s">
        <v>85</v>
      </c>
      <c r="C36" s="219">
        <v>0</v>
      </c>
      <c r="D36" s="219">
        <v>0</v>
      </c>
      <c r="E36" s="219">
        <v>0</v>
      </c>
      <c r="F36" s="219">
        <v>0</v>
      </c>
      <c r="G36" s="219">
        <v>0</v>
      </c>
      <c r="H36" s="219">
        <v>12203.785</v>
      </c>
      <c r="I36" s="220">
        <v>12203.785</v>
      </c>
    </row>
    <row r="37" spans="1:9" ht="12.75" customHeight="1" thickBot="1">
      <c r="A37" s="427"/>
      <c r="B37" s="224" t="s">
        <v>74</v>
      </c>
      <c r="C37" s="225">
        <v>203298.87</v>
      </c>
      <c r="D37" s="225">
        <v>20487.431</v>
      </c>
      <c r="E37" s="225">
        <v>73267.440999999992</v>
      </c>
      <c r="F37" s="225">
        <v>14432.677</v>
      </c>
      <c r="G37" s="225">
        <v>15655.661</v>
      </c>
      <c r="H37" s="225">
        <v>-29752.113000000001</v>
      </c>
      <c r="I37" s="225">
        <v>297389.96699999995</v>
      </c>
    </row>
    <row r="38" spans="1:9" ht="12.75" customHeight="1">
      <c r="A38" s="427"/>
      <c r="B38" s="47"/>
      <c r="C38" s="46"/>
      <c r="D38" s="46"/>
      <c r="E38" s="46"/>
      <c r="F38" s="46"/>
      <c r="G38" s="46"/>
      <c r="H38" s="46"/>
      <c r="I38" s="46"/>
    </row>
  </sheetData>
  <mergeCells count="4">
    <mergeCell ref="B26:I26"/>
    <mergeCell ref="A31:A38"/>
    <mergeCell ref="C3:E3"/>
    <mergeCell ref="B13:I13"/>
  </mergeCells>
  <pageMargins left="0.70866141732283472" right="0.78740157480314965" top="0.74803149606299213" bottom="0.74803149606299213" header="0.31496062992125984" footer="0.31496062992125984"/>
  <pageSetup fitToWidth="5" fitToHeight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4"/>
  <sheetViews>
    <sheetView showGridLines="0" zoomScale="90" zoomScaleNormal="90" workbookViewId="0"/>
  </sheetViews>
  <sheetFormatPr baseColWidth="10" defaultColWidth="10.85546875" defaultRowHeight="15"/>
  <cols>
    <col min="1" max="1" width="1.7109375" customWidth="1"/>
    <col min="2" max="2" width="30.28515625" customWidth="1"/>
    <col min="3" max="3" width="12.7109375" style="152" customWidth="1"/>
    <col min="4" max="4" width="12.7109375" customWidth="1"/>
    <col min="5" max="5" width="9.7109375" style="152" customWidth="1"/>
    <col min="6" max="7" width="12.7109375" customWidth="1"/>
    <col min="8" max="8" width="9.7109375" customWidth="1"/>
    <col min="9" max="9" width="10.85546875" bestFit="1" customWidth="1"/>
    <col min="10" max="10" width="1.7109375" style="153" customWidth="1"/>
    <col min="11" max="11" width="1.42578125" customWidth="1"/>
  </cols>
  <sheetData>
    <row r="1" spans="2:11" ht="5.0999999999999996" customHeight="1"/>
    <row r="2" spans="2:11" s="156" customFormat="1" ht="20.100000000000001" customHeight="1">
      <c r="B2" s="154" t="s">
        <v>86</v>
      </c>
      <c r="C2" s="155"/>
      <c r="E2" s="157"/>
      <c r="F2" s="158"/>
      <c r="J2" s="155"/>
    </row>
    <row r="3" spans="2:11" ht="5.0999999999999996" customHeight="1">
      <c r="J3" s="152"/>
    </row>
    <row r="4" spans="2:11" ht="34.5" customHeight="1">
      <c r="B4" s="226"/>
      <c r="C4" s="435" t="s">
        <v>87</v>
      </c>
      <c r="D4" s="435"/>
      <c r="E4" s="435"/>
      <c r="F4" s="436" t="s">
        <v>5</v>
      </c>
      <c r="G4" s="436"/>
      <c r="H4" s="436"/>
      <c r="I4" s="227" t="s">
        <v>88</v>
      </c>
      <c r="J4" s="152"/>
      <c r="K4" s="159"/>
    </row>
    <row r="5" spans="2:11" ht="16.5">
      <c r="B5" s="226"/>
      <c r="C5" s="228" t="s">
        <v>178</v>
      </c>
      <c r="D5" s="229" t="s">
        <v>179</v>
      </c>
      <c r="E5" s="230" t="s">
        <v>6</v>
      </c>
      <c r="F5" s="228" t="s">
        <v>178</v>
      </c>
      <c r="G5" s="229" t="s">
        <v>179</v>
      </c>
      <c r="H5" s="230" t="s">
        <v>7</v>
      </c>
      <c r="I5" s="379" t="s">
        <v>7</v>
      </c>
      <c r="J5" s="152"/>
      <c r="K5" s="159"/>
    </row>
    <row r="6" spans="2:11" s="162" customFormat="1" ht="15.95" customHeight="1">
      <c r="B6" s="232" t="s">
        <v>89</v>
      </c>
      <c r="C6" s="233">
        <v>286098.57928906573</v>
      </c>
      <c r="D6" s="233">
        <v>291134.11735572398</v>
      </c>
      <c r="E6" s="234">
        <v>-1.7296282937892649E-2</v>
      </c>
      <c r="F6" s="233">
        <v>287002.61813092954</v>
      </c>
      <c r="G6" s="233">
        <v>291065.26037452329</v>
      </c>
      <c r="H6" s="234">
        <v>-1.3957839689855867E-2</v>
      </c>
      <c r="I6" s="235">
        <v>-1.6236368837237669E-2</v>
      </c>
      <c r="J6" s="160"/>
      <c r="K6" s="161"/>
    </row>
    <row r="7" spans="2:11" s="162" customFormat="1" ht="15.95" customHeight="1">
      <c r="B7" s="236" t="s">
        <v>90</v>
      </c>
      <c r="C7" s="237">
        <v>2601834.260406848</v>
      </c>
      <c r="D7" s="237">
        <v>2124260.0438385895</v>
      </c>
      <c r="E7" s="238">
        <v>0.22481909310183634</v>
      </c>
      <c r="F7" s="237">
        <v>2610055.7595745292</v>
      </c>
      <c r="G7" s="237">
        <v>2123757.6288855346</v>
      </c>
      <c r="H7" s="238">
        <v>0.22898005124256349</v>
      </c>
      <c r="I7" s="239">
        <v>0.21750575730820887</v>
      </c>
      <c r="J7" s="163"/>
      <c r="K7" s="161"/>
    </row>
    <row r="8" spans="2:11" s="162" customFormat="1" ht="15.95" customHeight="1">
      <c r="B8" s="240" t="s">
        <v>101</v>
      </c>
      <c r="C8" s="241">
        <v>97522.50830408663</v>
      </c>
      <c r="D8" s="241">
        <v>56842.837805686431</v>
      </c>
      <c r="E8" s="242">
        <v>0.71565164704586048</v>
      </c>
      <c r="F8" s="241">
        <v>97830.668294541538</v>
      </c>
      <c r="G8" s="241">
        <v>56829.393739941996</v>
      </c>
      <c r="H8" s="242">
        <v>0.72148006262791053</v>
      </c>
      <c r="I8" s="243">
        <v>0.75913663083114635</v>
      </c>
      <c r="J8" s="163"/>
      <c r="K8" s="161"/>
    </row>
    <row r="9" spans="2:11" ht="15.95" customHeight="1">
      <c r="B9" s="244" t="s">
        <v>91</v>
      </c>
      <c r="C9" s="245">
        <v>2985455.3480000002</v>
      </c>
      <c r="D9" s="245">
        <v>2472236.9989999998</v>
      </c>
      <c r="E9" s="246">
        <v>0.20759269811413428</v>
      </c>
      <c r="F9" s="245">
        <v>2994889.0460000001</v>
      </c>
      <c r="G9" s="245">
        <v>2471652.2829999998</v>
      </c>
      <c r="H9" s="246">
        <v>0.21169513470758705</v>
      </c>
      <c r="I9" s="380">
        <v>0.20243338693875779</v>
      </c>
      <c r="K9" s="164"/>
    </row>
    <row r="10" spans="2:11" ht="15.95" customHeight="1">
      <c r="B10" s="247" t="s">
        <v>92</v>
      </c>
      <c r="C10" s="248">
        <v>861331.09800000023</v>
      </c>
      <c r="D10" s="248">
        <v>708194.58899999992</v>
      </c>
      <c r="E10" s="249">
        <v>0.21623507349333937</v>
      </c>
      <c r="F10" s="248">
        <v>883649.38600000041</v>
      </c>
      <c r="G10" s="248">
        <v>718260.91500000004</v>
      </c>
      <c r="H10" s="249">
        <v>0.23026238452638115</v>
      </c>
      <c r="I10" s="250">
        <v>0.23219917132981949</v>
      </c>
      <c r="K10" s="165"/>
    </row>
    <row r="11" spans="2:11" ht="15.95" customHeight="1">
      <c r="B11" s="244" t="s">
        <v>93</v>
      </c>
      <c r="C11" s="251">
        <v>0.28850912092087339</v>
      </c>
      <c r="D11" s="251">
        <v>0.28645902042824334</v>
      </c>
      <c r="E11" s="246" t="s">
        <v>180</v>
      </c>
      <c r="F11" s="251">
        <v>0.29505246185337325</v>
      </c>
      <c r="G11" s="251">
        <v>0.29059949894254605</v>
      </c>
      <c r="H11" s="429" t="s">
        <v>181</v>
      </c>
      <c r="I11" s="430"/>
      <c r="K11" s="164"/>
    </row>
    <row r="12" spans="2:11" ht="15.95" customHeight="1">
      <c r="B12" s="247" t="s">
        <v>94</v>
      </c>
      <c r="C12" s="248">
        <v>-602815.20900000003</v>
      </c>
      <c r="D12" s="248">
        <v>-493779.66899999999</v>
      </c>
      <c r="E12" s="249">
        <v>0.22081820464746604</v>
      </c>
      <c r="F12" s="248">
        <v>-597838.62200000009</v>
      </c>
      <c r="G12" s="248">
        <v>-489044.18800000002</v>
      </c>
      <c r="H12" s="252">
        <v>0.22246340242775786</v>
      </c>
      <c r="I12" s="250">
        <v>0.21835051371829661</v>
      </c>
      <c r="K12" s="165"/>
    </row>
    <row r="13" spans="2:11" ht="15.95" customHeight="1">
      <c r="B13" s="244" t="s">
        <v>95</v>
      </c>
      <c r="C13" s="251">
        <v>-0.20191734215815174</v>
      </c>
      <c r="D13" s="251">
        <v>-0.19972990825706838</v>
      </c>
      <c r="E13" s="246" t="s">
        <v>182</v>
      </c>
      <c r="F13" s="251">
        <v>-0.19961962290338553</v>
      </c>
      <c r="G13" s="251">
        <v>-0.1978612409858948</v>
      </c>
      <c r="H13" s="429" t="s">
        <v>183</v>
      </c>
      <c r="I13" s="430"/>
      <c r="K13" s="165"/>
    </row>
    <row r="14" spans="2:11" ht="15.95" customHeight="1">
      <c r="B14" s="244" t="s">
        <v>96</v>
      </c>
      <c r="C14" s="245">
        <v>285396.56000000023</v>
      </c>
      <c r="D14" s="245">
        <v>205334.28299999991</v>
      </c>
      <c r="E14" s="246">
        <v>0.38991188334585303</v>
      </c>
      <c r="F14" s="245">
        <v>312775.23500000034</v>
      </c>
      <c r="G14" s="245">
        <v>219478.55100000004</v>
      </c>
      <c r="H14" s="246">
        <v>0.42508337864869672</v>
      </c>
      <c r="I14" s="380">
        <v>0.43935287065788264</v>
      </c>
      <c r="K14" s="164"/>
    </row>
    <row r="15" spans="2:11" ht="15.95" customHeight="1">
      <c r="B15" s="244" t="s">
        <v>97</v>
      </c>
      <c r="C15" s="245">
        <v>-44061.970999999998</v>
      </c>
      <c r="D15" s="245">
        <v>-65615.145999999993</v>
      </c>
      <c r="E15" s="246">
        <v>-0.32847865643703666</v>
      </c>
      <c r="F15" s="245">
        <v>-56571.648000000008</v>
      </c>
      <c r="G15" s="245">
        <v>-73379.875</v>
      </c>
      <c r="H15" s="246">
        <v>-0.22905772188900553</v>
      </c>
      <c r="I15" s="380">
        <v>-0.25333530633994761</v>
      </c>
      <c r="K15" s="164"/>
    </row>
    <row r="16" spans="2:11" ht="15.95" customHeight="1">
      <c r="B16" s="253" t="s">
        <v>98</v>
      </c>
      <c r="C16" s="254">
        <v>-89500.231</v>
      </c>
      <c r="D16" s="254">
        <v>-62119.94</v>
      </c>
      <c r="E16" s="255">
        <v>0.4407649299081744</v>
      </c>
      <c r="F16" s="254">
        <v>-52271.360999999997</v>
      </c>
      <c r="G16" s="254">
        <v>-44511.307000000001</v>
      </c>
      <c r="H16" s="255">
        <v>0.17433893819383917</v>
      </c>
      <c r="I16" s="256">
        <v>0.14965052305585491</v>
      </c>
      <c r="K16" s="165"/>
    </row>
    <row r="17" spans="2:11" ht="15.95" customHeight="1">
      <c r="B17" s="247" t="s">
        <v>99</v>
      </c>
      <c r="C17" s="248">
        <v>151834.35800000024</v>
      </c>
      <c r="D17" s="248">
        <v>77599.196999999927</v>
      </c>
      <c r="E17" s="249">
        <v>0.95664857202066633</v>
      </c>
      <c r="F17" s="248">
        <v>203932.22600000032</v>
      </c>
      <c r="G17" s="248">
        <v>101587.36900000004</v>
      </c>
      <c r="H17" s="249">
        <v>1.0074565175519039</v>
      </c>
      <c r="I17" s="250">
        <v>1.068827325888388</v>
      </c>
      <c r="K17" s="165"/>
    </row>
    <row r="18" spans="2:11" ht="15.95" customHeight="1">
      <c r="B18" s="257" t="s">
        <v>74</v>
      </c>
      <c r="C18" s="258">
        <v>151324.54715000023</v>
      </c>
      <c r="D18" s="259">
        <v>88260.089314999932</v>
      </c>
      <c r="E18" s="260">
        <v>0.71452973053226221</v>
      </c>
      <c r="F18" s="259">
        <v>203378.60873876142</v>
      </c>
      <c r="G18" s="259">
        <v>112381.46610481462</v>
      </c>
      <c r="H18" s="261">
        <v>0.80971663556227913</v>
      </c>
      <c r="I18" s="262">
        <v>0.86394449614600854</v>
      </c>
      <c r="K18" s="164"/>
    </row>
    <row r="19" spans="2:11" ht="15.95" customHeight="1" thickBot="1">
      <c r="B19" s="263" t="s">
        <v>100</v>
      </c>
      <c r="C19" s="384">
        <v>364540.48800000001</v>
      </c>
      <c r="D19" s="385">
        <v>287637.24900000001</v>
      </c>
      <c r="E19" s="261">
        <v>0.26736189164429125</v>
      </c>
      <c r="F19" s="385">
        <v>384679.64</v>
      </c>
      <c r="G19" s="385">
        <v>297389.96700000006</v>
      </c>
      <c r="H19" s="431">
        <v>0.29351922622191196</v>
      </c>
      <c r="I19" s="432">
        <v>0.29480916586736794</v>
      </c>
      <c r="J19" s="166"/>
      <c r="K19" s="164"/>
    </row>
    <row r="20" spans="2:11" ht="15" hidden="1" customHeight="1">
      <c r="B20" s="167" t="s">
        <v>9</v>
      </c>
      <c r="C20" s="168">
        <v>303746.72700000001</v>
      </c>
      <c r="D20" s="168">
        <v>236862.33200000002</v>
      </c>
      <c r="E20" s="169">
        <v>0.2823766634198297</v>
      </c>
      <c r="F20" s="168">
        <v>303146.35100000002</v>
      </c>
      <c r="G20" s="168">
        <v>246471.318</v>
      </c>
      <c r="H20" s="170">
        <v>0.22994575376920734</v>
      </c>
      <c r="I20" s="170">
        <v>0.404885532939671</v>
      </c>
      <c r="J20" s="152"/>
      <c r="K20" s="164"/>
    </row>
    <row r="21" spans="2:11" ht="15" hidden="1" customHeight="1" thickBot="1">
      <c r="B21" s="171" t="s">
        <v>10</v>
      </c>
      <c r="C21" s="172">
        <v>0.12286311026121814</v>
      </c>
      <c r="D21" s="172">
        <v>9.5578745643299906E-2</v>
      </c>
      <c r="E21" s="173" t="s">
        <v>11</v>
      </c>
      <c r="F21" s="172">
        <v>0.12264927113131473</v>
      </c>
      <c r="G21" s="172">
        <v>0.10027794173320956</v>
      </c>
      <c r="H21" s="433" t="s">
        <v>12</v>
      </c>
      <c r="I21" s="434"/>
      <c r="J21" s="152"/>
      <c r="K21" s="164"/>
    </row>
    <row r="22" spans="2:11" s="177" customFormat="1" ht="15" customHeight="1">
      <c r="B22" s="174" t="s">
        <v>102</v>
      </c>
      <c r="C22" s="175"/>
      <c r="D22" s="175"/>
      <c r="E22" s="175"/>
      <c r="F22" s="175"/>
      <c r="G22" s="175"/>
      <c r="H22" s="175"/>
      <c r="I22" s="175"/>
      <c r="J22" s="166"/>
      <c r="K22" s="176"/>
    </row>
    <row r="23" spans="2:11" ht="5.0999999999999996" customHeight="1">
      <c r="B23" s="175"/>
      <c r="C23" s="178"/>
      <c r="D23" s="175"/>
      <c r="E23" s="178"/>
      <c r="F23" s="175"/>
      <c r="G23" s="175"/>
      <c r="H23" s="175"/>
      <c r="I23" s="175"/>
    </row>
    <row r="24" spans="2:11" s="181" customFormat="1" ht="5.0999999999999996" customHeight="1">
      <c r="B24" s="179"/>
      <c r="C24" s="180"/>
      <c r="E24" s="180"/>
      <c r="F24" s="182"/>
      <c r="J24" s="183"/>
    </row>
  </sheetData>
  <mergeCells count="6">
    <mergeCell ref="H13:I13"/>
    <mergeCell ref="H19:I19"/>
    <mergeCell ref="H21:I21"/>
    <mergeCell ref="C4:E4"/>
    <mergeCell ref="F4:H4"/>
    <mergeCell ref="H11:I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1"/>
  <sheetViews>
    <sheetView zoomScale="85" zoomScaleNormal="85" workbookViewId="0"/>
  </sheetViews>
  <sheetFormatPr baseColWidth="10" defaultColWidth="11.42578125" defaultRowHeight="15"/>
  <cols>
    <col min="1" max="1" width="0.85546875" style="93" customWidth="1"/>
    <col min="2" max="2" width="43.85546875" style="88" customWidth="1"/>
    <col min="3" max="4" width="12.140625" style="57" bestFit="1" customWidth="1"/>
    <col min="5" max="5" width="8.5703125" style="57" customWidth="1"/>
    <col min="6" max="9" width="13.42578125" style="57" customWidth="1"/>
    <col min="10" max="10" width="12.140625" style="91" customWidth="1"/>
    <col min="11" max="11" width="12.140625" style="57" bestFit="1" customWidth="1"/>
    <col min="12" max="12" width="8.5703125" style="57" customWidth="1"/>
    <col min="13" max="13" width="0.7109375" style="93" customWidth="1"/>
    <col min="14" max="14" width="12.42578125" style="57" bestFit="1" customWidth="1"/>
    <col min="15" max="15" width="18.28515625" style="57" bestFit="1" customWidth="1"/>
    <col min="16" max="16384" width="11.42578125" style="57"/>
  </cols>
  <sheetData>
    <row r="2" spans="1:16" s="2" customFormat="1" ht="18">
      <c r="A2" s="51"/>
      <c r="B2" s="375" t="s">
        <v>103</v>
      </c>
    </row>
    <row r="3" spans="1:16" s="119" customFormat="1" ht="18.75" customHeight="1">
      <c r="A3" s="117"/>
      <c r="B3" s="443" t="s">
        <v>187</v>
      </c>
      <c r="C3" s="443"/>
      <c r="D3" s="443"/>
      <c r="E3" s="443"/>
      <c r="F3" s="444"/>
      <c r="G3" s="444"/>
      <c r="H3" s="118"/>
      <c r="I3" s="118"/>
      <c r="J3" s="118"/>
      <c r="K3" s="118"/>
      <c r="L3" s="118"/>
      <c r="M3" s="118"/>
    </row>
    <row r="4" spans="1:16" s="93" customFormat="1" ht="11.25" customHeight="1" thickBot="1">
      <c r="A4" s="89"/>
      <c r="B4" s="115"/>
      <c r="C4" s="115"/>
      <c r="D4" s="115"/>
      <c r="E4" s="115"/>
      <c r="F4" s="115"/>
      <c r="G4" s="115"/>
      <c r="H4" s="116"/>
      <c r="I4" s="116"/>
      <c r="J4" s="116"/>
      <c r="K4" s="116"/>
      <c r="L4" s="116"/>
      <c r="M4" s="116"/>
    </row>
    <row r="5" spans="1:16" s="60" customFormat="1" ht="24.75" customHeight="1">
      <c r="A5" s="59"/>
      <c r="B5" s="445"/>
      <c r="C5" s="439" t="s">
        <v>87</v>
      </c>
      <c r="D5" s="439"/>
      <c r="E5" s="440"/>
      <c r="F5" s="447" t="s">
        <v>176</v>
      </c>
      <c r="G5" s="448"/>
      <c r="H5" s="448"/>
      <c r="I5" s="449"/>
      <c r="J5" s="437" t="s">
        <v>63</v>
      </c>
      <c r="K5" s="437"/>
      <c r="L5" s="438"/>
      <c r="M5" s="59"/>
    </row>
    <row r="6" spans="1:16" s="60" customFormat="1" ht="15.75">
      <c r="A6" s="59"/>
      <c r="B6" s="445"/>
      <c r="C6" s="264" t="s">
        <v>13</v>
      </c>
      <c r="D6" s="264" t="s">
        <v>14</v>
      </c>
      <c r="E6" s="265" t="s">
        <v>15</v>
      </c>
      <c r="F6" s="266" t="s">
        <v>16</v>
      </c>
      <c r="G6" s="264" t="s">
        <v>17</v>
      </c>
      <c r="H6" s="264" t="s">
        <v>18</v>
      </c>
      <c r="I6" s="265" t="s">
        <v>19</v>
      </c>
      <c r="J6" s="264" t="s">
        <v>20</v>
      </c>
      <c r="K6" s="264" t="s">
        <v>21</v>
      </c>
      <c r="L6" s="267" t="s">
        <v>15</v>
      </c>
      <c r="M6" s="59"/>
    </row>
    <row r="7" spans="1:16" s="60" customFormat="1" ht="32.25" customHeight="1">
      <c r="A7" s="59"/>
      <c r="B7" s="446"/>
      <c r="C7" s="264" t="s">
        <v>178</v>
      </c>
      <c r="D7" s="264" t="s">
        <v>179</v>
      </c>
      <c r="E7" s="265" t="s">
        <v>22</v>
      </c>
      <c r="F7" s="266" t="s">
        <v>104</v>
      </c>
      <c r="G7" s="264" t="s">
        <v>105</v>
      </c>
      <c r="H7" s="264" t="s">
        <v>104</v>
      </c>
      <c r="I7" s="265" t="s">
        <v>105</v>
      </c>
      <c r="J7" s="264" t="s">
        <v>178</v>
      </c>
      <c r="K7" s="264" t="s">
        <v>179</v>
      </c>
      <c r="L7" s="267" t="s">
        <v>22</v>
      </c>
      <c r="M7" s="59"/>
    </row>
    <row r="8" spans="1:16" s="56" customFormat="1" ht="15.95" customHeight="1">
      <c r="A8" s="61"/>
      <c r="B8" s="268" t="s">
        <v>106</v>
      </c>
      <c r="C8" s="269">
        <v>2985455.3480000002</v>
      </c>
      <c r="D8" s="270">
        <v>2472236.9989999998</v>
      </c>
      <c r="E8" s="271">
        <v>0.20759269811413428</v>
      </c>
      <c r="F8" s="387">
        <v>31689.341</v>
      </c>
      <c r="G8" s="388">
        <v>-41123.038999999997</v>
      </c>
      <c r="H8" s="388">
        <v>17740.967000000001</v>
      </c>
      <c r="I8" s="389">
        <v>-17156.251</v>
      </c>
      <c r="J8" s="390">
        <v>2994889.0460000001</v>
      </c>
      <c r="K8" s="272">
        <v>2471652.2829999998</v>
      </c>
      <c r="L8" s="273">
        <v>0.21169513470758705</v>
      </c>
      <c r="M8" s="61"/>
      <c r="N8" s="62"/>
    </row>
    <row r="9" spans="1:16" s="56" customFormat="1" ht="15.95" customHeight="1">
      <c r="A9" s="63"/>
      <c r="B9" s="268" t="s">
        <v>107</v>
      </c>
      <c r="C9" s="391">
        <v>-2124124.25</v>
      </c>
      <c r="D9" s="391">
        <v>-1764042.41</v>
      </c>
      <c r="E9" s="271">
        <v>0.20412311969302377</v>
      </c>
      <c r="F9" s="392">
        <v>-39472.61</v>
      </c>
      <c r="G9" s="391">
        <v>26588.02</v>
      </c>
      <c r="H9" s="391">
        <v>-21501.681</v>
      </c>
      <c r="I9" s="393">
        <v>10850.638999999999</v>
      </c>
      <c r="J9" s="394">
        <v>-2111239.6599999997</v>
      </c>
      <c r="K9" s="394">
        <v>-1753391.3679999998</v>
      </c>
      <c r="L9" s="273">
        <v>0.20408922875454683</v>
      </c>
      <c r="M9" s="63"/>
      <c r="N9" s="62"/>
    </row>
    <row r="10" spans="1:16" s="56" customFormat="1" ht="15.95" customHeight="1">
      <c r="A10" s="64"/>
      <c r="B10" s="274" t="s">
        <v>108</v>
      </c>
      <c r="C10" s="395">
        <v>861331.09800000023</v>
      </c>
      <c r="D10" s="396">
        <v>708194.58899999992</v>
      </c>
      <c r="E10" s="276">
        <v>0.21623507349333937</v>
      </c>
      <c r="F10" s="395">
        <v>-7783.2690000000002</v>
      </c>
      <c r="G10" s="396">
        <v>-14535.018999999997</v>
      </c>
      <c r="H10" s="396">
        <v>-3760.7139999999999</v>
      </c>
      <c r="I10" s="397">
        <v>-6305.612000000001</v>
      </c>
      <c r="J10" s="396">
        <v>883649.38600000041</v>
      </c>
      <c r="K10" s="396">
        <v>718260.91500000004</v>
      </c>
      <c r="L10" s="277">
        <v>0.23026238452638115</v>
      </c>
      <c r="M10" s="64"/>
      <c r="N10" s="62"/>
    </row>
    <row r="11" spans="1:16" s="56" customFormat="1" ht="15.95" customHeight="1">
      <c r="A11" s="65"/>
      <c r="B11" s="274" t="s">
        <v>109</v>
      </c>
      <c r="C11" s="275">
        <v>0.28850912092087339</v>
      </c>
      <c r="D11" s="276">
        <v>0.28645902042824334</v>
      </c>
      <c r="E11" s="276" t="s">
        <v>180</v>
      </c>
      <c r="F11" s="275">
        <v>-0.2456115764603625</v>
      </c>
      <c r="G11" s="276">
        <v>0.35345196642689752</v>
      </c>
      <c r="H11" s="276">
        <v>-0.21197908772391041</v>
      </c>
      <c r="I11" s="277">
        <v>0.36754020444210106</v>
      </c>
      <c r="J11" s="276">
        <v>0.29505246185337325</v>
      </c>
      <c r="K11" s="276">
        <v>0.29059949894254605</v>
      </c>
      <c r="L11" s="277" t="s">
        <v>181</v>
      </c>
      <c r="M11" s="65"/>
      <c r="N11" s="62"/>
    </row>
    <row r="12" spans="1:16" s="56" customFormat="1" ht="15.95" customHeight="1">
      <c r="A12" s="63"/>
      <c r="B12" s="268" t="s">
        <v>110</v>
      </c>
      <c r="C12" s="391">
        <v>-602815.20900000003</v>
      </c>
      <c r="D12" s="391">
        <v>-493779.66899999999</v>
      </c>
      <c r="E12" s="271">
        <v>0.22081820464746604</v>
      </c>
      <c r="F12" s="392">
        <v>-15752.357</v>
      </c>
      <c r="G12" s="394">
        <v>10775.77</v>
      </c>
      <c r="H12" s="394">
        <v>-9086.1209999999992</v>
      </c>
      <c r="I12" s="398">
        <v>4350.6400000000003</v>
      </c>
      <c r="J12" s="399">
        <v>-597838.62200000009</v>
      </c>
      <c r="K12" s="278">
        <v>-489044.18800000002</v>
      </c>
      <c r="L12" s="273">
        <v>0.22246340242775786</v>
      </c>
      <c r="M12" s="61"/>
      <c r="N12" s="62"/>
      <c r="O12" s="66"/>
      <c r="P12" s="67"/>
    </row>
    <row r="13" spans="1:16" s="56" customFormat="1" ht="15.95" customHeight="1">
      <c r="A13" s="63"/>
      <c r="B13" s="268" t="s">
        <v>111</v>
      </c>
      <c r="C13" s="391">
        <v>8474.4069999999992</v>
      </c>
      <c r="D13" s="391">
        <v>-9430.6890000000003</v>
      </c>
      <c r="E13" s="271" t="s">
        <v>8</v>
      </c>
      <c r="F13" s="392">
        <v>26.21</v>
      </c>
      <c r="G13" s="394">
        <v>-120.9</v>
      </c>
      <c r="H13" s="394">
        <v>9.0500000000000007</v>
      </c>
      <c r="I13" s="398">
        <v>169.58799999999999</v>
      </c>
      <c r="J13" s="399">
        <v>8569.0969999999998</v>
      </c>
      <c r="K13" s="278">
        <v>-9609.3269999999993</v>
      </c>
      <c r="L13" s="273" t="s">
        <v>8</v>
      </c>
      <c r="M13" s="61"/>
      <c r="N13" s="62"/>
    </row>
    <row r="14" spans="1:16" s="56" customFormat="1" ht="15.95" customHeight="1">
      <c r="A14" s="63"/>
      <c r="B14" s="268" t="s">
        <v>112</v>
      </c>
      <c r="C14" s="391">
        <v>18406.263999999999</v>
      </c>
      <c r="D14" s="391">
        <v>350.05200000000002</v>
      </c>
      <c r="E14" s="271">
        <v>51.581513603693161</v>
      </c>
      <c r="F14" s="392">
        <v>-1.032</v>
      </c>
      <c r="G14" s="394">
        <v>11.922000000000001</v>
      </c>
      <c r="H14" s="394">
        <v>493.00599999999997</v>
      </c>
      <c r="I14" s="398">
        <v>-14.105</v>
      </c>
      <c r="J14" s="388">
        <v>18395.374</v>
      </c>
      <c r="K14" s="394">
        <v>-128.84899999999996</v>
      </c>
      <c r="L14" s="273" t="s">
        <v>8</v>
      </c>
      <c r="M14" s="63"/>
      <c r="N14" s="62"/>
    </row>
    <row r="15" spans="1:16" s="56" customFormat="1" ht="15.95" customHeight="1">
      <c r="A15" s="63"/>
      <c r="B15" s="274" t="s">
        <v>113</v>
      </c>
      <c r="C15" s="395">
        <v>285396.56000000023</v>
      </c>
      <c r="D15" s="396">
        <v>205334.28299999991</v>
      </c>
      <c r="E15" s="276">
        <v>0.38991188334585303</v>
      </c>
      <c r="F15" s="395">
        <v>-23510.448</v>
      </c>
      <c r="G15" s="396">
        <v>-3868.2269999999962</v>
      </c>
      <c r="H15" s="396">
        <v>-12344.779</v>
      </c>
      <c r="I15" s="397">
        <v>-1799.4890000000007</v>
      </c>
      <c r="J15" s="396">
        <v>312775.23500000034</v>
      </c>
      <c r="K15" s="397">
        <v>219478.55100000004</v>
      </c>
      <c r="L15" s="276">
        <v>0.42508337864869672</v>
      </c>
      <c r="M15" s="64"/>
      <c r="N15" s="62"/>
    </row>
    <row r="16" spans="1:16" s="56" customFormat="1" ht="30">
      <c r="A16" s="63"/>
      <c r="B16" s="268" t="s">
        <v>114</v>
      </c>
      <c r="C16" s="391">
        <v>5886.77</v>
      </c>
      <c r="D16" s="391">
        <v>2090.357</v>
      </c>
      <c r="E16" s="279">
        <v>1.8161553265781878</v>
      </c>
      <c r="F16" s="392">
        <v>0</v>
      </c>
      <c r="G16" s="394">
        <v>0</v>
      </c>
      <c r="H16" s="394">
        <v>0</v>
      </c>
      <c r="I16" s="398">
        <v>0</v>
      </c>
      <c r="J16" s="400">
        <v>5886.77</v>
      </c>
      <c r="K16" s="280">
        <v>2090.357</v>
      </c>
      <c r="L16" s="281">
        <v>1.8161553265781878</v>
      </c>
      <c r="M16" s="61"/>
      <c r="N16" s="62"/>
      <c r="O16" s="54"/>
    </row>
    <row r="17" spans="1:15" s="56" customFormat="1" ht="15.95" customHeight="1">
      <c r="A17" s="63"/>
      <c r="B17" s="268" t="s">
        <v>115</v>
      </c>
      <c r="C17" s="391">
        <v>-44894.798999999999</v>
      </c>
      <c r="D17" s="391">
        <v>-40480.451000000001</v>
      </c>
      <c r="E17" s="271">
        <v>0.10904888386742528</v>
      </c>
      <c r="F17" s="392">
        <v>12713.116</v>
      </c>
      <c r="G17" s="394">
        <v>169.886</v>
      </c>
      <c r="H17" s="394">
        <v>6603.0020000000004</v>
      </c>
      <c r="I17" s="398">
        <v>145.56100000000001</v>
      </c>
      <c r="J17" s="399">
        <v>-57777.800999999999</v>
      </c>
      <c r="K17" s="278">
        <v>-47229.014000000003</v>
      </c>
      <c r="L17" s="273">
        <v>0.2233539535676099</v>
      </c>
      <c r="M17" s="61"/>
      <c r="N17" s="62"/>
      <c r="O17" s="54"/>
    </row>
    <row r="18" spans="1:15" s="56" customFormat="1" ht="15.95" customHeight="1">
      <c r="A18" s="63"/>
      <c r="B18" s="268" t="s">
        <v>116</v>
      </c>
      <c r="C18" s="391">
        <v>22080.815999999999</v>
      </c>
      <c r="D18" s="391">
        <v>-15871.462</v>
      </c>
      <c r="E18" s="279" t="s">
        <v>8</v>
      </c>
      <c r="F18" s="392">
        <v>-39.512</v>
      </c>
      <c r="G18" s="394">
        <v>7.6040000000000001</v>
      </c>
      <c r="H18" s="394">
        <v>163.614</v>
      </c>
      <c r="I18" s="398">
        <v>2.3570000000000002</v>
      </c>
      <c r="J18" s="400">
        <v>22112.723999999998</v>
      </c>
      <c r="K18" s="280">
        <v>-16037.432999999999</v>
      </c>
      <c r="L18" s="281" t="s">
        <v>8</v>
      </c>
      <c r="M18" s="61"/>
      <c r="N18" s="62"/>
    </row>
    <row r="19" spans="1:15" s="56" customFormat="1" ht="15.95" customHeight="1">
      <c r="A19" s="63"/>
      <c r="B19" s="268" t="s">
        <v>117</v>
      </c>
      <c r="C19" s="391">
        <v>-27134.758000000002</v>
      </c>
      <c r="D19" s="391">
        <v>-11353.59</v>
      </c>
      <c r="E19" s="271">
        <v>1.3899716301187555</v>
      </c>
      <c r="F19" s="392">
        <v>-547.529</v>
      </c>
      <c r="G19" s="394">
        <v>206.11199999999999</v>
      </c>
      <c r="H19" s="394">
        <v>372.42200000000003</v>
      </c>
      <c r="I19" s="398">
        <v>477.77300000000002</v>
      </c>
      <c r="J19" s="388">
        <v>-26793.341000000004</v>
      </c>
      <c r="K19" s="394">
        <v>-12203.785</v>
      </c>
      <c r="L19" s="273">
        <v>1.1954943486795289</v>
      </c>
      <c r="M19" s="63"/>
      <c r="N19" s="62"/>
    </row>
    <row r="20" spans="1:15" s="56" customFormat="1" ht="15.95" customHeight="1">
      <c r="A20" s="63"/>
      <c r="B20" s="282" t="s">
        <v>118</v>
      </c>
      <c r="C20" s="401">
        <v>-44061.970999999998</v>
      </c>
      <c r="D20" s="402">
        <v>-65615.145999999993</v>
      </c>
      <c r="E20" s="283">
        <v>-0.32847865643703666</v>
      </c>
      <c r="F20" s="403">
        <v>12126.074999999999</v>
      </c>
      <c r="G20" s="404">
        <v>383.60199999999998</v>
      </c>
      <c r="H20" s="404">
        <v>7139.0380000000005</v>
      </c>
      <c r="I20" s="405">
        <v>625.69100000000003</v>
      </c>
      <c r="J20" s="404">
        <v>-56571.648000000008</v>
      </c>
      <c r="K20" s="404">
        <v>-73379.875</v>
      </c>
      <c r="L20" s="284">
        <v>-0.22905772188900553</v>
      </c>
      <c r="M20" s="63"/>
      <c r="N20" s="62"/>
    </row>
    <row r="21" spans="1:15" s="56" customFormat="1" ht="15.95" customHeight="1">
      <c r="A21" s="63"/>
      <c r="B21" s="285" t="s">
        <v>119</v>
      </c>
      <c r="C21" s="286">
        <v>241334.58900000024</v>
      </c>
      <c r="D21" s="287">
        <v>139719.13699999993</v>
      </c>
      <c r="E21" s="288">
        <v>0.72728370774291551</v>
      </c>
      <c r="F21" s="289">
        <v>-11384.373000000001</v>
      </c>
      <c r="G21" s="290">
        <v>-3484.6249999999964</v>
      </c>
      <c r="H21" s="290">
        <v>-5205.741</v>
      </c>
      <c r="I21" s="291">
        <v>-1173.7980000000007</v>
      </c>
      <c r="J21" s="290">
        <v>256203.58700000032</v>
      </c>
      <c r="K21" s="290">
        <v>146098.67600000004</v>
      </c>
      <c r="L21" s="292">
        <v>0.75363387276692539</v>
      </c>
      <c r="M21" s="64"/>
      <c r="N21" s="62"/>
    </row>
    <row r="22" spans="1:15" s="56" customFormat="1" ht="15.95" customHeight="1">
      <c r="A22" s="63"/>
      <c r="B22" s="293" t="s">
        <v>71</v>
      </c>
      <c r="C22" s="406">
        <v>-89500.231</v>
      </c>
      <c r="D22" s="406">
        <v>-62119.94</v>
      </c>
      <c r="E22" s="294">
        <v>0.4407649299081744</v>
      </c>
      <c r="F22" s="392">
        <v>-38353.29</v>
      </c>
      <c r="G22" s="394">
        <v>1124.42</v>
      </c>
      <c r="H22" s="394">
        <v>-17974.466</v>
      </c>
      <c r="I22" s="398">
        <v>365.83300000000003</v>
      </c>
      <c r="J22" s="407">
        <v>-52271.360999999997</v>
      </c>
      <c r="K22" s="407">
        <v>-44511.307000000001</v>
      </c>
      <c r="L22" s="295">
        <v>0.17433893819383917</v>
      </c>
      <c r="M22" s="63"/>
      <c r="N22" s="62"/>
    </row>
    <row r="23" spans="1:15" s="56" customFormat="1" ht="15.95" customHeight="1">
      <c r="A23" s="63"/>
      <c r="B23" s="274" t="s">
        <v>120</v>
      </c>
      <c r="C23" s="395">
        <v>151834.35800000024</v>
      </c>
      <c r="D23" s="396">
        <v>77599.196999999927</v>
      </c>
      <c r="E23" s="276">
        <v>0.95664857202066633</v>
      </c>
      <c r="F23" s="395">
        <v>-49737.663</v>
      </c>
      <c r="G23" s="396">
        <v>-2360.2049999999963</v>
      </c>
      <c r="H23" s="396">
        <v>-23180.207000000002</v>
      </c>
      <c r="I23" s="397">
        <v>-807.9650000000006</v>
      </c>
      <c r="J23" s="396">
        <v>203932.22600000032</v>
      </c>
      <c r="K23" s="397">
        <v>101587.36900000004</v>
      </c>
      <c r="L23" s="276">
        <v>1.0074565175519039</v>
      </c>
      <c r="M23" s="64"/>
      <c r="N23" s="62"/>
    </row>
    <row r="24" spans="1:15" s="69" customFormat="1">
      <c r="A24" s="61"/>
      <c r="B24" s="296" t="s">
        <v>121</v>
      </c>
      <c r="C24" s="297">
        <v>142537.666</v>
      </c>
      <c r="D24" s="297">
        <v>72068.241999999998</v>
      </c>
      <c r="E24" s="298">
        <v>0.97781522130094412</v>
      </c>
      <c r="F24" s="392">
        <v>-49720.266000000003</v>
      </c>
      <c r="G24" s="391">
        <v>-2360.2049999999999</v>
      </c>
      <c r="H24" s="391">
        <v>-23173.874</v>
      </c>
      <c r="I24" s="393">
        <v>-807.96500000000003</v>
      </c>
      <c r="J24" s="408">
        <v>194618.13699999999</v>
      </c>
      <c r="K24" s="299">
        <v>96050.080999999991</v>
      </c>
      <c r="L24" s="300">
        <v>1.0262152303650844</v>
      </c>
      <c r="M24" s="68"/>
      <c r="N24" s="62"/>
    </row>
    <row r="25" spans="1:15" s="69" customFormat="1">
      <c r="A25" s="61"/>
      <c r="B25" s="301" t="s">
        <v>122</v>
      </c>
      <c r="C25" s="302">
        <v>-9296.6919999999991</v>
      </c>
      <c r="D25" s="303">
        <v>-5530.9549999999999</v>
      </c>
      <c r="E25" s="304">
        <v>0.6808475209073297</v>
      </c>
      <c r="F25" s="392">
        <v>17.396999999999998</v>
      </c>
      <c r="G25" s="391">
        <v>0</v>
      </c>
      <c r="H25" s="391">
        <v>6.3330000000000002</v>
      </c>
      <c r="I25" s="393">
        <v>0</v>
      </c>
      <c r="J25" s="409">
        <v>-9314.0889999999999</v>
      </c>
      <c r="K25" s="305">
        <v>-5537.2879999999996</v>
      </c>
      <c r="L25" s="306">
        <v>0.68206692518070233</v>
      </c>
      <c r="M25" s="68"/>
      <c r="N25" s="62"/>
    </row>
    <row r="26" spans="1:15" s="70" customFormat="1" ht="15.95" customHeight="1" thickBot="1">
      <c r="A26" s="64"/>
      <c r="B26" s="307" t="s">
        <v>74</v>
      </c>
      <c r="C26" s="410">
        <v>364540.48800000001</v>
      </c>
      <c r="D26" s="411">
        <v>287637.24900000001</v>
      </c>
      <c r="E26" s="308">
        <v>0.26736189164429125</v>
      </c>
      <c r="F26" s="412">
        <v>-15684.257</v>
      </c>
      <c r="G26" s="411">
        <v>-4454.8950000000004</v>
      </c>
      <c r="H26" s="411">
        <v>-7493.34</v>
      </c>
      <c r="I26" s="413">
        <v>-2259.3780000000002</v>
      </c>
      <c r="J26" s="411">
        <v>384679.64</v>
      </c>
      <c r="K26" s="411">
        <v>297389.96700000006</v>
      </c>
      <c r="L26" s="309">
        <v>0.29351922622191196</v>
      </c>
      <c r="M26" s="64"/>
      <c r="N26" s="62"/>
    </row>
    <row r="27" spans="1:15" s="56" customFormat="1" ht="15.95" customHeight="1" thickBot="1">
      <c r="A27" s="71"/>
      <c r="B27" s="310" t="s">
        <v>123</v>
      </c>
      <c r="C27" s="311">
        <v>0.12210548995288473</v>
      </c>
      <c r="D27" s="312">
        <v>0.11634695586076375</v>
      </c>
      <c r="E27" s="313" t="s">
        <v>188</v>
      </c>
      <c r="F27" s="314">
        <v>-0.4949379351246212</v>
      </c>
      <c r="G27" s="315">
        <v>0.10833087992353874</v>
      </c>
      <c r="H27" s="315">
        <v>-0.42237494720552721</v>
      </c>
      <c r="I27" s="313">
        <v>0.13169415625826411</v>
      </c>
      <c r="J27" s="315">
        <v>0.12844537279729326</v>
      </c>
      <c r="K27" s="315">
        <v>0.12032030923016371</v>
      </c>
      <c r="L27" s="312" t="s">
        <v>189</v>
      </c>
      <c r="M27" s="71"/>
      <c r="N27" s="62"/>
    </row>
    <row r="28" spans="1:15" s="69" customFormat="1" ht="14.25" hidden="1" customHeight="1">
      <c r="A28" s="71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4"/>
    </row>
    <row r="29" spans="1:15" s="69" customFormat="1" ht="4.5" customHeight="1" thickBot="1">
      <c r="A29" s="77"/>
      <c r="B29" s="72"/>
      <c r="C29" s="73"/>
      <c r="D29" s="73"/>
      <c r="E29" s="73"/>
      <c r="F29" s="75"/>
      <c r="G29" s="75"/>
      <c r="H29" s="75"/>
      <c r="I29" s="75"/>
      <c r="J29" s="76"/>
      <c r="K29" s="73"/>
      <c r="L29" s="73"/>
      <c r="M29" s="74"/>
    </row>
    <row r="30" spans="1:15" s="80" customFormat="1" ht="27" customHeight="1">
      <c r="A30" s="78"/>
      <c r="B30" s="441"/>
      <c r="C30" s="439" t="s">
        <v>87</v>
      </c>
      <c r="D30" s="439"/>
      <c r="E30" s="440"/>
      <c r="F30" s="447" t="s">
        <v>176</v>
      </c>
      <c r="G30" s="448"/>
      <c r="H30" s="448"/>
      <c r="I30" s="449"/>
      <c r="J30" s="437" t="s">
        <v>63</v>
      </c>
      <c r="K30" s="437"/>
      <c r="L30" s="438"/>
      <c r="M30" s="79"/>
    </row>
    <row r="31" spans="1:15" s="69" customFormat="1" ht="0.75" customHeight="1">
      <c r="A31" s="81"/>
      <c r="B31" s="441"/>
      <c r="C31" s="145"/>
      <c r="D31" s="146"/>
      <c r="E31" s="147"/>
      <c r="F31" s="148"/>
      <c r="G31" s="149"/>
      <c r="H31" s="148"/>
      <c r="I31" s="149"/>
      <c r="J31" s="149"/>
      <c r="K31" s="146"/>
      <c r="L31" s="150"/>
      <c r="M31" s="74"/>
    </row>
    <row r="32" spans="1:15" s="82" customFormat="1" ht="35.25" customHeight="1">
      <c r="A32" s="79"/>
      <c r="B32" s="442"/>
      <c r="C32" s="264" t="s">
        <v>178</v>
      </c>
      <c r="D32" s="264" t="s">
        <v>179</v>
      </c>
      <c r="E32" s="265" t="s">
        <v>22</v>
      </c>
      <c r="F32" s="266" t="s">
        <v>104</v>
      </c>
      <c r="G32" s="264" t="s">
        <v>105</v>
      </c>
      <c r="H32" s="264" t="s">
        <v>104</v>
      </c>
      <c r="I32" s="265" t="s">
        <v>105</v>
      </c>
      <c r="J32" s="264" t="s">
        <v>178</v>
      </c>
      <c r="K32" s="264" t="s">
        <v>179</v>
      </c>
      <c r="L32" s="267" t="s">
        <v>22</v>
      </c>
      <c r="M32" s="79"/>
    </row>
    <row r="33" spans="1:14" s="69" customFormat="1" ht="15.95" customHeight="1">
      <c r="A33" s="61"/>
      <c r="B33" s="268" t="s">
        <v>124</v>
      </c>
      <c r="C33" s="269">
        <v>1003.261</v>
      </c>
      <c r="D33" s="270">
        <v>-14313.414000000001</v>
      </c>
      <c r="E33" s="271" t="s">
        <v>8</v>
      </c>
      <c r="F33" s="387">
        <v>0</v>
      </c>
      <c r="G33" s="388">
        <v>-86.206999999999994</v>
      </c>
      <c r="H33" s="388">
        <v>0</v>
      </c>
      <c r="I33" s="389">
        <v>178.84200000000001</v>
      </c>
      <c r="J33" s="390">
        <v>1089.4679999999998</v>
      </c>
      <c r="K33" s="272">
        <v>-14492.256000000001</v>
      </c>
      <c r="L33" s="273" t="s">
        <v>8</v>
      </c>
      <c r="M33" s="68"/>
      <c r="N33" s="62"/>
    </row>
    <row r="34" spans="1:14" s="69" customFormat="1" ht="15.95" customHeight="1">
      <c r="A34" s="61"/>
      <c r="B34" s="268" t="s">
        <v>125</v>
      </c>
      <c r="C34" s="391">
        <v>-493.45014999999995</v>
      </c>
      <c r="D34" s="391">
        <v>3652.5216850000002</v>
      </c>
      <c r="E34" s="271" t="s">
        <v>8</v>
      </c>
      <c r="F34" s="392">
        <v>0</v>
      </c>
      <c r="G34" s="391">
        <v>42.400588761100046</v>
      </c>
      <c r="H34" s="391">
        <v>0</v>
      </c>
      <c r="I34" s="393">
        <v>-45.637210185408598</v>
      </c>
      <c r="J34" s="394">
        <v>-535.85073876110005</v>
      </c>
      <c r="K34" s="394">
        <v>3698.1588951854087</v>
      </c>
      <c r="L34" s="273" t="s">
        <v>8</v>
      </c>
      <c r="M34" s="68"/>
      <c r="N34" s="62"/>
    </row>
    <row r="35" spans="1:14" s="56" customFormat="1" ht="18" customHeight="1" thickBot="1">
      <c r="A35" s="64"/>
      <c r="B35" s="307" t="s">
        <v>126</v>
      </c>
      <c r="C35" s="410">
        <v>509.81085000000002</v>
      </c>
      <c r="D35" s="411">
        <v>-10660.892315000001</v>
      </c>
      <c r="E35" s="308" t="s">
        <v>8</v>
      </c>
      <c r="F35" s="412">
        <v>0</v>
      </c>
      <c r="G35" s="411">
        <v>-43.806411238899948</v>
      </c>
      <c r="H35" s="411">
        <v>0</v>
      </c>
      <c r="I35" s="413">
        <v>133.20478981459141</v>
      </c>
      <c r="J35" s="411">
        <v>553.6172612388998</v>
      </c>
      <c r="K35" s="411">
        <v>-10794.097104814593</v>
      </c>
      <c r="L35" s="309" t="s">
        <v>8</v>
      </c>
      <c r="M35" s="64"/>
    </row>
    <row r="36" spans="1:14" s="69" customFormat="1">
      <c r="A36" s="87"/>
      <c r="B36" s="83"/>
      <c r="C36" s="84"/>
      <c r="D36" s="84"/>
      <c r="E36" s="84"/>
      <c r="F36" s="85"/>
      <c r="G36" s="85"/>
      <c r="H36" s="85"/>
      <c r="I36" s="85"/>
      <c r="J36" s="86"/>
      <c r="K36" s="84"/>
      <c r="L36" s="84"/>
      <c r="M36" s="87"/>
    </row>
    <row r="37" spans="1:14">
      <c r="A37" s="92"/>
    </row>
    <row r="38" spans="1:14">
      <c r="A38" s="92"/>
    </row>
    <row r="39" spans="1:14">
      <c r="A39" s="92"/>
    </row>
    <row r="40" spans="1:14">
      <c r="A40" s="92"/>
    </row>
    <row r="41" spans="1:14">
      <c r="A41" s="92"/>
    </row>
    <row r="43" spans="1:14">
      <c r="A43" s="94"/>
      <c r="F43" s="85"/>
      <c r="G43" s="85"/>
      <c r="H43" s="85"/>
      <c r="I43" s="85"/>
      <c r="J43" s="86"/>
    </row>
    <row r="44" spans="1:14">
      <c r="A44" s="94"/>
    </row>
    <row r="45" spans="1:14">
      <c r="A45" s="94"/>
    </row>
    <row r="46" spans="1:14">
      <c r="A46" s="94"/>
    </row>
    <row r="47" spans="1:14">
      <c r="A47" s="94"/>
    </row>
    <row r="48" spans="1:14">
      <c r="A48" s="94"/>
    </row>
    <row r="49" spans="1:10">
      <c r="A49" s="87"/>
    </row>
    <row r="50" spans="1:10">
      <c r="A50" s="94"/>
    </row>
    <row r="51" spans="1:10">
      <c r="A51" s="87"/>
      <c r="F51" s="85"/>
      <c r="G51" s="85"/>
      <c r="H51" s="85"/>
      <c r="I51" s="85"/>
      <c r="J51" s="86"/>
    </row>
  </sheetData>
  <mergeCells count="9">
    <mergeCell ref="J30:L30"/>
    <mergeCell ref="C5:E5"/>
    <mergeCell ref="J5:L5"/>
    <mergeCell ref="B30:B32"/>
    <mergeCell ref="B3:G3"/>
    <mergeCell ref="B5:B7"/>
    <mergeCell ref="C30:E30"/>
    <mergeCell ref="F5:I5"/>
    <mergeCell ref="F30:I30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8"/>
  <sheetViews>
    <sheetView showGridLines="0" zoomScaleNormal="100" workbookViewId="0"/>
  </sheetViews>
  <sheetFormatPr baseColWidth="10" defaultColWidth="11.42578125" defaultRowHeight="12"/>
  <cols>
    <col min="1" max="1" width="0.85546875" style="95" customWidth="1"/>
    <col min="2" max="2" width="42.42578125" style="90" customWidth="1"/>
    <col min="3" max="4" width="11.28515625" style="90" bestFit="1" customWidth="1"/>
    <col min="5" max="6" width="8.28515625" style="90" bestFit="1" customWidth="1"/>
    <col min="7" max="7" width="9.42578125" style="114" bestFit="1" customWidth="1"/>
    <col min="8" max="8" width="9.42578125" style="90" bestFit="1" customWidth="1"/>
    <col min="9" max="9" width="5.5703125" style="90" customWidth="1"/>
    <col min="10" max="11" width="12" style="90" bestFit="1" customWidth="1"/>
    <col min="12" max="13" width="7.5703125" style="95" bestFit="1" customWidth="1"/>
    <col min="14" max="15" width="9.42578125" style="95" bestFit="1" customWidth="1"/>
    <col min="16" max="16384" width="11.42578125" style="95"/>
  </cols>
  <sheetData>
    <row r="1" spans="1:15">
      <c r="G1" s="120"/>
    </row>
    <row r="2" spans="1:15" s="6" customFormat="1" ht="15.75">
      <c r="A2" s="51"/>
      <c r="B2" s="376" t="s">
        <v>127</v>
      </c>
      <c r="G2" s="198"/>
    </row>
    <row r="3" spans="1:15">
      <c r="A3" s="98"/>
      <c r="B3" s="96"/>
      <c r="C3" s="96"/>
      <c r="D3" s="96"/>
      <c r="E3" s="96"/>
      <c r="F3" s="96"/>
      <c r="G3" s="97"/>
    </row>
    <row r="4" spans="1:15" s="82" customFormat="1" ht="12.75" customHeight="1">
      <c r="A4" s="102"/>
      <c r="B4" s="453" t="s">
        <v>132</v>
      </c>
      <c r="C4" s="316" t="s">
        <v>178</v>
      </c>
      <c r="D4" s="317" t="s">
        <v>179</v>
      </c>
      <c r="E4" s="455" t="s">
        <v>201</v>
      </c>
      <c r="F4" s="456"/>
      <c r="G4" s="455" t="s">
        <v>64</v>
      </c>
      <c r="H4" s="456"/>
      <c r="I4" s="101"/>
      <c r="J4" s="316" t="s">
        <v>184</v>
      </c>
      <c r="K4" s="317" t="s">
        <v>185</v>
      </c>
      <c r="L4" s="455" t="s">
        <v>201</v>
      </c>
      <c r="M4" s="456"/>
      <c r="N4" s="455" t="s">
        <v>64</v>
      </c>
      <c r="O4" s="456"/>
    </row>
    <row r="5" spans="1:15" s="82" customFormat="1" ht="12.75" customHeight="1">
      <c r="A5" s="102"/>
      <c r="B5" s="454"/>
      <c r="C5" s="457" t="s">
        <v>23</v>
      </c>
      <c r="D5" s="458"/>
      <c r="E5" s="325" t="s">
        <v>22</v>
      </c>
      <c r="F5" s="326" t="s">
        <v>128</v>
      </c>
      <c r="G5" s="327" t="s">
        <v>22</v>
      </c>
      <c r="H5" s="326" t="s">
        <v>128</v>
      </c>
      <c r="I5" s="101"/>
      <c r="J5" s="457" t="s">
        <v>23</v>
      </c>
      <c r="K5" s="458"/>
      <c r="L5" s="325" t="s">
        <v>22</v>
      </c>
      <c r="M5" s="326" t="s">
        <v>128</v>
      </c>
      <c r="N5" s="327" t="s">
        <v>22</v>
      </c>
      <c r="O5" s="326" t="s">
        <v>128</v>
      </c>
    </row>
    <row r="6" spans="1:15" s="104" customFormat="1" ht="12.75" customHeight="1">
      <c r="A6" s="103"/>
      <c r="B6" s="318" t="s">
        <v>24</v>
      </c>
      <c r="C6" s="414">
        <v>1060436.5349999999</v>
      </c>
      <c r="D6" s="414">
        <v>909675.05500000005</v>
      </c>
      <c r="E6" s="328">
        <v>0.1657311357185669</v>
      </c>
      <c r="F6" s="329">
        <v>0.16573113571856712</v>
      </c>
      <c r="G6" s="328">
        <v>0.60465581684027847</v>
      </c>
      <c r="H6" s="330">
        <v>0.60465581684027869</v>
      </c>
      <c r="I6" s="415"/>
      <c r="J6" s="414">
        <v>1060436.5349999999</v>
      </c>
      <c r="K6" s="414">
        <v>909675.05500000005</v>
      </c>
      <c r="L6" s="328">
        <v>0.1657311357185669</v>
      </c>
      <c r="M6" s="329">
        <v>0.16573113571856712</v>
      </c>
      <c r="N6" s="328">
        <v>0.60465581684027847</v>
      </c>
      <c r="O6" s="330">
        <v>0.60465581684027869</v>
      </c>
    </row>
    <row r="7" spans="1:15" s="104" customFormat="1" ht="12.75" customHeight="1">
      <c r="A7" s="103"/>
      <c r="B7" s="318" t="s">
        <v>25</v>
      </c>
      <c r="C7" s="414">
        <v>381597.94400000002</v>
      </c>
      <c r="D7" s="414">
        <v>258706.46</v>
      </c>
      <c r="E7" s="328">
        <v>0.47502286568336949</v>
      </c>
      <c r="F7" s="329">
        <v>0.58735433382706081</v>
      </c>
      <c r="G7" s="328">
        <v>0.50181777208619716</v>
      </c>
      <c r="H7" s="329">
        <v>2.3849568255251157</v>
      </c>
      <c r="I7" s="415"/>
      <c r="J7" s="414">
        <v>381597.94400000002</v>
      </c>
      <c r="K7" s="414">
        <v>258706.46</v>
      </c>
      <c r="L7" s="328">
        <v>0.47502286568336949</v>
      </c>
      <c r="M7" s="329">
        <v>0.58735433382706081</v>
      </c>
      <c r="N7" s="328">
        <v>0.50181777208619716</v>
      </c>
      <c r="O7" s="329">
        <v>2.3849568255251157</v>
      </c>
    </row>
    <row r="8" spans="1:15" s="104" customFormat="1" ht="12.75" customHeight="1">
      <c r="A8" s="103"/>
      <c r="B8" s="318" t="s">
        <v>48</v>
      </c>
      <c r="C8" s="414">
        <v>305319.67599999998</v>
      </c>
      <c r="D8" s="414">
        <v>264236.61099999998</v>
      </c>
      <c r="E8" s="328">
        <v>0.15547832241914428</v>
      </c>
      <c r="F8" s="329">
        <v>-9.7340675959927125E-3</v>
      </c>
      <c r="G8" s="328">
        <v>-7.9177433986765799E-2</v>
      </c>
      <c r="H8" s="329">
        <v>5.419495149759479E-2</v>
      </c>
      <c r="I8" s="415"/>
      <c r="J8" s="414">
        <v>305319.67599999998</v>
      </c>
      <c r="K8" s="414">
        <v>264236.61099999998</v>
      </c>
      <c r="L8" s="328">
        <v>0.15547832241914428</v>
      </c>
      <c r="M8" s="329">
        <v>-9.7340675959927125E-3</v>
      </c>
      <c r="N8" s="328">
        <v>-7.9177433986765799E-2</v>
      </c>
      <c r="O8" s="329">
        <v>5.419495149759479E-2</v>
      </c>
    </row>
    <row r="9" spans="1:15" s="104" customFormat="1" ht="12.75" customHeight="1">
      <c r="A9" s="103"/>
      <c r="B9" s="318" t="s">
        <v>49</v>
      </c>
      <c r="C9" s="414">
        <v>246867.628</v>
      </c>
      <c r="D9" s="414">
        <v>225900.86499999999</v>
      </c>
      <c r="E9" s="328">
        <v>9.2814000513012695E-2</v>
      </c>
      <c r="F9" s="329">
        <v>1.74177274259395E-2</v>
      </c>
      <c r="G9" s="328">
        <v>0.18066854881016381</v>
      </c>
      <c r="H9" s="329">
        <v>0.11493923954906782</v>
      </c>
      <c r="I9" s="415"/>
      <c r="J9" s="414">
        <v>246867.628</v>
      </c>
      <c r="K9" s="414">
        <v>225900.86499999999</v>
      </c>
      <c r="L9" s="328">
        <v>9.2814000513012695E-2</v>
      </c>
      <c r="M9" s="329">
        <v>1.74177274259395E-2</v>
      </c>
      <c r="N9" s="328">
        <v>0.18066854881016381</v>
      </c>
      <c r="O9" s="329">
        <v>0.11493923954906782</v>
      </c>
    </row>
    <row r="10" spans="1:15" s="104" customFormat="1" ht="12.75">
      <c r="A10" s="103"/>
      <c r="B10" s="318" t="s">
        <v>28</v>
      </c>
      <c r="C10" s="414">
        <v>198626.446</v>
      </c>
      <c r="D10" s="414">
        <v>168317.12</v>
      </c>
      <c r="E10" s="328">
        <v>0.18007274601656675</v>
      </c>
      <c r="F10" s="329">
        <v>0.1422125543226298</v>
      </c>
      <c r="G10" s="328">
        <v>0.1830657032354015</v>
      </c>
      <c r="H10" s="329">
        <v>0.1830657032354015</v>
      </c>
      <c r="I10" s="415"/>
      <c r="J10" s="414">
        <v>198626.446</v>
      </c>
      <c r="K10" s="414">
        <v>168317.12</v>
      </c>
      <c r="L10" s="328">
        <v>0.18007274601656675</v>
      </c>
      <c r="M10" s="329">
        <v>0.1422125543226298</v>
      </c>
      <c r="N10" s="328">
        <v>0.1830657032354015</v>
      </c>
      <c r="O10" s="329">
        <v>0.1830657032354015</v>
      </c>
    </row>
    <row r="11" spans="1:15" ht="14.25" customHeight="1">
      <c r="A11" s="106"/>
      <c r="B11" s="319" t="s">
        <v>91</v>
      </c>
      <c r="C11" s="416">
        <v>2192848.2289999998</v>
      </c>
      <c r="D11" s="320">
        <v>1826836.111</v>
      </c>
      <c r="E11" s="331">
        <v>0.20035301240002679</v>
      </c>
      <c r="F11" s="332">
        <v>0.17955263130909804</v>
      </c>
      <c r="G11" s="333">
        <v>0.35069518517489096</v>
      </c>
      <c r="H11" s="332">
        <v>0.66419602301047886</v>
      </c>
      <c r="I11" s="105"/>
      <c r="J11" s="416">
        <v>2192848.2289999998</v>
      </c>
      <c r="K11" s="320">
        <v>1826836.111</v>
      </c>
      <c r="L11" s="331">
        <v>0.20035301240002679</v>
      </c>
      <c r="M11" s="332">
        <v>0.17955263130909804</v>
      </c>
      <c r="N11" s="333">
        <v>0.35069518517489096</v>
      </c>
      <c r="O11" s="332">
        <v>0.66419602301047886</v>
      </c>
    </row>
    <row r="12" spans="1:15" s="104" customFormat="1" ht="12.75" customHeight="1">
      <c r="A12" s="103"/>
      <c r="B12" s="318" t="s">
        <v>24</v>
      </c>
      <c r="C12" s="414">
        <v>294610.467</v>
      </c>
      <c r="D12" s="414">
        <v>259012.10500000001</v>
      </c>
      <c r="E12" s="328">
        <v>0.1374389895792707</v>
      </c>
      <c r="F12" s="329">
        <v>0.13743898957927092</v>
      </c>
      <c r="G12" s="328">
        <v>0.76554417723602364</v>
      </c>
      <c r="H12" s="329">
        <v>0.76554417723602364</v>
      </c>
      <c r="I12" s="415"/>
      <c r="J12" s="414">
        <v>294610.467</v>
      </c>
      <c r="K12" s="414">
        <v>259012.10500000001</v>
      </c>
      <c r="L12" s="328">
        <v>0.1374389895792707</v>
      </c>
      <c r="M12" s="329">
        <v>0.13743898957927092</v>
      </c>
      <c r="N12" s="328">
        <v>0.76554417723602364</v>
      </c>
      <c r="O12" s="329">
        <v>0.76554417723602364</v>
      </c>
    </row>
    <row r="13" spans="1:15" s="104" customFormat="1" ht="12.75" customHeight="1">
      <c r="A13" s="103"/>
      <c r="B13" s="318" t="s">
        <v>25</v>
      </c>
      <c r="C13" s="414">
        <v>116574.861</v>
      </c>
      <c r="D13" s="414">
        <v>75665.751999999993</v>
      </c>
      <c r="E13" s="328">
        <v>0.54065555312263358</v>
      </c>
      <c r="F13" s="329">
        <v>0.65820964585303665</v>
      </c>
      <c r="G13" s="328">
        <v>0.36347461255198388</v>
      </c>
      <c r="H13" s="329">
        <v>2.0725375292302459</v>
      </c>
      <c r="I13" s="415"/>
      <c r="J13" s="414">
        <v>116574.861</v>
      </c>
      <c r="K13" s="414">
        <v>75665.751999999993</v>
      </c>
      <c r="L13" s="328">
        <v>0.54065555312263358</v>
      </c>
      <c r="M13" s="329">
        <v>0.65820964585303665</v>
      </c>
      <c r="N13" s="328">
        <v>0.36347461255198388</v>
      </c>
      <c r="O13" s="329">
        <v>2.0725375292302459</v>
      </c>
    </row>
    <row r="14" spans="1:15" s="104" customFormat="1" ht="12.75">
      <c r="A14" s="103"/>
      <c r="B14" s="318" t="s">
        <v>48</v>
      </c>
      <c r="C14" s="414">
        <v>66314.244000000006</v>
      </c>
      <c r="D14" s="414">
        <v>56890.536999999997</v>
      </c>
      <c r="E14" s="328">
        <v>0.1656463007195732</v>
      </c>
      <c r="F14" s="329">
        <v>-2.8973797850455618E-3</v>
      </c>
      <c r="G14" s="328">
        <v>-0.11095325318401417</v>
      </c>
      <c r="H14" s="329">
        <v>1.592980207753758E-2</v>
      </c>
      <c r="I14" s="415"/>
      <c r="J14" s="414">
        <v>66314.244000000006</v>
      </c>
      <c r="K14" s="414">
        <v>56890.536999999997</v>
      </c>
      <c r="L14" s="328">
        <v>0.1656463007195732</v>
      </c>
      <c r="M14" s="329">
        <v>-2.8973797850455618E-3</v>
      </c>
      <c r="N14" s="328">
        <v>-0.11095325318401417</v>
      </c>
      <c r="O14" s="329">
        <v>1.592980207753758E-2</v>
      </c>
    </row>
    <row r="15" spans="1:15" s="104" customFormat="1" ht="12.75">
      <c r="A15" s="103"/>
      <c r="B15" s="318" t="s">
        <v>49</v>
      </c>
      <c r="C15" s="414">
        <v>56879.18</v>
      </c>
      <c r="D15" s="414">
        <v>52959.686000000002</v>
      </c>
      <c r="E15" s="328">
        <v>7.4009011307204497E-2</v>
      </c>
      <c r="F15" s="329">
        <v>-1.3068997379062086E-4</v>
      </c>
      <c r="G15" s="328">
        <v>0.2040238515313888</v>
      </c>
      <c r="H15" s="329">
        <v>0.13708640611185086</v>
      </c>
      <c r="I15" s="415"/>
      <c r="J15" s="414">
        <v>56879.18</v>
      </c>
      <c r="K15" s="414">
        <v>52959.686000000002</v>
      </c>
      <c r="L15" s="328">
        <v>7.4009011307204497E-2</v>
      </c>
      <c r="M15" s="329">
        <v>-1.3068997379062086E-4</v>
      </c>
      <c r="N15" s="328">
        <v>0.2040238515313888</v>
      </c>
      <c r="O15" s="329">
        <v>0.13708640611185086</v>
      </c>
    </row>
    <row r="16" spans="1:15" s="104" customFormat="1" ht="12.75">
      <c r="A16" s="103"/>
      <c r="B16" s="318" t="s">
        <v>28</v>
      </c>
      <c r="C16" s="414">
        <v>43522.010999999999</v>
      </c>
      <c r="D16" s="414">
        <v>36453.809000000001</v>
      </c>
      <c r="E16" s="328">
        <v>0.19389474499084569</v>
      </c>
      <c r="F16" s="329">
        <v>0.15714367135001961</v>
      </c>
      <c r="G16" s="328">
        <v>0.25210653162032814</v>
      </c>
      <c r="H16" s="329">
        <v>0.25210653162032814</v>
      </c>
      <c r="I16" s="415"/>
      <c r="J16" s="414">
        <v>43522.010999999999</v>
      </c>
      <c r="K16" s="414">
        <v>36453.809000000001</v>
      </c>
      <c r="L16" s="328">
        <v>0.19389474499084569</v>
      </c>
      <c r="M16" s="329">
        <v>0.15714367135001961</v>
      </c>
      <c r="N16" s="328">
        <v>0.25210653162032814</v>
      </c>
      <c r="O16" s="329">
        <v>0.25210653162032814</v>
      </c>
    </row>
    <row r="17" spans="1:15" ht="12.75">
      <c r="A17" s="106"/>
      <c r="B17" s="319" t="s">
        <v>92</v>
      </c>
      <c r="C17" s="416">
        <v>577900.76300000004</v>
      </c>
      <c r="D17" s="320">
        <v>480981.88900000002</v>
      </c>
      <c r="E17" s="331">
        <v>0.20150212766119346</v>
      </c>
      <c r="F17" s="332">
        <v>0.18911111311352657</v>
      </c>
      <c r="G17" s="333">
        <v>0.41311489688523517</v>
      </c>
      <c r="H17" s="332">
        <v>0.78583086894250842</v>
      </c>
      <c r="I17" s="105"/>
      <c r="J17" s="416">
        <v>577900.76300000004</v>
      </c>
      <c r="K17" s="320">
        <v>480981.88900000002</v>
      </c>
      <c r="L17" s="331">
        <v>0.20150212766119346</v>
      </c>
      <c r="M17" s="332">
        <v>0.18911111311352657</v>
      </c>
      <c r="N17" s="333">
        <v>0.41311489688523517</v>
      </c>
      <c r="O17" s="332">
        <v>0.78583086894250842</v>
      </c>
    </row>
    <row r="18" spans="1:15" ht="12.75">
      <c r="A18" s="106"/>
      <c r="B18" s="319" t="s">
        <v>94</v>
      </c>
      <c r="C18" s="416">
        <v>-388731.25400000002</v>
      </c>
      <c r="D18" s="320">
        <v>-321425.022</v>
      </c>
      <c r="E18" s="331">
        <v>0.20939947855086416</v>
      </c>
      <c r="F18" s="332">
        <v>0.19163054602593155</v>
      </c>
      <c r="G18" s="333">
        <v>0.13505105298515563</v>
      </c>
      <c r="H18" s="332">
        <v>0.50250259361695115</v>
      </c>
      <c r="I18" s="105"/>
      <c r="J18" s="416">
        <v>-388731.25400000002</v>
      </c>
      <c r="K18" s="320">
        <v>-321425.022</v>
      </c>
      <c r="L18" s="331">
        <v>0.20939947855086416</v>
      </c>
      <c r="M18" s="332">
        <v>0.19163054602593155</v>
      </c>
      <c r="N18" s="333">
        <v>0.13505105298515563</v>
      </c>
      <c r="O18" s="332">
        <v>0.50250259361695115</v>
      </c>
    </row>
    <row r="19" spans="1:15" ht="12.75">
      <c r="A19" s="106"/>
      <c r="B19" s="319" t="s">
        <v>129</v>
      </c>
      <c r="C19" s="416">
        <v>192192.66700000002</v>
      </c>
      <c r="D19" s="320">
        <v>161830.424</v>
      </c>
      <c r="E19" s="331">
        <v>0.18761764475139731</v>
      </c>
      <c r="F19" s="332">
        <v>0.18509588930188725</v>
      </c>
      <c r="G19" s="333">
        <v>1.8051131106502298</v>
      </c>
      <c r="H19" s="332">
        <v>2.2043856871059191</v>
      </c>
      <c r="I19" s="105"/>
      <c r="J19" s="416">
        <v>192192.66700000002</v>
      </c>
      <c r="K19" s="320">
        <v>161830.424</v>
      </c>
      <c r="L19" s="331">
        <v>0.18761764475139731</v>
      </c>
      <c r="M19" s="332">
        <v>0.18509588930188725</v>
      </c>
      <c r="N19" s="333">
        <v>1.8051131106502298</v>
      </c>
      <c r="O19" s="332">
        <v>2.2043856871059191</v>
      </c>
    </row>
    <row r="20" spans="1:15" ht="13.5" thickBot="1">
      <c r="A20" s="106"/>
      <c r="B20" s="224" t="s">
        <v>74</v>
      </c>
      <c r="C20" s="322">
        <v>238327.53</v>
      </c>
      <c r="D20" s="321">
        <v>203298.86999999997</v>
      </c>
      <c r="E20" s="334">
        <v>0.17230130201904248</v>
      </c>
      <c r="F20" s="324">
        <v>0.1589517255781967</v>
      </c>
      <c r="G20" s="323">
        <v>1.0336525238646259</v>
      </c>
      <c r="H20" s="335">
        <v>1.3022500933337442</v>
      </c>
      <c r="I20" s="105"/>
      <c r="J20" s="322">
        <v>238327.53</v>
      </c>
      <c r="K20" s="321">
        <v>203298.86999999997</v>
      </c>
      <c r="L20" s="334">
        <v>0.17230130201904248</v>
      </c>
      <c r="M20" s="324">
        <v>0.1589517255781967</v>
      </c>
      <c r="N20" s="323">
        <v>1.0336525238646259</v>
      </c>
      <c r="O20" s="335">
        <v>1.3022500933337442</v>
      </c>
    </row>
    <row r="21" spans="1:15" ht="13.5" customHeight="1" thickBot="1">
      <c r="A21" s="106"/>
      <c r="B21" s="224" t="s">
        <v>100</v>
      </c>
      <c r="C21" s="324">
        <v>0.10868400596455507</v>
      </c>
      <c r="D21" s="323">
        <v>0.11128467889148265</v>
      </c>
      <c r="E21" s="459" t="s">
        <v>190</v>
      </c>
      <c r="F21" s="460"/>
      <c r="G21" s="460" t="s">
        <v>191</v>
      </c>
      <c r="H21" s="460"/>
      <c r="I21" s="107"/>
      <c r="J21" s="324">
        <v>0.10868400596455507</v>
      </c>
      <c r="K21" s="323">
        <v>0.11128467889148265</v>
      </c>
      <c r="L21" s="459" t="s">
        <v>190</v>
      </c>
      <c r="M21" s="460"/>
      <c r="N21" s="460" t="s">
        <v>191</v>
      </c>
      <c r="O21" s="460"/>
    </row>
    <row r="22" spans="1:15" s="100" customFormat="1">
      <c r="A22" s="106"/>
      <c r="B22" s="99"/>
      <c r="C22" s="108"/>
      <c r="D22" s="108"/>
      <c r="E22" s="109"/>
      <c r="F22" s="109"/>
      <c r="G22" s="110"/>
      <c r="H22" s="111"/>
      <c r="I22" s="111"/>
      <c r="J22" s="112"/>
      <c r="K22" s="113"/>
    </row>
    <row r="24" spans="1:15" ht="12.75" customHeight="1">
      <c r="B24" s="453" t="s">
        <v>55</v>
      </c>
      <c r="C24" s="316" t="s">
        <v>178</v>
      </c>
      <c r="D24" s="317" t="s">
        <v>179</v>
      </c>
      <c r="E24" s="455" t="s">
        <v>201</v>
      </c>
      <c r="F24" s="456"/>
      <c r="G24" s="455" t="s">
        <v>64</v>
      </c>
      <c r="H24" s="456"/>
      <c r="I24" s="101"/>
      <c r="J24" s="316" t="s">
        <v>184</v>
      </c>
      <c r="K24" s="317" t="s">
        <v>185</v>
      </c>
      <c r="L24" s="455" t="s">
        <v>201</v>
      </c>
      <c r="M24" s="456"/>
      <c r="N24" s="455" t="s">
        <v>64</v>
      </c>
      <c r="O24" s="456"/>
    </row>
    <row r="25" spans="1:15" ht="12.75">
      <c r="B25" s="454"/>
      <c r="C25" s="457" t="s">
        <v>23</v>
      </c>
      <c r="D25" s="458"/>
      <c r="E25" s="325" t="s">
        <v>22</v>
      </c>
      <c r="F25" s="326" t="s">
        <v>128</v>
      </c>
      <c r="G25" s="327" t="s">
        <v>22</v>
      </c>
      <c r="H25" s="326" t="s">
        <v>128</v>
      </c>
      <c r="I25" s="101"/>
      <c r="J25" s="457" t="s">
        <v>23</v>
      </c>
      <c r="K25" s="458"/>
      <c r="L25" s="325" t="s">
        <v>22</v>
      </c>
      <c r="M25" s="326" t="s">
        <v>128</v>
      </c>
      <c r="N25" s="327" t="s">
        <v>22</v>
      </c>
      <c r="O25" s="326" t="s">
        <v>128</v>
      </c>
    </row>
    <row r="26" spans="1:15" ht="12.75">
      <c r="B26" s="318" t="s">
        <v>24</v>
      </c>
      <c r="C26" s="417">
        <v>228670.27900000001</v>
      </c>
      <c r="D26" s="418">
        <v>213450.962</v>
      </c>
      <c r="E26" s="328">
        <v>7.1301234051126094E-2</v>
      </c>
      <c r="F26" s="329">
        <v>7.1301234051126094E-2</v>
      </c>
      <c r="G26" s="328">
        <v>0.56573273439752869</v>
      </c>
      <c r="H26" s="330">
        <v>0.56573273439752869</v>
      </c>
      <c r="I26" s="415"/>
      <c r="J26" s="417">
        <v>228670.27900000001</v>
      </c>
      <c r="K26" s="418">
        <v>213450.962</v>
      </c>
      <c r="L26" s="328">
        <v>7.1301234051126094E-2</v>
      </c>
      <c r="M26" s="329">
        <v>7.1301234051126094E-2</v>
      </c>
      <c r="N26" s="328">
        <v>0.56573273439752869</v>
      </c>
      <c r="O26" s="330">
        <v>0.56573273439752869</v>
      </c>
    </row>
    <row r="27" spans="1:15" ht="12.75">
      <c r="B27" s="318" t="s">
        <v>25</v>
      </c>
      <c r="C27" s="417">
        <v>178632.33900000001</v>
      </c>
      <c r="D27" s="418">
        <v>126612.179</v>
      </c>
      <c r="E27" s="328">
        <v>0.41086221255223787</v>
      </c>
      <c r="F27" s="329">
        <v>0.51761796930824966</v>
      </c>
      <c r="G27" s="328">
        <v>0.47092804331196025</v>
      </c>
      <c r="H27" s="329">
        <v>2.317221716052928</v>
      </c>
      <c r="I27" s="415"/>
      <c r="J27" s="417">
        <v>178632.33900000001</v>
      </c>
      <c r="K27" s="418">
        <v>126612.179</v>
      </c>
      <c r="L27" s="328">
        <v>0.41086221255223787</v>
      </c>
      <c r="M27" s="329">
        <v>0.51761796930824966</v>
      </c>
      <c r="N27" s="328">
        <v>0.47092804331196025</v>
      </c>
      <c r="O27" s="329">
        <v>2.317221716052928</v>
      </c>
    </row>
    <row r="28" spans="1:15" ht="12.75">
      <c r="B28" s="318" t="s">
        <v>28</v>
      </c>
      <c r="C28" s="417">
        <v>24858.831999999999</v>
      </c>
      <c r="D28" s="418">
        <v>18003.77</v>
      </c>
      <c r="E28" s="328">
        <v>0.38075703033309116</v>
      </c>
      <c r="F28" s="329">
        <v>0.3348772850934898</v>
      </c>
      <c r="G28" s="328">
        <v>0.42463890641275781</v>
      </c>
      <c r="H28" s="329">
        <v>0.42463890641275803</v>
      </c>
      <c r="I28" s="415"/>
      <c r="J28" s="417">
        <v>24858.831999999999</v>
      </c>
      <c r="K28" s="418">
        <v>18003.77</v>
      </c>
      <c r="L28" s="328">
        <v>0.38075703033309116</v>
      </c>
      <c r="M28" s="329">
        <v>0.3348772850934898</v>
      </c>
      <c r="N28" s="328">
        <v>0.42463890641275781</v>
      </c>
      <c r="O28" s="329">
        <v>0.42463890641275803</v>
      </c>
    </row>
    <row r="29" spans="1:15" ht="12.75">
      <c r="B29" s="319" t="s">
        <v>91</v>
      </c>
      <c r="C29" s="419">
        <v>432161.45</v>
      </c>
      <c r="D29" s="420">
        <v>358066.91100000002</v>
      </c>
      <c r="E29" s="331">
        <v>0.20692931048297836</v>
      </c>
      <c r="F29" s="332">
        <v>0.24237120754986541</v>
      </c>
      <c r="G29" s="333">
        <v>0.51668612353369836</v>
      </c>
      <c r="H29" s="332">
        <v>1.3035853668572552</v>
      </c>
      <c r="I29" s="105"/>
      <c r="J29" s="419">
        <v>432161.45</v>
      </c>
      <c r="K29" s="420">
        <v>358066.91100000002</v>
      </c>
      <c r="L29" s="331">
        <v>0.20692931048297836</v>
      </c>
      <c r="M29" s="332">
        <v>0.24237120754986541</v>
      </c>
      <c r="N29" s="333">
        <v>0.51668612353369836</v>
      </c>
      <c r="O29" s="332">
        <v>1.3035853668572552</v>
      </c>
    </row>
    <row r="30" spans="1:15" ht="12.75">
      <c r="B30" s="318" t="s">
        <v>24</v>
      </c>
      <c r="C30" s="417">
        <v>69493.273000000001</v>
      </c>
      <c r="D30" s="418">
        <v>69803.468999999997</v>
      </c>
      <c r="E30" s="328">
        <v>-4.4438479124869756E-3</v>
      </c>
      <c r="F30" s="329">
        <v>-4.4438479124869756E-3</v>
      </c>
      <c r="G30" s="328">
        <v>0.76720721401600644</v>
      </c>
      <c r="H30" s="329">
        <v>0.76720721401600644</v>
      </c>
      <c r="I30" s="415"/>
      <c r="J30" s="417">
        <v>69493.273000000001</v>
      </c>
      <c r="K30" s="418">
        <v>69803.468999999997</v>
      </c>
      <c r="L30" s="328">
        <v>-4.4438479124869756E-3</v>
      </c>
      <c r="M30" s="329">
        <v>-4.4438479124869756E-3</v>
      </c>
      <c r="N30" s="328">
        <v>0.76720721401600644</v>
      </c>
      <c r="O30" s="329">
        <v>0.76720721401600644</v>
      </c>
    </row>
    <row r="31" spans="1:15" ht="12.75">
      <c r="B31" s="318" t="s">
        <v>25</v>
      </c>
      <c r="C31" s="417">
        <v>78589.311000000002</v>
      </c>
      <c r="D31" s="418">
        <v>59081.858999999997</v>
      </c>
      <c r="E31" s="328">
        <v>0.3301766791055103</v>
      </c>
      <c r="F31" s="329">
        <v>0.43095106327551891</v>
      </c>
      <c r="G31" s="328">
        <v>0.57633150885251605</v>
      </c>
      <c r="H31" s="329">
        <v>2.5544126332140347</v>
      </c>
      <c r="I31" s="415"/>
      <c r="J31" s="417">
        <v>78589.311000000002</v>
      </c>
      <c r="K31" s="418">
        <v>59081.858999999997</v>
      </c>
      <c r="L31" s="328">
        <v>0.3301766791055103</v>
      </c>
      <c r="M31" s="329">
        <v>0.43095106327551891</v>
      </c>
      <c r="N31" s="328">
        <v>0.57633150885251605</v>
      </c>
      <c r="O31" s="329">
        <v>2.5544126332140347</v>
      </c>
    </row>
    <row r="32" spans="1:15" ht="12.75">
      <c r="B32" s="318" t="s">
        <v>28</v>
      </c>
      <c r="C32" s="417">
        <v>4689.1260000000002</v>
      </c>
      <c r="D32" s="418">
        <v>4083.9340000000002</v>
      </c>
      <c r="E32" s="328">
        <v>0.14818848688543929</v>
      </c>
      <c r="F32" s="329">
        <v>0.1120871968757855</v>
      </c>
      <c r="G32" s="328">
        <v>0.21518796423519859</v>
      </c>
      <c r="H32" s="329">
        <v>0.21518796423519859</v>
      </c>
      <c r="I32" s="415"/>
      <c r="J32" s="417">
        <v>4689.1260000000002</v>
      </c>
      <c r="K32" s="418">
        <v>4083.9340000000002</v>
      </c>
      <c r="L32" s="328">
        <v>0.14818848688543929</v>
      </c>
      <c r="M32" s="329">
        <v>0.1120871968757855</v>
      </c>
      <c r="N32" s="328">
        <v>0.21518796423519859</v>
      </c>
      <c r="O32" s="329">
        <v>0.21518796423519859</v>
      </c>
    </row>
    <row r="33" spans="2:15" ht="12.75">
      <c r="B33" s="319" t="s">
        <v>92</v>
      </c>
      <c r="C33" s="419">
        <v>152771.71</v>
      </c>
      <c r="D33" s="420">
        <v>132969.26199999999</v>
      </c>
      <c r="E33" s="331">
        <v>0.14892500493835947</v>
      </c>
      <c r="F33" s="332">
        <v>0.19259301198971812</v>
      </c>
      <c r="G33" s="333">
        <v>0.64202898382491091</v>
      </c>
      <c r="H33" s="332">
        <v>1.7020095484914028</v>
      </c>
      <c r="I33" s="105"/>
      <c r="J33" s="419">
        <v>152771.71</v>
      </c>
      <c r="K33" s="420">
        <v>132969.26199999999</v>
      </c>
      <c r="L33" s="331">
        <v>0.14892500493835947</v>
      </c>
      <c r="M33" s="332">
        <v>0.19259301198971812</v>
      </c>
      <c r="N33" s="333">
        <v>0.64202898382491091</v>
      </c>
      <c r="O33" s="332">
        <v>1.7020095484914028</v>
      </c>
    </row>
    <row r="34" spans="2:15" ht="12.75">
      <c r="B34" s="319" t="s">
        <v>94</v>
      </c>
      <c r="C34" s="419">
        <v>-81307.887999999992</v>
      </c>
      <c r="D34" s="420">
        <v>-65083.014000000003</v>
      </c>
      <c r="E34" s="331">
        <v>0.24929506184209593</v>
      </c>
      <c r="F34" s="332">
        <v>0.29275145831768401</v>
      </c>
      <c r="G34" s="333">
        <v>0.30664819816391464</v>
      </c>
      <c r="H34" s="332">
        <v>1.0976698854744651</v>
      </c>
      <c r="I34" s="105"/>
      <c r="J34" s="419">
        <v>-81307.887999999992</v>
      </c>
      <c r="K34" s="420">
        <v>-65083.014000000003</v>
      </c>
      <c r="L34" s="331">
        <v>0.24929506184209593</v>
      </c>
      <c r="M34" s="332">
        <v>0.29275145831768401</v>
      </c>
      <c r="N34" s="333">
        <v>0.30664819816391464</v>
      </c>
      <c r="O34" s="332">
        <v>1.0976698854744651</v>
      </c>
    </row>
    <row r="35" spans="2:15" ht="12.75">
      <c r="B35" s="319" t="s">
        <v>129</v>
      </c>
      <c r="C35" s="419">
        <v>71769.368000000002</v>
      </c>
      <c r="D35" s="420">
        <v>67964.726999999999</v>
      </c>
      <c r="E35" s="331">
        <v>5.5979640733346825E-2</v>
      </c>
      <c r="F35" s="332">
        <v>9.9824477797265665E-2</v>
      </c>
      <c r="G35" s="333">
        <v>1.3242409061775966</v>
      </c>
      <c r="H35" s="332">
        <v>2.924764333951746</v>
      </c>
      <c r="I35" s="105"/>
      <c r="J35" s="419">
        <v>71769.368000000002</v>
      </c>
      <c r="K35" s="420">
        <v>67964.726999999999</v>
      </c>
      <c r="L35" s="331">
        <v>5.5979640733346825E-2</v>
      </c>
      <c r="M35" s="332">
        <v>9.9824477797265665E-2</v>
      </c>
      <c r="N35" s="333">
        <v>1.3242409061775966</v>
      </c>
      <c r="O35" s="332">
        <v>2.924764333951746</v>
      </c>
    </row>
    <row r="36" spans="2:15" ht="13.5" thickBot="1">
      <c r="B36" s="224" t="s">
        <v>74</v>
      </c>
      <c r="C36" s="421">
        <v>77777.346999999994</v>
      </c>
      <c r="D36" s="422">
        <v>73267.440999999992</v>
      </c>
      <c r="E36" s="334">
        <v>6.1554026433105591E-2</v>
      </c>
      <c r="F36" s="324">
        <v>0.10261063793826031</v>
      </c>
      <c r="G36" s="323">
        <v>1.1689587544118951</v>
      </c>
      <c r="H36" s="335">
        <v>2.5722255865923684</v>
      </c>
      <c r="I36" s="105"/>
      <c r="J36" s="421">
        <v>77777.346999999994</v>
      </c>
      <c r="K36" s="422">
        <v>73267.440999999992</v>
      </c>
      <c r="L36" s="334">
        <v>6.1554026433105591E-2</v>
      </c>
      <c r="M36" s="324">
        <v>0.10261063793826031</v>
      </c>
      <c r="N36" s="323">
        <v>1.1689587544118951</v>
      </c>
      <c r="O36" s="335">
        <v>2.5722255865923684</v>
      </c>
    </row>
    <row r="37" spans="2:15" ht="13.5" customHeight="1" thickBot="1">
      <c r="B37" s="224" t="s">
        <v>100</v>
      </c>
      <c r="C37" s="323">
        <v>0.17997289438935377</v>
      </c>
      <c r="D37" s="324">
        <v>0.20461941259911612</v>
      </c>
      <c r="E37" s="450" t="s">
        <v>192</v>
      </c>
      <c r="F37" s="451"/>
      <c r="G37" s="450" t="s">
        <v>193</v>
      </c>
      <c r="H37" s="452"/>
      <c r="I37" s="107"/>
      <c r="J37" s="323">
        <v>0.17997289438935377</v>
      </c>
      <c r="K37" s="324">
        <v>0.20461941259911612</v>
      </c>
      <c r="L37" s="450" t="s">
        <v>192</v>
      </c>
      <c r="M37" s="451"/>
      <c r="N37" s="450" t="s">
        <v>193</v>
      </c>
      <c r="O37" s="452"/>
    </row>
    <row r="40" spans="2:15" ht="12.75" customHeight="1">
      <c r="B40" s="453" t="s">
        <v>56</v>
      </c>
      <c r="C40" s="316" t="s">
        <v>178</v>
      </c>
      <c r="D40" s="317" t="s">
        <v>179</v>
      </c>
      <c r="E40" s="455" t="s">
        <v>201</v>
      </c>
      <c r="F40" s="456"/>
      <c r="G40" s="455" t="s">
        <v>64</v>
      </c>
      <c r="H40" s="456"/>
      <c r="I40" s="101"/>
      <c r="J40" s="316" t="s">
        <v>184</v>
      </c>
      <c r="K40" s="317" t="s">
        <v>185</v>
      </c>
      <c r="L40" s="455" t="s">
        <v>201</v>
      </c>
      <c r="M40" s="456"/>
      <c r="N40" s="455" t="s">
        <v>64</v>
      </c>
      <c r="O40" s="456"/>
    </row>
    <row r="41" spans="2:15" ht="12.75">
      <c r="B41" s="454"/>
      <c r="C41" s="457" t="s">
        <v>23</v>
      </c>
      <c r="D41" s="458"/>
      <c r="E41" s="325" t="s">
        <v>22</v>
      </c>
      <c r="F41" s="326" t="s">
        <v>128</v>
      </c>
      <c r="G41" s="327" t="s">
        <v>22</v>
      </c>
      <c r="H41" s="326" t="s">
        <v>128</v>
      </c>
      <c r="I41" s="101"/>
      <c r="J41" s="457" t="s">
        <v>23</v>
      </c>
      <c r="K41" s="458"/>
      <c r="L41" s="325" t="s">
        <v>22</v>
      </c>
      <c r="M41" s="326" t="s">
        <v>128</v>
      </c>
      <c r="N41" s="327" t="s">
        <v>22</v>
      </c>
      <c r="O41" s="326" t="s">
        <v>128</v>
      </c>
    </row>
    <row r="42" spans="2:15" ht="12.75">
      <c r="B42" s="318" t="s">
        <v>24</v>
      </c>
      <c r="C42" s="417">
        <v>274514.82</v>
      </c>
      <c r="D42" s="418">
        <v>230419.272</v>
      </c>
      <c r="E42" s="328">
        <v>0.19137091970327913</v>
      </c>
      <c r="F42" s="329">
        <v>0.19137091970327891</v>
      </c>
      <c r="G42" s="328">
        <v>0.2007281032085082</v>
      </c>
      <c r="H42" s="330">
        <v>0.2007281032085082</v>
      </c>
      <c r="I42" s="415"/>
      <c r="J42" s="417">
        <v>274514.82</v>
      </c>
      <c r="K42" s="418">
        <v>230419.272</v>
      </c>
      <c r="L42" s="328">
        <v>0.19137091970327913</v>
      </c>
      <c r="M42" s="329">
        <v>0.19137091970327891</v>
      </c>
      <c r="N42" s="328">
        <v>0.2007281032085082</v>
      </c>
      <c r="O42" s="330">
        <v>0.2007281032085082</v>
      </c>
    </row>
    <row r="43" spans="2:15" ht="12.75">
      <c r="B43" s="318" t="s">
        <v>49</v>
      </c>
      <c r="C43" s="417">
        <v>0</v>
      </c>
      <c r="D43" s="418">
        <v>848.428</v>
      </c>
      <c r="E43" s="328">
        <v>-1</v>
      </c>
      <c r="F43" s="329" t="s">
        <v>33</v>
      </c>
      <c r="G43" s="328">
        <v>-1</v>
      </c>
      <c r="H43" s="329" t="s">
        <v>33</v>
      </c>
      <c r="I43" s="415"/>
      <c r="J43" s="417">
        <v>0</v>
      </c>
      <c r="K43" s="418">
        <v>848.428</v>
      </c>
      <c r="L43" s="328">
        <v>-1</v>
      </c>
      <c r="M43" s="329" t="s">
        <v>33</v>
      </c>
      <c r="N43" s="328">
        <v>-1</v>
      </c>
      <c r="O43" s="329" t="s">
        <v>33</v>
      </c>
    </row>
    <row r="44" spans="2:15" ht="12.75">
      <c r="B44" s="319" t="s">
        <v>91</v>
      </c>
      <c r="C44" s="419">
        <v>274514.82</v>
      </c>
      <c r="D44" s="420">
        <v>231267.7</v>
      </c>
      <c r="E44" s="331">
        <v>0.18700025987200108</v>
      </c>
      <c r="F44" s="332">
        <v>0.19137091970327891</v>
      </c>
      <c r="G44" s="333">
        <v>9.9518063391568656E-2</v>
      </c>
      <c r="H44" s="332">
        <v>0.2007281032085082</v>
      </c>
      <c r="I44" s="105"/>
      <c r="J44" s="419">
        <v>274514.82</v>
      </c>
      <c r="K44" s="420">
        <v>231267.7</v>
      </c>
      <c r="L44" s="331">
        <v>0.18700025987200108</v>
      </c>
      <c r="M44" s="332">
        <v>0.19137091970327891</v>
      </c>
      <c r="N44" s="333">
        <v>9.9518063391568656E-2</v>
      </c>
      <c r="O44" s="332">
        <v>0.2007281032085082</v>
      </c>
    </row>
    <row r="45" spans="2:15" ht="12.75">
      <c r="B45" s="318" t="s">
        <v>24</v>
      </c>
      <c r="C45" s="417">
        <v>76153.517000000007</v>
      </c>
      <c r="D45" s="418">
        <v>60596.766000000003</v>
      </c>
      <c r="E45" s="328">
        <v>0.25672576321977325</v>
      </c>
      <c r="F45" s="329">
        <v>0.25672576321977325</v>
      </c>
      <c r="G45" s="328">
        <v>0.22461439734925603</v>
      </c>
      <c r="H45" s="329">
        <v>0.22461439734925603</v>
      </c>
      <c r="I45" s="415"/>
      <c r="J45" s="417">
        <v>76153.517000000007</v>
      </c>
      <c r="K45" s="418">
        <v>60596.766000000003</v>
      </c>
      <c r="L45" s="328">
        <v>0.25672576321977325</v>
      </c>
      <c r="M45" s="329">
        <v>0.25672576321977325</v>
      </c>
      <c r="N45" s="328">
        <v>0.22461439734925603</v>
      </c>
      <c r="O45" s="329">
        <v>0.22461439734925603</v>
      </c>
    </row>
    <row r="46" spans="2:15" ht="12.75">
      <c r="B46" s="318" t="s">
        <v>49</v>
      </c>
      <c r="C46" s="417">
        <v>0</v>
      </c>
      <c r="D46" s="418">
        <v>91.635999999999996</v>
      </c>
      <c r="E46" s="328">
        <v>-1</v>
      </c>
      <c r="F46" s="329">
        <v>-1</v>
      </c>
      <c r="G46" s="328">
        <v>-1</v>
      </c>
      <c r="H46" s="329">
        <v>-1</v>
      </c>
      <c r="I46" s="415"/>
      <c r="J46" s="417">
        <v>0</v>
      </c>
      <c r="K46" s="418">
        <v>91.635999999999996</v>
      </c>
      <c r="L46" s="328">
        <v>-1</v>
      </c>
      <c r="M46" s="329">
        <v>-1</v>
      </c>
      <c r="N46" s="328">
        <v>-1</v>
      </c>
      <c r="O46" s="329">
        <v>-1</v>
      </c>
    </row>
    <row r="47" spans="2:15" ht="12.75">
      <c r="B47" s="319" t="s">
        <v>92</v>
      </c>
      <c r="C47" s="419">
        <v>76153.517000000007</v>
      </c>
      <c r="D47" s="420">
        <v>60688.402000000002</v>
      </c>
      <c r="E47" s="331">
        <v>0.25482817952596615</v>
      </c>
      <c r="F47" s="332">
        <v>0.25482817952596615</v>
      </c>
      <c r="G47" s="333">
        <v>0.14525375899213899</v>
      </c>
      <c r="H47" s="332">
        <v>0.14525375899213899</v>
      </c>
      <c r="I47" s="105"/>
      <c r="J47" s="419">
        <v>76153.517000000007</v>
      </c>
      <c r="K47" s="420">
        <v>60688.402000000002</v>
      </c>
      <c r="L47" s="331">
        <v>0.25482817952596615</v>
      </c>
      <c r="M47" s="332">
        <v>0.25482817952596615</v>
      </c>
      <c r="N47" s="333">
        <v>0.14525375899213899</v>
      </c>
      <c r="O47" s="332">
        <v>0.14525375899213899</v>
      </c>
    </row>
    <row r="48" spans="2:15" ht="12.75">
      <c r="B48" s="319" t="s">
        <v>94</v>
      </c>
      <c r="C48" s="419">
        <v>-69159.945000000007</v>
      </c>
      <c r="D48" s="420">
        <v>-59244.432999999997</v>
      </c>
      <c r="E48" s="331">
        <v>0.16736613885730001</v>
      </c>
      <c r="F48" s="332">
        <v>0.16736613885729978</v>
      </c>
      <c r="G48" s="333">
        <v>-1.650440872584813E-2</v>
      </c>
      <c r="H48" s="332">
        <v>-1.6504408725848352E-2</v>
      </c>
      <c r="I48" s="105"/>
      <c r="J48" s="419">
        <v>-69159.945000000007</v>
      </c>
      <c r="K48" s="420">
        <v>-59244.432999999997</v>
      </c>
      <c r="L48" s="331">
        <v>0.16736613885730001</v>
      </c>
      <c r="M48" s="332">
        <v>0.16736613885729978</v>
      </c>
      <c r="N48" s="333">
        <v>-1.650440872584813E-2</v>
      </c>
      <c r="O48" s="332">
        <v>-1.6504408725848352E-2</v>
      </c>
    </row>
    <row r="49" spans="1:15" ht="12.75">
      <c r="B49" s="319" t="s">
        <v>129</v>
      </c>
      <c r="C49" s="419">
        <v>11092.335999999999</v>
      </c>
      <c r="D49" s="420">
        <v>3964.3080000000004</v>
      </c>
      <c r="E49" s="331">
        <v>1.7980510091546869</v>
      </c>
      <c r="F49" s="332">
        <v>1.7980510091546873</v>
      </c>
      <c r="G49" s="333">
        <v>-4.1918930903593186</v>
      </c>
      <c r="H49" s="332">
        <v>-4.1918930903593186</v>
      </c>
      <c r="I49" s="105"/>
      <c r="J49" s="419">
        <v>11092.335999999999</v>
      </c>
      <c r="K49" s="420">
        <v>3964.3080000000004</v>
      </c>
      <c r="L49" s="331">
        <v>1.7980510091546869</v>
      </c>
      <c r="M49" s="332">
        <v>1.7980510091546873</v>
      </c>
      <c r="N49" s="333">
        <v>-4.1918930903593186</v>
      </c>
      <c r="O49" s="332">
        <v>-4.1918930903593186</v>
      </c>
    </row>
    <row r="50" spans="1:15" ht="13.5" thickBot="1">
      <c r="B50" s="224" t="s">
        <v>74</v>
      </c>
      <c r="C50" s="421">
        <v>20303.782999999999</v>
      </c>
      <c r="D50" s="422">
        <v>14432.677000000001</v>
      </c>
      <c r="E50" s="334">
        <v>0.40679258601851886</v>
      </c>
      <c r="F50" s="324">
        <v>0.40679258601851886</v>
      </c>
      <c r="G50" s="323">
        <v>0.9516202735373458</v>
      </c>
      <c r="H50" s="335">
        <v>0.9516202735373458</v>
      </c>
      <c r="I50" s="105"/>
      <c r="J50" s="421">
        <v>20303.782999999999</v>
      </c>
      <c r="K50" s="422">
        <v>14432.677000000001</v>
      </c>
      <c r="L50" s="334">
        <v>0.40679258601851886</v>
      </c>
      <c r="M50" s="324">
        <v>0.40679258601851886</v>
      </c>
      <c r="N50" s="323">
        <v>0.9516202735373458</v>
      </c>
      <c r="O50" s="335">
        <v>0.9516202735373458</v>
      </c>
    </row>
    <row r="51" spans="1:15" ht="13.5" thickBot="1">
      <c r="B51" s="224" t="s">
        <v>100</v>
      </c>
      <c r="C51" s="323">
        <v>7.3962429423664627E-2</v>
      </c>
      <c r="D51" s="324">
        <v>6.240679956604403E-2</v>
      </c>
      <c r="E51" s="450" t="s">
        <v>194</v>
      </c>
      <c r="F51" s="451"/>
      <c r="G51" s="450" t="s">
        <v>195</v>
      </c>
      <c r="H51" s="452"/>
      <c r="I51" s="107"/>
      <c r="J51" s="323">
        <v>7.3962429423664627E-2</v>
      </c>
      <c r="K51" s="324">
        <v>6.240679956604403E-2</v>
      </c>
      <c r="L51" s="450" t="s">
        <v>194</v>
      </c>
      <c r="M51" s="451"/>
      <c r="N51" s="450" t="s">
        <v>195</v>
      </c>
      <c r="O51" s="452"/>
    </row>
    <row r="54" spans="1:15" s="82" customFormat="1" ht="12.75" customHeight="1">
      <c r="A54" s="102"/>
      <c r="B54" s="453" t="s">
        <v>57</v>
      </c>
      <c r="C54" s="316" t="s">
        <v>178</v>
      </c>
      <c r="D54" s="317" t="s">
        <v>179</v>
      </c>
      <c r="E54" s="455" t="s">
        <v>201</v>
      </c>
      <c r="F54" s="456"/>
      <c r="G54" s="455" t="s">
        <v>64</v>
      </c>
      <c r="H54" s="456"/>
      <c r="I54" s="101"/>
      <c r="J54" s="316" t="s">
        <v>184</v>
      </c>
      <c r="K54" s="317" t="s">
        <v>185</v>
      </c>
      <c r="L54" s="455" t="s">
        <v>201</v>
      </c>
      <c r="M54" s="456"/>
      <c r="N54" s="455" t="s">
        <v>64</v>
      </c>
      <c r="O54" s="456"/>
    </row>
    <row r="55" spans="1:15" s="82" customFormat="1" ht="12.75" customHeight="1">
      <c r="A55" s="102"/>
      <c r="B55" s="454"/>
      <c r="C55" s="457" t="s">
        <v>23</v>
      </c>
      <c r="D55" s="458"/>
      <c r="E55" s="325" t="s">
        <v>22</v>
      </c>
      <c r="F55" s="326" t="s">
        <v>128</v>
      </c>
      <c r="G55" s="327" t="s">
        <v>22</v>
      </c>
      <c r="H55" s="326" t="s">
        <v>128</v>
      </c>
      <c r="I55" s="101"/>
      <c r="J55" s="457" t="s">
        <v>23</v>
      </c>
      <c r="K55" s="458"/>
      <c r="L55" s="325" t="s">
        <v>22</v>
      </c>
      <c r="M55" s="326" t="s">
        <v>128</v>
      </c>
      <c r="N55" s="327" t="s">
        <v>22</v>
      </c>
      <c r="O55" s="326" t="s">
        <v>128</v>
      </c>
    </row>
    <row r="56" spans="1:15" s="104" customFormat="1" ht="12.75" customHeight="1">
      <c r="A56" s="103"/>
      <c r="B56" s="318" t="s">
        <v>24</v>
      </c>
      <c r="C56" s="417">
        <v>43079.667999999998</v>
      </c>
      <c r="D56" s="418">
        <v>22635.832999999999</v>
      </c>
      <c r="E56" s="328">
        <v>0.90316247694529284</v>
      </c>
      <c r="F56" s="329">
        <v>0.90316247694529284</v>
      </c>
      <c r="G56" s="328">
        <v>6.4464022914321184E-2</v>
      </c>
      <c r="H56" s="330">
        <v>6.4464022914321406E-2</v>
      </c>
      <c r="I56" s="415"/>
      <c r="J56" s="417">
        <v>43079.667999999998</v>
      </c>
      <c r="K56" s="418">
        <v>22635.832999999999</v>
      </c>
      <c r="L56" s="328">
        <v>0.90316247694529284</v>
      </c>
      <c r="M56" s="329">
        <v>0.90316247694529284</v>
      </c>
      <c r="N56" s="328">
        <v>6.4464022914321184E-2</v>
      </c>
      <c r="O56" s="330">
        <v>6.4464022914321406E-2</v>
      </c>
    </row>
    <row r="57" spans="1:15" s="104" customFormat="1" ht="12.75" customHeight="1">
      <c r="A57" s="103"/>
      <c r="B57" s="318" t="s">
        <v>25</v>
      </c>
      <c r="C57" s="417">
        <v>13324.315000000001</v>
      </c>
      <c r="D57" s="418">
        <v>5450.2089999999998</v>
      </c>
      <c r="E57" s="328">
        <v>1.4447346881559957</v>
      </c>
      <c r="F57" s="329">
        <v>1.6308060925153107</v>
      </c>
      <c r="G57" s="328">
        <v>0.19430970235375811</v>
      </c>
      <c r="H57" s="329">
        <v>1.6919693066488315</v>
      </c>
      <c r="I57" s="415"/>
      <c r="J57" s="417">
        <v>13324.315000000001</v>
      </c>
      <c r="K57" s="418">
        <v>5450.2089999999998</v>
      </c>
      <c r="L57" s="328">
        <v>1.4447346881559957</v>
      </c>
      <c r="M57" s="329">
        <v>1.6308060925153107</v>
      </c>
      <c r="N57" s="328">
        <v>0.19430970235375811</v>
      </c>
      <c r="O57" s="329">
        <v>1.6919693066488315</v>
      </c>
    </row>
    <row r="58" spans="1:15" s="104" customFormat="1" ht="12.75" customHeight="1">
      <c r="A58" s="103"/>
      <c r="B58" s="318" t="s">
        <v>49</v>
      </c>
      <c r="C58" s="417">
        <v>4987.2190000000001</v>
      </c>
      <c r="D58" s="418">
        <v>3591.4989999999998</v>
      </c>
      <c r="E58" s="328">
        <v>0.38861767746559317</v>
      </c>
      <c r="F58" s="329">
        <v>0.29392841511808521</v>
      </c>
      <c r="G58" s="328">
        <v>-6.45089103160984E-2</v>
      </c>
      <c r="H58" s="329">
        <v>-0.11642133714307745</v>
      </c>
      <c r="I58" s="415"/>
      <c r="J58" s="417">
        <v>4987.2190000000001</v>
      </c>
      <c r="K58" s="418">
        <v>3591.4989999999998</v>
      </c>
      <c r="L58" s="328">
        <v>0.38861767746559317</v>
      </c>
      <c r="M58" s="329">
        <v>0.29392841511808521</v>
      </c>
      <c r="N58" s="328">
        <v>-6.45089103160984E-2</v>
      </c>
      <c r="O58" s="329">
        <v>-0.11642133714307745</v>
      </c>
    </row>
    <row r="59" spans="1:15" s="104" customFormat="1" ht="12.75" customHeight="1">
      <c r="A59" s="103"/>
      <c r="B59" s="318" t="s">
        <v>28</v>
      </c>
      <c r="C59" s="417">
        <v>2366.913</v>
      </c>
      <c r="D59" s="418">
        <v>1618.3620000000001</v>
      </c>
      <c r="E59" s="328">
        <v>0.4625361940035666</v>
      </c>
      <c r="F59" s="329">
        <v>0.41611721340113395</v>
      </c>
      <c r="G59" s="328">
        <v>0.10915269709271347</v>
      </c>
      <c r="H59" s="329">
        <v>0.10915269709271347</v>
      </c>
      <c r="I59" s="415"/>
      <c r="J59" s="417">
        <v>2366.913</v>
      </c>
      <c r="K59" s="418">
        <v>1618.3620000000001</v>
      </c>
      <c r="L59" s="328">
        <v>0.4625361940035666</v>
      </c>
      <c r="M59" s="329">
        <v>0.41611721340113395</v>
      </c>
      <c r="N59" s="328">
        <v>0.10915269709271347</v>
      </c>
      <c r="O59" s="329">
        <v>0.10915269709271347</v>
      </c>
    </row>
    <row r="60" spans="1:15" ht="14.25" customHeight="1">
      <c r="A60" s="106"/>
      <c r="B60" s="319" t="s">
        <v>91</v>
      </c>
      <c r="C60" s="419">
        <v>63758.114999999998</v>
      </c>
      <c r="D60" s="420">
        <v>33295.902999999998</v>
      </c>
      <c r="E60" s="331">
        <v>0.91489370328835951</v>
      </c>
      <c r="F60" s="332">
        <v>0.93288177038971631</v>
      </c>
      <c r="G60" s="333">
        <v>7.8956882518462557E-2</v>
      </c>
      <c r="H60" s="332">
        <v>0.35702810229502124</v>
      </c>
      <c r="I60" s="105"/>
      <c r="J60" s="419">
        <v>63758.114999999998</v>
      </c>
      <c r="K60" s="420">
        <v>33295.902999999998</v>
      </c>
      <c r="L60" s="331">
        <v>0.91489370328835951</v>
      </c>
      <c r="M60" s="332">
        <v>0.93288177038971631</v>
      </c>
      <c r="N60" s="333">
        <v>7.8956882518462557E-2</v>
      </c>
      <c r="O60" s="332">
        <v>0.35702810229502124</v>
      </c>
    </row>
    <row r="61" spans="1:15" s="104" customFormat="1" ht="12.75" customHeight="1">
      <c r="A61" s="103"/>
      <c r="B61" s="318" t="s">
        <v>24</v>
      </c>
      <c r="C61" s="417">
        <v>41705.014000000003</v>
      </c>
      <c r="D61" s="418">
        <v>20238.782999999999</v>
      </c>
      <c r="E61" s="328">
        <v>1.0606483107210547</v>
      </c>
      <c r="F61" s="329">
        <v>1.0606483107210547</v>
      </c>
      <c r="G61" s="328">
        <v>6.4493338540823064E-3</v>
      </c>
      <c r="H61" s="329">
        <v>6.4493338540820844E-3</v>
      </c>
      <c r="I61" s="415"/>
      <c r="J61" s="417">
        <v>41705.014000000003</v>
      </c>
      <c r="K61" s="418">
        <v>20238.782999999999</v>
      </c>
      <c r="L61" s="328">
        <v>1.0606483107210547</v>
      </c>
      <c r="M61" s="329">
        <v>1.0606483107210547</v>
      </c>
      <c r="N61" s="328">
        <v>6.4493338540823064E-3</v>
      </c>
      <c r="O61" s="329">
        <v>6.4493338540820844E-3</v>
      </c>
    </row>
    <row r="62" spans="1:15" s="104" customFormat="1" ht="12.75" customHeight="1">
      <c r="A62" s="103"/>
      <c r="B62" s="318" t="s">
        <v>25</v>
      </c>
      <c r="C62" s="417">
        <v>9833.1090000000004</v>
      </c>
      <c r="D62" s="418">
        <v>2197.1779999999999</v>
      </c>
      <c r="E62" s="328">
        <v>3.4753356350737175</v>
      </c>
      <c r="F62" s="329">
        <v>3.8143959003394894</v>
      </c>
      <c r="G62" s="328">
        <v>0.21041322973272747</v>
      </c>
      <c r="H62" s="329">
        <v>1.7292328632123342</v>
      </c>
      <c r="I62" s="415"/>
      <c r="J62" s="417">
        <v>9833.1090000000004</v>
      </c>
      <c r="K62" s="418">
        <v>2197.1779999999999</v>
      </c>
      <c r="L62" s="328">
        <v>3.4753356350737175</v>
      </c>
      <c r="M62" s="329">
        <v>3.8143959003394894</v>
      </c>
      <c r="N62" s="328">
        <v>0.21041322973272747</v>
      </c>
      <c r="O62" s="329">
        <v>1.7292328632123342</v>
      </c>
    </row>
    <row r="63" spans="1:15" s="104" customFormat="1" ht="12.75">
      <c r="A63" s="103"/>
      <c r="B63" s="318" t="s">
        <v>49</v>
      </c>
      <c r="C63" s="417">
        <v>2186.8980000000001</v>
      </c>
      <c r="D63" s="418">
        <v>2117.0839999999998</v>
      </c>
      <c r="E63" s="328">
        <v>3.2976490304588824E-2</v>
      </c>
      <c r="F63" s="329">
        <v>-2.7866464975057625E-2</v>
      </c>
      <c r="G63" s="328">
        <v>-0.54794488267103247</v>
      </c>
      <c r="H63" s="329">
        <v>-0.57335526254783309</v>
      </c>
      <c r="I63" s="415"/>
      <c r="J63" s="417">
        <v>2186.8980000000001</v>
      </c>
      <c r="K63" s="418">
        <v>2117.0839999999998</v>
      </c>
      <c r="L63" s="328">
        <v>3.2976490304588824E-2</v>
      </c>
      <c r="M63" s="329">
        <v>-2.7866464975057625E-2</v>
      </c>
      <c r="N63" s="328">
        <v>-0.54794488267103247</v>
      </c>
      <c r="O63" s="329">
        <v>-0.57335526254783309</v>
      </c>
    </row>
    <row r="64" spans="1:15" s="104" customFormat="1" ht="12.75">
      <c r="A64" s="103"/>
      <c r="B64" s="318" t="s">
        <v>28</v>
      </c>
      <c r="C64" s="417">
        <v>2315.5610000000001</v>
      </c>
      <c r="D64" s="418">
        <v>1573.201</v>
      </c>
      <c r="E64" s="328">
        <v>0.47187867284600005</v>
      </c>
      <c r="F64" s="329">
        <v>0.42519363235787888</v>
      </c>
      <c r="G64" s="328">
        <v>0.11592225617102492</v>
      </c>
      <c r="H64" s="329">
        <v>0.11592225617102492</v>
      </c>
      <c r="I64" s="415"/>
      <c r="J64" s="417">
        <v>2315.5610000000001</v>
      </c>
      <c r="K64" s="418">
        <v>1573.201</v>
      </c>
      <c r="L64" s="328">
        <v>0.47187867284600005</v>
      </c>
      <c r="M64" s="329">
        <v>0.42519363235787888</v>
      </c>
      <c r="N64" s="328">
        <v>0.11592225617102492</v>
      </c>
      <c r="O64" s="329">
        <v>0.11592225617102492</v>
      </c>
    </row>
    <row r="65" spans="1:15" ht="12.75">
      <c r="A65" s="106"/>
      <c r="B65" s="319" t="s">
        <v>92</v>
      </c>
      <c r="C65" s="419">
        <v>56040.582000000009</v>
      </c>
      <c r="D65" s="420">
        <v>26126.245999999999</v>
      </c>
      <c r="E65" s="331">
        <v>1.1449917450827041</v>
      </c>
      <c r="F65" s="332">
        <v>1.1657647698792974</v>
      </c>
      <c r="G65" s="333">
        <v>-7.6786881379344862E-3</v>
      </c>
      <c r="H65" s="332">
        <v>0.20862531347117375</v>
      </c>
      <c r="I65" s="105"/>
      <c r="J65" s="419">
        <v>56040.582000000009</v>
      </c>
      <c r="K65" s="420">
        <v>26126.245999999999</v>
      </c>
      <c r="L65" s="331">
        <v>1.1449917450827041</v>
      </c>
      <c r="M65" s="332">
        <v>1.1657647698792974</v>
      </c>
      <c r="N65" s="333">
        <v>-7.6786881379344862E-3</v>
      </c>
      <c r="O65" s="332">
        <v>0.20862531347117375</v>
      </c>
    </row>
    <row r="66" spans="1:15" ht="12.75">
      <c r="A66" s="106"/>
      <c r="B66" s="319" t="s">
        <v>94</v>
      </c>
      <c r="C66" s="419">
        <v>-10652.298000000001</v>
      </c>
      <c r="D66" s="420">
        <v>-6645.8019999999997</v>
      </c>
      <c r="E66" s="331">
        <v>0.60286117461820288</v>
      </c>
      <c r="F66" s="332">
        <v>0.61268964569356732</v>
      </c>
      <c r="G66" s="333">
        <v>9.8073055275999632E-2</v>
      </c>
      <c r="H66" s="332">
        <v>0.24261909580784957</v>
      </c>
      <c r="I66" s="105"/>
      <c r="J66" s="419">
        <v>-10652.298000000001</v>
      </c>
      <c r="K66" s="420">
        <v>-6645.8019999999997</v>
      </c>
      <c r="L66" s="331">
        <v>0.60286117461820288</v>
      </c>
      <c r="M66" s="332">
        <v>0.61268964569356732</v>
      </c>
      <c r="N66" s="333">
        <v>9.8073055275999632E-2</v>
      </c>
      <c r="O66" s="332">
        <v>0.24261909580784957</v>
      </c>
    </row>
    <row r="67" spans="1:15" ht="12.75">
      <c r="A67" s="106"/>
      <c r="B67" s="319" t="s">
        <v>129</v>
      </c>
      <c r="C67" s="419">
        <v>46592.332000000002</v>
      </c>
      <c r="D67" s="420">
        <v>5088.9160000000002</v>
      </c>
      <c r="E67" s="331">
        <v>8.1556496511241292</v>
      </c>
      <c r="F67" s="332">
        <v>8.3002819813372763</v>
      </c>
      <c r="G67" s="333">
        <v>-0.5714479212033442</v>
      </c>
      <c r="H67" s="332">
        <v>-0.4397660777846869</v>
      </c>
      <c r="I67" s="105"/>
      <c r="J67" s="419">
        <v>46592.332000000002</v>
      </c>
      <c r="K67" s="420">
        <v>5088.9160000000002</v>
      </c>
      <c r="L67" s="331">
        <v>8.1556496511241292</v>
      </c>
      <c r="M67" s="332">
        <v>8.3002819813372763</v>
      </c>
      <c r="N67" s="333">
        <v>-0.5714479212033442</v>
      </c>
      <c r="O67" s="332">
        <v>-0.4397660777846869</v>
      </c>
    </row>
    <row r="68" spans="1:15" ht="13.5" thickBot="1">
      <c r="A68" s="106"/>
      <c r="B68" s="224" t="s">
        <v>74</v>
      </c>
      <c r="C68" s="421">
        <v>48129.89</v>
      </c>
      <c r="D68" s="422">
        <v>20487.431</v>
      </c>
      <c r="E68" s="334">
        <v>1.3492398827359078</v>
      </c>
      <c r="F68" s="324">
        <v>1.36309039819161</v>
      </c>
      <c r="G68" s="323">
        <v>-3.1477418068648122E-2</v>
      </c>
      <c r="H68" s="335">
        <v>0.18922620896306874</v>
      </c>
      <c r="I68" s="105"/>
      <c r="J68" s="421">
        <v>48129.89</v>
      </c>
      <c r="K68" s="422">
        <v>20487.431</v>
      </c>
      <c r="L68" s="334">
        <v>1.3492398827359078</v>
      </c>
      <c r="M68" s="324">
        <v>1.36309039819161</v>
      </c>
      <c r="N68" s="323">
        <v>-3.1477418068648122E-2</v>
      </c>
      <c r="O68" s="335">
        <v>0.18922620896306874</v>
      </c>
    </row>
    <row r="69" spans="1:15" ht="13.5" customHeight="1" thickBot="1">
      <c r="A69" s="106"/>
      <c r="B69" s="224" t="s">
        <v>100</v>
      </c>
      <c r="C69" s="323">
        <v>0.75488257455541152</v>
      </c>
      <c r="D69" s="324">
        <v>0.61531387210012001</v>
      </c>
      <c r="E69" s="450" t="s">
        <v>196</v>
      </c>
      <c r="F69" s="451"/>
      <c r="G69" s="450" t="s">
        <v>197</v>
      </c>
      <c r="H69" s="452"/>
      <c r="I69" s="107"/>
      <c r="J69" s="323">
        <v>0.75488257455541152</v>
      </c>
      <c r="K69" s="324">
        <v>0.61531387210012001</v>
      </c>
      <c r="L69" s="450" t="s">
        <v>196</v>
      </c>
      <c r="M69" s="451"/>
      <c r="N69" s="450" t="s">
        <v>197</v>
      </c>
      <c r="O69" s="452"/>
    </row>
    <row r="72" spans="1:15" s="82" customFormat="1" ht="12.75" customHeight="1">
      <c r="A72" s="102"/>
      <c r="B72" s="453" t="s">
        <v>58</v>
      </c>
      <c r="C72" s="316" t="s">
        <v>178</v>
      </c>
      <c r="D72" s="317" t="s">
        <v>179</v>
      </c>
      <c r="E72" s="455" t="s">
        <v>201</v>
      </c>
      <c r="F72" s="456"/>
      <c r="G72" s="455" t="s">
        <v>64</v>
      </c>
      <c r="H72" s="456"/>
      <c r="I72" s="101"/>
      <c r="J72" s="316" t="s">
        <v>184</v>
      </c>
      <c r="K72" s="317" t="s">
        <v>185</v>
      </c>
      <c r="L72" s="455" t="s">
        <v>201</v>
      </c>
      <c r="M72" s="456"/>
      <c r="N72" s="455" t="s">
        <v>64</v>
      </c>
      <c r="O72" s="456"/>
    </row>
    <row r="73" spans="1:15" s="82" customFormat="1" ht="12.75" customHeight="1">
      <c r="A73" s="102"/>
      <c r="B73" s="454"/>
      <c r="C73" s="457" t="s">
        <v>23</v>
      </c>
      <c r="D73" s="458"/>
      <c r="E73" s="325" t="s">
        <v>22</v>
      </c>
      <c r="F73" s="326" t="s">
        <v>128</v>
      </c>
      <c r="G73" s="327" t="s">
        <v>22</v>
      </c>
      <c r="H73" s="326" t="s">
        <v>128</v>
      </c>
      <c r="I73" s="101"/>
      <c r="J73" s="457" t="s">
        <v>23</v>
      </c>
      <c r="K73" s="458"/>
      <c r="L73" s="325" t="s">
        <v>22</v>
      </c>
      <c r="M73" s="326" t="s">
        <v>128</v>
      </c>
      <c r="N73" s="327" t="s">
        <v>22</v>
      </c>
      <c r="O73" s="326" t="s">
        <v>128</v>
      </c>
    </row>
    <row r="74" spans="1:15" s="104" customFormat="1" ht="12.75" customHeight="1">
      <c r="A74" s="103"/>
      <c r="B74" s="318" t="s">
        <v>25</v>
      </c>
      <c r="C74" s="417">
        <v>27384.665000000001</v>
      </c>
      <c r="D74" s="418">
        <v>17868.184000000001</v>
      </c>
      <c r="E74" s="328">
        <v>0.53259363122743753</v>
      </c>
      <c r="F74" s="329">
        <v>0.64974088926844309</v>
      </c>
      <c r="G74" s="328">
        <v>-0.28422789082680744</v>
      </c>
      <c r="H74" s="330">
        <v>0.61266866560211564</v>
      </c>
      <c r="I74" s="415"/>
      <c r="J74" s="417">
        <v>27384.665000000001</v>
      </c>
      <c r="K74" s="418">
        <v>17868.184000000001</v>
      </c>
      <c r="L74" s="328">
        <v>0.53259363122743753</v>
      </c>
      <c r="M74" s="329">
        <v>0.64974088926844309</v>
      </c>
      <c r="N74" s="328">
        <v>-0.28422789082680744</v>
      </c>
      <c r="O74" s="330">
        <v>0.61266866560211564</v>
      </c>
    </row>
    <row r="75" spans="1:15" s="104" customFormat="1" ht="12.75" customHeight="1">
      <c r="A75" s="103"/>
      <c r="B75" s="318" t="s">
        <v>48</v>
      </c>
      <c r="C75" s="417">
        <v>1339.1310000000001</v>
      </c>
      <c r="D75" s="418">
        <v>1264.896</v>
      </c>
      <c r="E75" s="328">
        <v>5.868861945962367E-2</v>
      </c>
      <c r="F75" s="329">
        <v>-0.1328434212272156</v>
      </c>
      <c r="G75" s="328">
        <v>0.49428566965122611</v>
      </c>
      <c r="H75" s="329">
        <v>0.64872361461937467</v>
      </c>
      <c r="I75" s="415"/>
      <c r="J75" s="417">
        <v>1339.1310000000001</v>
      </c>
      <c r="K75" s="418">
        <v>1264.896</v>
      </c>
      <c r="L75" s="328">
        <v>5.868861945962367E-2</v>
      </c>
      <c r="M75" s="329">
        <v>-0.1328434212272156</v>
      </c>
      <c r="N75" s="328">
        <v>0.49428566965122611</v>
      </c>
      <c r="O75" s="329">
        <v>0.64872361461937467</v>
      </c>
    </row>
    <row r="76" spans="1:15" s="104" customFormat="1" ht="12.75" customHeight="1">
      <c r="A76" s="103"/>
      <c r="B76" s="318" t="s">
        <v>28</v>
      </c>
      <c r="C76" s="417">
        <v>2393.8150000000001</v>
      </c>
      <c r="D76" s="418">
        <v>1771.192</v>
      </c>
      <c r="E76" s="328">
        <v>0.35152767176003508</v>
      </c>
      <c r="F76" s="329">
        <v>0.31192695304039564</v>
      </c>
      <c r="G76" s="328">
        <v>0.31084912789487862</v>
      </c>
      <c r="H76" s="329">
        <v>0.31084912789487862</v>
      </c>
      <c r="I76" s="415"/>
      <c r="J76" s="417">
        <v>2393.8150000000001</v>
      </c>
      <c r="K76" s="418">
        <v>1771.192</v>
      </c>
      <c r="L76" s="328">
        <v>0.35152767176003508</v>
      </c>
      <c r="M76" s="329">
        <v>0.31192695304039564</v>
      </c>
      <c r="N76" s="328">
        <v>0.31084912789487862</v>
      </c>
      <c r="O76" s="329">
        <v>0.31084912789487862</v>
      </c>
    </row>
    <row r="77" spans="1:15" ht="14.25" customHeight="1">
      <c r="A77" s="106"/>
      <c r="B77" s="319" t="s">
        <v>91</v>
      </c>
      <c r="C77" s="419">
        <v>31117.611000000001</v>
      </c>
      <c r="D77" s="420">
        <v>20904.272000000001</v>
      </c>
      <c r="E77" s="331">
        <v>0.48857664117650201</v>
      </c>
      <c r="F77" s="332">
        <v>0.5737649784429264</v>
      </c>
      <c r="G77" s="333">
        <v>-0.43779995751739487</v>
      </c>
      <c r="H77" s="332">
        <v>0.18465480313095117</v>
      </c>
      <c r="I77" s="105"/>
      <c r="J77" s="419">
        <v>31117.611000000001</v>
      </c>
      <c r="K77" s="420">
        <v>20904.272000000001</v>
      </c>
      <c r="L77" s="331">
        <v>0.48857664117650201</v>
      </c>
      <c r="M77" s="332">
        <v>0.5737649784429264</v>
      </c>
      <c r="N77" s="333">
        <v>-0.43779995751739487</v>
      </c>
      <c r="O77" s="332">
        <v>0.18465480313095117</v>
      </c>
    </row>
    <row r="78" spans="1:15" s="104" customFormat="1" ht="12.75" customHeight="1">
      <c r="A78" s="103"/>
      <c r="B78" s="318" t="s">
        <v>24</v>
      </c>
      <c r="C78" s="417">
        <v>0</v>
      </c>
      <c r="D78" s="418">
        <v>-2.9740000000000002</v>
      </c>
      <c r="E78" s="328">
        <v>-1</v>
      </c>
      <c r="F78" s="329">
        <v>-1</v>
      </c>
      <c r="G78" s="328">
        <v>-1</v>
      </c>
      <c r="H78" s="329" t="s">
        <v>33</v>
      </c>
      <c r="I78" s="415"/>
      <c r="J78" s="417">
        <v>0</v>
      </c>
      <c r="K78" s="418">
        <v>-2.9740000000000002</v>
      </c>
      <c r="L78" s="328">
        <v>-1</v>
      </c>
      <c r="M78" s="329">
        <v>-1</v>
      </c>
      <c r="N78" s="328">
        <v>-1</v>
      </c>
      <c r="O78" s="329" t="s">
        <v>33</v>
      </c>
    </row>
    <row r="79" spans="1:15" s="104" customFormat="1" ht="12.75" customHeight="1">
      <c r="A79" s="103"/>
      <c r="B79" s="318" t="s">
        <v>25</v>
      </c>
      <c r="C79" s="417">
        <v>17994.84</v>
      </c>
      <c r="D79" s="418">
        <v>13554.146000000001</v>
      </c>
      <c r="E79" s="328">
        <v>0.32762624808674778</v>
      </c>
      <c r="F79" s="329">
        <v>0.42951469873229864</v>
      </c>
      <c r="G79" s="328">
        <v>-0.18447805247548577</v>
      </c>
      <c r="H79" s="329">
        <v>0.83669388275929912</v>
      </c>
      <c r="I79" s="415"/>
      <c r="J79" s="417">
        <v>17994.84</v>
      </c>
      <c r="K79" s="418">
        <v>13554.146000000001</v>
      </c>
      <c r="L79" s="328">
        <v>0.32762624808674778</v>
      </c>
      <c r="M79" s="329">
        <v>0.42951469873229864</v>
      </c>
      <c r="N79" s="328">
        <v>-0.18447805247548577</v>
      </c>
      <c r="O79" s="329">
        <v>0.83669388275929912</v>
      </c>
    </row>
    <row r="80" spans="1:15" s="104" customFormat="1" ht="12.75">
      <c r="A80" s="103"/>
      <c r="B80" s="318" t="s">
        <v>48</v>
      </c>
      <c r="C80" s="417">
        <v>1339.1310000000001</v>
      </c>
      <c r="D80" s="418">
        <v>1264.896</v>
      </c>
      <c r="E80" s="328">
        <v>5.868861945962367E-2</v>
      </c>
      <c r="F80" s="329">
        <v>-0.1328434212272156</v>
      </c>
      <c r="G80" s="328">
        <v>0.49428566965122611</v>
      </c>
      <c r="H80" s="329">
        <v>0.64872361461937467</v>
      </c>
      <c r="I80" s="415"/>
      <c r="J80" s="417">
        <v>1339.1310000000001</v>
      </c>
      <c r="K80" s="418">
        <v>1264.896</v>
      </c>
      <c r="L80" s="328">
        <v>5.868861945962367E-2</v>
      </c>
      <c r="M80" s="329">
        <v>-0.1328434212272156</v>
      </c>
      <c r="N80" s="328">
        <v>0.49428566965122611</v>
      </c>
      <c r="O80" s="329">
        <v>0.64872361461937467</v>
      </c>
    </row>
    <row r="81" spans="1:15" s="104" customFormat="1" ht="12.75">
      <c r="A81" s="103"/>
      <c r="B81" s="318" t="s">
        <v>28</v>
      </c>
      <c r="C81" s="417">
        <v>2393.8159999999998</v>
      </c>
      <c r="D81" s="418">
        <v>1771.192</v>
      </c>
      <c r="E81" s="328">
        <v>0.35152823635156416</v>
      </c>
      <c r="F81" s="329">
        <v>0.3119275176319245</v>
      </c>
      <c r="G81" s="328">
        <v>0.31084967549322173</v>
      </c>
      <c r="H81" s="329">
        <v>0.31084967549322173</v>
      </c>
      <c r="I81" s="415"/>
      <c r="J81" s="417">
        <v>2393.8159999999998</v>
      </c>
      <c r="K81" s="418">
        <v>1771.192</v>
      </c>
      <c r="L81" s="328">
        <v>0.35152823635156416</v>
      </c>
      <c r="M81" s="329">
        <v>0.3119275176319245</v>
      </c>
      <c r="N81" s="328">
        <v>0.31084967549322173</v>
      </c>
      <c r="O81" s="329">
        <v>0.31084967549322173</v>
      </c>
    </row>
    <row r="82" spans="1:15" ht="12.75">
      <c r="A82" s="106"/>
      <c r="B82" s="319" t="s">
        <v>92</v>
      </c>
      <c r="C82" s="419">
        <v>21727.787</v>
      </c>
      <c r="D82" s="420">
        <v>16587.260000000002</v>
      </c>
      <c r="E82" s="331">
        <v>0.30990814637257746</v>
      </c>
      <c r="F82" s="332">
        <v>0.37433122453235157</v>
      </c>
      <c r="G82" s="333">
        <v>-0.30267415593235536</v>
      </c>
      <c r="H82" s="332">
        <v>0.42492282453620267</v>
      </c>
      <c r="I82" s="105"/>
      <c r="J82" s="419">
        <v>21727.787</v>
      </c>
      <c r="K82" s="420">
        <v>16587.260000000002</v>
      </c>
      <c r="L82" s="331">
        <v>0.30990814637257746</v>
      </c>
      <c r="M82" s="332">
        <v>0.37433122453235157</v>
      </c>
      <c r="N82" s="333">
        <v>-0.30267415593235536</v>
      </c>
      <c r="O82" s="332">
        <v>0.42492282453620267</v>
      </c>
    </row>
    <row r="83" spans="1:15" ht="12.75">
      <c r="A83" s="106"/>
      <c r="B83" s="319" t="s">
        <v>94</v>
      </c>
      <c r="C83" s="419">
        <v>-5786.2710000000006</v>
      </c>
      <c r="D83" s="420">
        <v>-2944.8760000000002</v>
      </c>
      <c r="E83" s="331">
        <v>0.96486065966784351</v>
      </c>
      <c r="F83" s="332">
        <v>1.0972566327466482</v>
      </c>
      <c r="G83" s="333">
        <v>-0.35379569732520133</v>
      </c>
      <c r="H83" s="332">
        <v>0.38921713738500263</v>
      </c>
      <c r="I83" s="105"/>
      <c r="J83" s="419">
        <v>-5786.2710000000006</v>
      </c>
      <c r="K83" s="420">
        <v>-2944.8760000000002</v>
      </c>
      <c r="L83" s="331">
        <v>0.96486065966784351</v>
      </c>
      <c r="M83" s="332">
        <v>1.0972566327466482</v>
      </c>
      <c r="N83" s="333">
        <v>-0.35379569732520133</v>
      </c>
      <c r="O83" s="332">
        <v>0.38921713738500263</v>
      </c>
    </row>
    <row r="84" spans="1:15" ht="12.75">
      <c r="A84" s="106"/>
      <c r="B84" s="319" t="s">
        <v>129</v>
      </c>
      <c r="C84" s="419">
        <v>15941.515999999998</v>
      </c>
      <c r="D84" s="420">
        <v>13642.155999999999</v>
      </c>
      <c r="E84" s="331">
        <v>0.16854813857868201</v>
      </c>
      <c r="F84" s="332">
        <v>0.21829927131635296</v>
      </c>
      <c r="G84" s="333">
        <v>-0.28205873723259078</v>
      </c>
      <c r="H84" s="332">
        <v>0.43932165685548363</v>
      </c>
      <c r="I84" s="105"/>
      <c r="J84" s="419">
        <v>15941.515999999998</v>
      </c>
      <c r="K84" s="420">
        <v>13642.155999999999</v>
      </c>
      <c r="L84" s="331">
        <v>0.16854813857868201</v>
      </c>
      <c r="M84" s="332">
        <v>0.21829927131635296</v>
      </c>
      <c r="N84" s="333">
        <v>-0.28205873723259078</v>
      </c>
      <c r="O84" s="332">
        <v>0.43932165685548363</v>
      </c>
    </row>
    <row r="85" spans="1:15" ht="12.75">
      <c r="A85" s="106"/>
      <c r="B85" s="319" t="s">
        <v>130</v>
      </c>
      <c r="C85" s="419">
        <v>5886.77</v>
      </c>
      <c r="D85" s="420">
        <v>1991.837</v>
      </c>
      <c r="E85" s="331">
        <v>1.9554476596227506</v>
      </c>
      <c r="F85" s="332" t="s">
        <v>33</v>
      </c>
      <c r="G85" s="333">
        <v>0.17741310613792827</v>
      </c>
      <c r="H85" s="332" t="s">
        <v>33</v>
      </c>
      <c r="I85" s="105"/>
      <c r="J85" s="419">
        <v>5886.77</v>
      </c>
      <c r="K85" s="420">
        <v>1991.837</v>
      </c>
      <c r="L85" s="331">
        <v>1.9554476596227506</v>
      </c>
      <c r="M85" s="332" t="s">
        <v>33</v>
      </c>
      <c r="N85" s="333">
        <v>0.17741310613792827</v>
      </c>
      <c r="O85" s="332" t="s">
        <v>33</v>
      </c>
    </row>
    <row r="86" spans="1:15" ht="12.75">
      <c r="A86" s="106"/>
      <c r="B86" s="319" t="s">
        <v>131</v>
      </c>
      <c r="C86" s="419">
        <v>25.64</v>
      </c>
      <c r="D86" s="420">
        <v>21.667999999999999</v>
      </c>
      <c r="E86" s="331">
        <v>0.1833117961971571</v>
      </c>
      <c r="F86" s="332" t="s">
        <v>33</v>
      </c>
      <c r="G86" s="333">
        <v>-0.75093738464826221</v>
      </c>
      <c r="H86" s="332" t="s">
        <v>33</v>
      </c>
      <c r="I86" s="105"/>
      <c r="J86" s="419">
        <v>25.64</v>
      </c>
      <c r="K86" s="420">
        <v>21.667999999999999</v>
      </c>
      <c r="L86" s="331">
        <v>0.1833117961971571</v>
      </c>
      <c r="M86" s="332" t="s">
        <v>33</v>
      </c>
      <c r="N86" s="333">
        <v>-0.75093738464826221</v>
      </c>
      <c r="O86" s="332" t="s">
        <v>33</v>
      </c>
    </row>
    <row r="87" spans="1:15" ht="13.5" thickBot="1">
      <c r="A87" s="106"/>
      <c r="B87" s="224" t="s">
        <v>74</v>
      </c>
      <c r="C87" s="421">
        <v>21853.925999999999</v>
      </c>
      <c r="D87" s="422">
        <v>15655.661</v>
      </c>
      <c r="E87" s="334">
        <v>0.39591206018065916</v>
      </c>
      <c r="F87" s="324">
        <v>0.4382295177938651</v>
      </c>
      <c r="G87" s="323">
        <v>-0.19970037184359579</v>
      </c>
      <c r="H87" s="335">
        <v>0.38716497145295969</v>
      </c>
      <c r="I87" s="105"/>
      <c r="J87" s="421">
        <v>21853.925999999999</v>
      </c>
      <c r="K87" s="422">
        <v>15655.661</v>
      </c>
      <c r="L87" s="334">
        <v>0.39591206018065916</v>
      </c>
      <c r="M87" s="324">
        <v>0.4382295177938651</v>
      </c>
      <c r="N87" s="323">
        <v>-0.19970037184359579</v>
      </c>
      <c r="O87" s="335">
        <v>0.38716497145295969</v>
      </c>
    </row>
    <row r="88" spans="1:15" ht="13.5" customHeight="1" thickBot="1">
      <c r="A88" s="106"/>
      <c r="B88" s="224" t="s">
        <v>100</v>
      </c>
      <c r="C88" s="323">
        <v>0.70230089321445655</v>
      </c>
      <c r="D88" s="324">
        <v>0.74892160798520035</v>
      </c>
      <c r="E88" s="450" t="s">
        <v>198</v>
      </c>
      <c r="F88" s="451"/>
      <c r="G88" s="450" t="s">
        <v>199</v>
      </c>
      <c r="H88" s="452"/>
      <c r="I88" s="107"/>
      <c r="J88" s="323">
        <v>0.70230089321445655</v>
      </c>
      <c r="K88" s="324">
        <v>0.74892160798520035</v>
      </c>
      <c r="L88" s="450" t="s">
        <v>198</v>
      </c>
      <c r="M88" s="451"/>
      <c r="N88" s="450" t="s">
        <v>199</v>
      </c>
      <c r="O88" s="452"/>
    </row>
  </sheetData>
  <mergeCells count="55">
    <mergeCell ref="L21:M21"/>
    <mergeCell ref="G21:H21"/>
    <mergeCell ref="E69:F69"/>
    <mergeCell ref="G69:H69"/>
    <mergeCell ref="N4:O4"/>
    <mergeCell ref="N21:O21"/>
    <mergeCell ref="L4:M4"/>
    <mergeCell ref="E21:F21"/>
    <mergeCell ref="E37:F37"/>
    <mergeCell ref="G37:H37"/>
    <mergeCell ref="L37:M37"/>
    <mergeCell ref="N37:O37"/>
    <mergeCell ref="E51:F51"/>
    <mergeCell ref="G51:H51"/>
    <mergeCell ref="L51:M51"/>
    <mergeCell ref="N51:O51"/>
    <mergeCell ref="B24:B25"/>
    <mergeCell ref="E24:F24"/>
    <mergeCell ref="G24:H24"/>
    <mergeCell ref="L24:M24"/>
    <mergeCell ref="N24:O24"/>
    <mergeCell ref="C25:D25"/>
    <mergeCell ref="J25:K25"/>
    <mergeCell ref="B4:B5"/>
    <mergeCell ref="C5:D5"/>
    <mergeCell ref="J5:K5"/>
    <mergeCell ref="E4:F4"/>
    <mergeCell ref="G4:H4"/>
    <mergeCell ref="B40:B41"/>
    <mergeCell ref="E40:F40"/>
    <mergeCell ref="G40:H40"/>
    <mergeCell ref="L40:M40"/>
    <mergeCell ref="N40:O40"/>
    <mergeCell ref="C41:D41"/>
    <mergeCell ref="J41:K41"/>
    <mergeCell ref="B54:B55"/>
    <mergeCell ref="E54:F54"/>
    <mergeCell ref="G54:H54"/>
    <mergeCell ref="L54:M54"/>
    <mergeCell ref="N54:O54"/>
    <mergeCell ref="C55:D55"/>
    <mergeCell ref="J55:K55"/>
    <mergeCell ref="B72:B73"/>
    <mergeCell ref="E72:F72"/>
    <mergeCell ref="G72:H72"/>
    <mergeCell ref="L72:M72"/>
    <mergeCell ref="N72:O72"/>
    <mergeCell ref="C73:D73"/>
    <mergeCell ref="J73:K73"/>
    <mergeCell ref="E88:F88"/>
    <mergeCell ref="G88:H88"/>
    <mergeCell ref="L88:M88"/>
    <mergeCell ref="N88:O88"/>
    <mergeCell ref="L69:M69"/>
    <mergeCell ref="N69:O69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8"/>
  <sheetViews>
    <sheetView showGridLines="0" zoomScale="85" zoomScaleNormal="85" workbookViewId="0"/>
  </sheetViews>
  <sheetFormatPr baseColWidth="10" defaultColWidth="11.42578125" defaultRowHeight="15"/>
  <cols>
    <col min="1" max="1" width="0.85546875" style="57" customWidth="1"/>
    <col min="2" max="2" width="52.42578125" style="57" customWidth="1"/>
    <col min="3" max="3" width="12" style="57" customWidth="1"/>
    <col min="4" max="4" width="11" style="57" customWidth="1"/>
    <col min="5" max="5" width="9.5703125" style="123" bestFit="1" customWidth="1"/>
    <col min="6" max="6" width="10.5703125" style="57" customWidth="1"/>
    <col min="7" max="7" width="10.5703125" style="123" customWidth="1"/>
    <col min="8" max="8" width="12.85546875" style="57" customWidth="1"/>
    <col min="9" max="9" width="11" style="57" bestFit="1" customWidth="1"/>
    <col min="10" max="10" width="9.5703125" style="57" bestFit="1" customWidth="1"/>
    <col min="11" max="11" width="1.5703125" style="57" customWidth="1"/>
    <col min="12" max="12" width="11.42578125" style="82"/>
    <col min="13" max="13" width="11.42578125" style="57"/>
    <col min="14" max="14" width="1.28515625" style="57" customWidth="1"/>
    <col min="15" max="16384" width="11.42578125" style="57"/>
  </cols>
  <sheetData>
    <row r="1" spans="1:13" ht="9.75" customHeight="1">
      <c r="E1" s="93"/>
      <c r="G1" s="93"/>
    </row>
    <row r="2" spans="1:13" ht="15.75">
      <c r="A2" s="342"/>
      <c r="B2" s="343" t="s">
        <v>133</v>
      </c>
      <c r="E2" s="57"/>
      <c r="G2" s="57"/>
      <c r="L2" s="57"/>
    </row>
    <row r="3" spans="1:13" s="58" customFormat="1" ht="15" customHeight="1">
      <c r="A3" s="127"/>
      <c r="B3" s="143" t="s">
        <v>187</v>
      </c>
      <c r="C3" s="143"/>
      <c r="D3" s="143"/>
      <c r="E3" s="143"/>
      <c r="F3" s="144"/>
      <c r="G3" s="144"/>
      <c r="H3" s="128"/>
      <c r="I3" s="128"/>
      <c r="J3" s="128"/>
      <c r="K3" s="128"/>
      <c r="L3" s="128"/>
      <c r="M3" s="128"/>
    </row>
    <row r="4" spans="1:13" s="126" customFormat="1" ht="9.75" customHeight="1" thickBot="1">
      <c r="A4" s="124"/>
      <c r="B4" s="199"/>
      <c r="C4" s="199"/>
      <c r="D4" s="199"/>
      <c r="E4" s="199"/>
      <c r="F4" s="199"/>
      <c r="G4" s="199"/>
      <c r="H4" s="125"/>
      <c r="I4" s="125"/>
      <c r="J4" s="125"/>
      <c r="K4" s="125"/>
      <c r="L4" s="125"/>
      <c r="M4" s="125"/>
    </row>
    <row r="5" spans="1:13" ht="15.75">
      <c r="B5" s="466"/>
      <c r="C5" s="468" t="s">
        <v>134</v>
      </c>
      <c r="D5" s="468"/>
      <c r="E5" s="469"/>
      <c r="F5" s="470" t="s">
        <v>65</v>
      </c>
      <c r="G5" s="471"/>
      <c r="H5" s="461" t="s">
        <v>63</v>
      </c>
      <c r="I5" s="462"/>
      <c r="J5" s="463"/>
    </row>
    <row r="6" spans="1:13">
      <c r="B6" s="466"/>
      <c r="C6" s="386" t="s">
        <v>200</v>
      </c>
      <c r="D6" s="344" t="s">
        <v>177</v>
      </c>
      <c r="E6" s="464" t="s">
        <v>1</v>
      </c>
      <c r="F6" s="386" t="s">
        <v>200</v>
      </c>
      <c r="G6" s="344" t="s">
        <v>177</v>
      </c>
      <c r="H6" s="386" t="s">
        <v>200</v>
      </c>
      <c r="I6" s="344" t="s">
        <v>177</v>
      </c>
      <c r="J6" s="464" t="s">
        <v>1</v>
      </c>
    </row>
    <row r="7" spans="1:13">
      <c r="B7" s="467"/>
      <c r="C7" s="379" t="s">
        <v>34</v>
      </c>
      <c r="D7" s="379" t="s">
        <v>34</v>
      </c>
      <c r="E7" s="465"/>
      <c r="F7" s="381" t="s">
        <v>34</v>
      </c>
      <c r="G7" s="345" t="s">
        <v>34</v>
      </c>
      <c r="H7" s="231" t="s">
        <v>34</v>
      </c>
      <c r="I7" s="231" t="s">
        <v>34</v>
      </c>
      <c r="J7" s="465"/>
    </row>
    <row r="8" spans="1:13">
      <c r="B8" s="346" t="s">
        <v>135</v>
      </c>
      <c r="C8" s="347">
        <v>3257734.983</v>
      </c>
      <c r="D8" s="347">
        <v>3360396.7810000004</v>
      </c>
      <c r="E8" s="348">
        <v>-3.0550498851939167E-2</v>
      </c>
      <c r="F8" s="349">
        <v>18994.678047783997</v>
      </c>
      <c r="G8" s="349">
        <v>17069.830868055193</v>
      </c>
      <c r="H8" s="347">
        <v>3238740.3049522159</v>
      </c>
      <c r="I8" s="347">
        <v>3343326.9501319453</v>
      </c>
      <c r="J8" s="348">
        <v>-3.1282206837593862E-2</v>
      </c>
    </row>
    <row r="9" spans="1:13">
      <c r="B9" s="346" t="s">
        <v>136</v>
      </c>
      <c r="C9" s="347">
        <v>0</v>
      </c>
      <c r="D9" s="347">
        <v>0</v>
      </c>
      <c r="E9" s="348">
        <v>0</v>
      </c>
      <c r="F9" s="349">
        <v>-1.1060534310527146E-7</v>
      </c>
      <c r="G9" s="349">
        <v>-1.2805294652469456E-7</v>
      </c>
      <c r="H9" s="347">
        <v>1.1060534310527146E-7</v>
      </c>
      <c r="I9" s="347">
        <v>1.2805294652469456E-7</v>
      </c>
      <c r="J9" s="348">
        <v>-0.13625304136253047</v>
      </c>
    </row>
    <row r="10" spans="1:13">
      <c r="B10" s="244" t="s">
        <v>137</v>
      </c>
      <c r="C10" s="245">
        <v>3257734.983</v>
      </c>
      <c r="D10" s="245">
        <v>3360396.7810000004</v>
      </c>
      <c r="E10" s="251">
        <v>-3.0550498851939167E-2</v>
      </c>
      <c r="F10" s="336">
        <v>18994.678047673391</v>
      </c>
      <c r="G10" s="336">
        <v>17069.830867927139</v>
      </c>
      <c r="H10" s="245">
        <v>3238740.3049523267</v>
      </c>
      <c r="I10" s="245">
        <v>3343326.9501320734</v>
      </c>
      <c r="J10" s="251">
        <v>-3.1282206837597859E-2</v>
      </c>
    </row>
    <row r="11" spans="1:13">
      <c r="B11" s="244" t="s">
        <v>138</v>
      </c>
      <c r="C11" s="245">
        <v>8594959.7749999985</v>
      </c>
      <c r="D11" s="245">
        <v>8591110.6999999993</v>
      </c>
      <c r="E11" s="251">
        <v>4.4802996194648337E-4</v>
      </c>
      <c r="F11" s="336">
        <v>816364.396664717</v>
      </c>
      <c r="G11" s="336">
        <v>822511.34928221197</v>
      </c>
      <c r="H11" s="245">
        <v>7778595.3783352813</v>
      </c>
      <c r="I11" s="245">
        <v>7768599.3507177876</v>
      </c>
      <c r="J11" s="251">
        <v>1.2867219901835369E-3</v>
      </c>
    </row>
    <row r="12" spans="1:13" ht="15.75" thickBot="1">
      <c r="B12" s="337" t="s">
        <v>139</v>
      </c>
      <c r="C12" s="338">
        <v>11852694.757999998</v>
      </c>
      <c r="D12" s="338">
        <v>11951507.480999999</v>
      </c>
      <c r="E12" s="339">
        <v>-8.2678041374353306E-3</v>
      </c>
      <c r="F12" s="340">
        <v>835359.07471239043</v>
      </c>
      <c r="G12" s="340">
        <v>839581.18015013915</v>
      </c>
      <c r="H12" s="338">
        <v>11017335.683287608</v>
      </c>
      <c r="I12" s="338">
        <v>11111926.300849859</v>
      </c>
      <c r="J12" s="341">
        <v>-8.512531041086624E-3</v>
      </c>
    </row>
    <row r="13" spans="1:13">
      <c r="B13" s="346" t="s">
        <v>140</v>
      </c>
      <c r="C13" s="347">
        <v>3001688.7489999998</v>
      </c>
      <c r="D13" s="347">
        <v>3161774.6850000005</v>
      </c>
      <c r="E13" s="348">
        <v>-5.0631671117956523E-2</v>
      </c>
      <c r="F13" s="349">
        <v>2245.6051736589711</v>
      </c>
      <c r="G13" s="349">
        <v>2079.913176534842</v>
      </c>
      <c r="H13" s="347">
        <v>2999443.1438263408</v>
      </c>
      <c r="I13" s="347">
        <v>3159694.7718234658</v>
      </c>
      <c r="J13" s="348">
        <v>-5.071743936350015E-2</v>
      </c>
    </row>
    <row r="14" spans="1:13">
      <c r="B14" s="346" t="s">
        <v>141</v>
      </c>
      <c r="C14" s="347">
        <v>0</v>
      </c>
      <c r="D14" s="347">
        <v>0</v>
      </c>
      <c r="E14" s="348">
        <v>0</v>
      </c>
      <c r="F14" s="349">
        <v>0</v>
      </c>
      <c r="G14" s="349">
        <v>0</v>
      </c>
      <c r="H14" s="347">
        <v>0</v>
      </c>
      <c r="I14" s="347">
        <v>0</v>
      </c>
      <c r="J14" s="348">
        <v>0</v>
      </c>
    </row>
    <row r="15" spans="1:13">
      <c r="B15" s="244" t="s">
        <v>142</v>
      </c>
      <c r="C15" s="245">
        <v>3001688.7489999998</v>
      </c>
      <c r="D15" s="245">
        <v>3161774.6850000005</v>
      </c>
      <c r="E15" s="251">
        <v>-5.0631671117956523E-2</v>
      </c>
      <c r="F15" s="336">
        <v>2245.6051736589711</v>
      </c>
      <c r="G15" s="336">
        <v>2079.913176534842</v>
      </c>
      <c r="H15" s="245">
        <v>2999443.1438263408</v>
      </c>
      <c r="I15" s="245">
        <v>3159694.7718234658</v>
      </c>
      <c r="J15" s="251">
        <v>-5.071743936350015E-2</v>
      </c>
    </row>
    <row r="16" spans="1:13">
      <c r="B16" s="244" t="s">
        <v>143</v>
      </c>
      <c r="C16" s="245">
        <v>3995989.2300000004</v>
      </c>
      <c r="D16" s="245">
        <v>4055475.2179999999</v>
      </c>
      <c r="E16" s="251">
        <v>-1.4668068426598735E-2</v>
      </c>
      <c r="F16" s="336">
        <v>284931.95105727023</v>
      </c>
      <c r="G16" s="336">
        <v>286995.8201875044</v>
      </c>
      <c r="H16" s="245">
        <v>3711057.2789427303</v>
      </c>
      <c r="I16" s="245">
        <v>3768479.3978124955</v>
      </c>
      <c r="J16" s="251">
        <v>-1.5237477191223925E-2</v>
      </c>
    </row>
    <row r="17" spans="2:10" ht="15.75" thickBot="1">
      <c r="B17" s="337" t="s">
        <v>144</v>
      </c>
      <c r="C17" s="338">
        <v>6997677.9790000003</v>
      </c>
      <c r="D17" s="338">
        <v>7217249.9030000009</v>
      </c>
      <c r="E17" s="339">
        <v>-3.0423212019959456E-2</v>
      </c>
      <c r="F17" s="340">
        <v>287177.55623092921</v>
      </c>
      <c r="G17" s="340">
        <v>289075.73336403922</v>
      </c>
      <c r="H17" s="338">
        <v>6710500.4227690715</v>
      </c>
      <c r="I17" s="338">
        <v>6928174.1696359618</v>
      </c>
      <c r="J17" s="341">
        <v>-3.1418630874045728E-2</v>
      </c>
    </row>
    <row r="18" spans="2:10">
      <c r="B18" s="346" t="s">
        <v>145</v>
      </c>
      <c r="C18" s="347">
        <v>4290750.0249999994</v>
      </c>
      <c r="D18" s="347">
        <v>4176462.3359999997</v>
      </c>
      <c r="E18" s="348">
        <v>2.7364711999164903E-2</v>
      </c>
      <c r="F18" s="349">
        <v>548181.51848146121</v>
      </c>
      <c r="G18" s="349">
        <v>550505.44678610016</v>
      </c>
      <c r="H18" s="347">
        <v>3742568.5065185381</v>
      </c>
      <c r="I18" s="347">
        <v>3625956.8892138996</v>
      </c>
      <c r="J18" s="348">
        <v>3.2160232696511581E-2</v>
      </c>
    </row>
    <row r="19" spans="2:10">
      <c r="B19" s="346" t="s">
        <v>146</v>
      </c>
      <c r="C19" s="347">
        <v>564266.75399999996</v>
      </c>
      <c r="D19" s="347">
        <v>557795.24199999997</v>
      </c>
      <c r="E19" s="348">
        <v>1.1601949089411479E-2</v>
      </c>
      <c r="F19" s="349">
        <v>0</v>
      </c>
      <c r="G19" s="349">
        <v>0</v>
      </c>
      <c r="H19" s="347">
        <v>564266.75399999996</v>
      </c>
      <c r="I19" s="347">
        <v>557795.24199999997</v>
      </c>
      <c r="J19" s="348">
        <v>1.1601949089411479E-2</v>
      </c>
    </row>
    <row r="20" spans="2:10" ht="15.75" thickBot="1">
      <c r="B20" s="337" t="s">
        <v>147</v>
      </c>
      <c r="C20" s="338">
        <v>4855016.7789999992</v>
      </c>
      <c r="D20" s="338">
        <v>4734257.5779999997</v>
      </c>
      <c r="E20" s="339">
        <v>2.5507526578436579E-2</v>
      </c>
      <c r="F20" s="340">
        <v>548181.51848146121</v>
      </c>
      <c r="G20" s="340">
        <v>550505.44678610016</v>
      </c>
      <c r="H20" s="338">
        <v>4306835.2605185378</v>
      </c>
      <c r="I20" s="338">
        <v>4183752.1312138997</v>
      </c>
      <c r="J20" s="341">
        <v>2.9419316786562622E-2</v>
      </c>
    </row>
    <row r="21" spans="2:10" ht="15.75" thickBot="1">
      <c r="B21" s="337" t="s">
        <v>148</v>
      </c>
      <c r="C21" s="338">
        <v>11852694.757999999</v>
      </c>
      <c r="D21" s="338">
        <v>11951507.481000001</v>
      </c>
      <c r="E21" s="339">
        <v>-8.2678041374353306E-3</v>
      </c>
      <c r="F21" s="340">
        <v>835359.07471239043</v>
      </c>
      <c r="G21" s="340">
        <v>839581.18015013938</v>
      </c>
      <c r="H21" s="338">
        <v>11017335.683287609</v>
      </c>
      <c r="I21" s="338">
        <v>11111926.300849862</v>
      </c>
      <c r="J21" s="341">
        <v>-8.512531041086735E-3</v>
      </c>
    </row>
    <row r="56" spans="3:15">
      <c r="C56" s="1"/>
      <c r="D56" s="1"/>
      <c r="E56" s="423"/>
      <c r="F56" s="1"/>
      <c r="G56" s="423"/>
      <c r="H56" s="1"/>
      <c r="I56" s="1"/>
      <c r="J56" s="1"/>
      <c r="K56" s="1"/>
      <c r="M56" s="1"/>
      <c r="N56" s="1"/>
      <c r="O56" s="1"/>
    </row>
    <row r="57" spans="3:15">
      <c r="C57" s="1"/>
      <c r="D57" s="1"/>
      <c r="E57" s="423"/>
      <c r="F57" s="1"/>
      <c r="G57" s="423"/>
      <c r="H57" s="1"/>
      <c r="I57" s="1"/>
      <c r="J57" s="1"/>
      <c r="K57" s="1"/>
      <c r="M57" s="1"/>
      <c r="N57" s="1"/>
      <c r="O57" s="1"/>
    </row>
    <row r="58" spans="3:15">
      <c r="C58" s="1"/>
      <c r="D58" s="1"/>
      <c r="E58" s="423"/>
      <c r="F58" s="1"/>
      <c r="G58" s="423"/>
      <c r="H58" s="1"/>
      <c r="I58" s="1"/>
      <c r="J58" s="1"/>
      <c r="K58" s="1"/>
      <c r="M58" s="1"/>
      <c r="N58" s="1"/>
      <c r="O58" s="1"/>
    </row>
    <row r="59" spans="3:15">
      <c r="C59" s="1"/>
      <c r="D59" s="1"/>
      <c r="E59" s="423"/>
      <c r="F59" s="1"/>
      <c r="G59" s="423"/>
      <c r="H59" s="1"/>
      <c r="I59" s="1"/>
      <c r="J59" s="1"/>
      <c r="K59" s="1"/>
      <c r="M59" s="1"/>
      <c r="N59" s="1"/>
      <c r="O59" s="1"/>
    </row>
    <row r="60" spans="3:15">
      <c r="C60" s="1"/>
      <c r="D60" s="1"/>
      <c r="E60" s="423"/>
      <c r="F60" s="1"/>
      <c r="G60" s="423"/>
      <c r="H60" s="1"/>
      <c r="I60" s="1"/>
      <c r="J60" s="1"/>
      <c r="K60" s="1"/>
      <c r="M60" s="1"/>
      <c r="N60" s="1"/>
      <c r="O60" s="1"/>
    </row>
    <row r="61" spans="3:15">
      <c r="C61" s="1"/>
      <c r="D61" s="1"/>
      <c r="E61" s="423"/>
      <c r="F61" s="1"/>
      <c r="G61" s="423"/>
      <c r="H61" s="1"/>
      <c r="I61" s="1"/>
      <c r="J61" s="1"/>
      <c r="K61" s="1"/>
      <c r="M61" s="1"/>
      <c r="N61" s="1"/>
      <c r="O61" s="1"/>
    </row>
    <row r="62" spans="3:15">
      <c r="C62" s="1"/>
      <c r="D62" s="1"/>
      <c r="E62" s="423"/>
      <c r="F62" s="1"/>
      <c r="G62" s="423"/>
      <c r="H62" s="1"/>
      <c r="I62" s="1"/>
      <c r="J62" s="1"/>
      <c r="K62" s="1"/>
      <c r="M62" s="1"/>
      <c r="N62" s="1"/>
      <c r="O62" s="1"/>
    </row>
    <row r="63" spans="3:15">
      <c r="C63" s="1"/>
      <c r="D63" s="1"/>
      <c r="E63" s="423"/>
      <c r="F63" s="1"/>
      <c r="G63" s="423"/>
      <c r="H63" s="1"/>
      <c r="I63" s="1"/>
      <c r="J63" s="1"/>
      <c r="K63" s="1"/>
      <c r="M63" s="1"/>
      <c r="N63" s="1"/>
      <c r="O63" s="1"/>
    </row>
    <row r="64" spans="3:15">
      <c r="C64" s="1"/>
      <c r="D64" s="1"/>
      <c r="E64" s="423"/>
      <c r="F64" s="1"/>
      <c r="G64" s="423"/>
      <c r="H64" s="1"/>
      <c r="I64" s="1"/>
      <c r="J64" s="1"/>
      <c r="K64" s="1"/>
      <c r="M64" s="1"/>
      <c r="N64" s="1"/>
      <c r="O64" s="1"/>
    </row>
    <row r="65" spans="3:15">
      <c r="C65" s="1"/>
      <c r="D65" s="1"/>
      <c r="E65" s="423"/>
      <c r="F65" s="1"/>
      <c r="G65" s="423"/>
      <c r="H65" s="1"/>
      <c r="I65" s="1"/>
      <c r="J65" s="1"/>
      <c r="K65" s="1"/>
      <c r="M65" s="1"/>
      <c r="N65" s="1"/>
      <c r="O65" s="1"/>
    </row>
    <row r="66" spans="3:15">
      <c r="C66" s="1"/>
      <c r="D66" s="1"/>
      <c r="E66" s="423"/>
      <c r="F66" s="1"/>
      <c r="G66" s="423"/>
      <c r="H66" s="1"/>
      <c r="I66" s="1"/>
      <c r="J66" s="1"/>
      <c r="K66" s="1"/>
      <c r="M66" s="1"/>
      <c r="N66" s="1"/>
      <c r="O66" s="1"/>
    </row>
    <row r="67" spans="3:15">
      <c r="C67" s="1"/>
      <c r="D67" s="1"/>
      <c r="E67" s="423"/>
      <c r="F67" s="1"/>
      <c r="G67" s="423"/>
      <c r="H67" s="1"/>
      <c r="I67" s="1"/>
      <c r="J67" s="1"/>
      <c r="K67" s="1"/>
      <c r="M67" s="1"/>
      <c r="N67" s="1"/>
      <c r="O67" s="1"/>
    </row>
    <row r="68" spans="3:15">
      <c r="C68" s="1"/>
      <c r="D68" s="1"/>
      <c r="E68" s="423"/>
      <c r="F68" s="1"/>
      <c r="G68" s="423"/>
      <c r="H68" s="1"/>
      <c r="I68" s="1"/>
      <c r="J68" s="1"/>
      <c r="K68" s="1"/>
      <c r="M68" s="1"/>
      <c r="N68" s="1"/>
      <c r="O68" s="1"/>
    </row>
    <row r="69" spans="3:15">
      <c r="C69" s="1"/>
      <c r="D69" s="1"/>
      <c r="E69" s="423"/>
      <c r="F69" s="1"/>
      <c r="G69" s="423"/>
      <c r="H69" s="1"/>
      <c r="I69" s="1"/>
      <c r="J69" s="1"/>
      <c r="K69" s="1"/>
      <c r="M69" s="1"/>
      <c r="N69" s="1"/>
      <c r="O69" s="1"/>
    </row>
    <row r="74" spans="3:15">
      <c r="C74" s="1"/>
      <c r="D74" s="1"/>
      <c r="E74" s="423"/>
      <c r="F74" s="1"/>
      <c r="G74" s="423"/>
      <c r="H74" s="1"/>
      <c r="I74" s="1"/>
      <c r="J74" s="1"/>
      <c r="K74" s="1"/>
      <c r="M74" s="1"/>
      <c r="N74" s="1"/>
      <c r="O74" s="1"/>
    </row>
    <row r="75" spans="3:15">
      <c r="C75" s="1"/>
      <c r="D75" s="1"/>
      <c r="E75" s="423"/>
      <c r="F75" s="1"/>
      <c r="G75" s="423"/>
      <c r="H75" s="1"/>
      <c r="I75" s="1"/>
      <c r="J75" s="1"/>
      <c r="K75" s="1"/>
      <c r="M75" s="1"/>
      <c r="N75" s="1"/>
      <c r="O75" s="1"/>
    </row>
    <row r="76" spans="3:15">
      <c r="C76" s="1"/>
      <c r="D76" s="1"/>
      <c r="E76" s="423"/>
      <c r="F76" s="1"/>
      <c r="G76" s="423"/>
      <c r="H76" s="1"/>
      <c r="I76" s="1"/>
      <c r="J76" s="1"/>
      <c r="K76" s="1"/>
      <c r="M76" s="1"/>
      <c r="N76" s="1"/>
      <c r="O76" s="1"/>
    </row>
    <row r="77" spans="3:15">
      <c r="C77" s="1"/>
      <c r="D77" s="1"/>
      <c r="E77" s="423"/>
      <c r="F77" s="1"/>
      <c r="G77" s="423"/>
      <c r="H77" s="1"/>
      <c r="I77" s="1"/>
      <c r="J77" s="1"/>
      <c r="K77" s="1"/>
      <c r="M77" s="1"/>
      <c r="N77" s="1"/>
      <c r="O77" s="1"/>
    </row>
    <row r="78" spans="3:15">
      <c r="C78" s="1"/>
      <c r="D78" s="1"/>
      <c r="E78" s="423"/>
      <c r="F78" s="1"/>
      <c r="G78" s="423"/>
      <c r="H78" s="1"/>
      <c r="I78" s="1"/>
      <c r="J78" s="1"/>
      <c r="K78" s="1"/>
      <c r="M78" s="1"/>
      <c r="N78" s="1"/>
      <c r="O78" s="1"/>
    </row>
    <row r="79" spans="3:15">
      <c r="C79" s="1"/>
      <c r="D79" s="1"/>
      <c r="E79" s="423"/>
      <c r="F79" s="1"/>
      <c r="G79" s="423"/>
      <c r="H79" s="1"/>
      <c r="I79" s="1"/>
      <c r="J79" s="1"/>
      <c r="K79" s="1"/>
      <c r="M79" s="1"/>
      <c r="N79" s="1"/>
      <c r="O79" s="1"/>
    </row>
    <row r="80" spans="3:15">
      <c r="C80" s="1"/>
      <c r="D80" s="1"/>
      <c r="E80" s="423"/>
      <c r="F80" s="1"/>
      <c r="G80" s="423"/>
      <c r="H80" s="1"/>
      <c r="I80" s="1"/>
      <c r="J80" s="1"/>
      <c r="K80" s="1"/>
      <c r="M80" s="1"/>
      <c r="N80" s="1"/>
      <c r="O80" s="1"/>
    </row>
    <row r="81" spans="3:15">
      <c r="C81" s="1"/>
      <c r="D81" s="1"/>
      <c r="E81" s="423"/>
      <c r="F81" s="1"/>
      <c r="G81" s="423"/>
      <c r="H81" s="1"/>
      <c r="I81" s="1"/>
      <c r="J81" s="1"/>
      <c r="K81" s="1"/>
      <c r="M81" s="1"/>
      <c r="N81" s="1"/>
      <c r="O81" s="1"/>
    </row>
    <row r="82" spans="3:15">
      <c r="C82" s="1"/>
      <c r="D82" s="1"/>
      <c r="E82" s="423"/>
      <c r="F82" s="1"/>
      <c r="G82" s="423"/>
      <c r="H82" s="1"/>
      <c r="I82" s="1"/>
      <c r="J82" s="1"/>
      <c r="K82" s="1"/>
      <c r="M82" s="1"/>
      <c r="N82" s="1"/>
      <c r="O82" s="1"/>
    </row>
    <row r="83" spans="3:15">
      <c r="C83" s="1"/>
      <c r="D83" s="1"/>
      <c r="E83" s="423"/>
      <c r="F83" s="1"/>
      <c r="G83" s="423"/>
      <c r="H83" s="1"/>
      <c r="I83" s="1"/>
      <c r="J83" s="1"/>
      <c r="K83" s="1"/>
      <c r="M83" s="1"/>
      <c r="N83" s="1"/>
      <c r="O83" s="1"/>
    </row>
    <row r="84" spans="3:15">
      <c r="C84" s="1"/>
      <c r="D84" s="1"/>
      <c r="E84" s="423"/>
      <c r="F84" s="1"/>
      <c r="G84" s="423"/>
      <c r="H84" s="1"/>
      <c r="I84" s="1"/>
      <c r="J84" s="1"/>
      <c r="K84" s="1"/>
      <c r="M84" s="1"/>
      <c r="N84" s="1"/>
      <c r="O84" s="1"/>
    </row>
    <row r="85" spans="3:15">
      <c r="C85" s="1"/>
      <c r="D85" s="1"/>
      <c r="E85" s="423"/>
      <c r="F85" s="1"/>
      <c r="G85" s="423"/>
      <c r="H85" s="1"/>
      <c r="I85" s="1"/>
      <c r="J85" s="1"/>
      <c r="K85" s="1"/>
      <c r="M85" s="1"/>
      <c r="N85" s="1"/>
      <c r="O85" s="1"/>
    </row>
    <row r="86" spans="3:15">
      <c r="C86" s="1"/>
      <c r="D86" s="1"/>
      <c r="E86" s="423"/>
      <c r="F86" s="1"/>
      <c r="G86" s="423"/>
      <c r="H86" s="1"/>
      <c r="I86" s="1"/>
      <c r="J86" s="1"/>
      <c r="K86" s="1"/>
      <c r="M86" s="1"/>
      <c r="N86" s="1"/>
      <c r="O86" s="1"/>
    </row>
    <row r="87" spans="3:15">
      <c r="C87" s="1"/>
      <c r="D87" s="1"/>
      <c r="E87" s="423"/>
      <c r="F87" s="1"/>
      <c r="G87" s="423"/>
      <c r="H87" s="1"/>
      <c r="I87" s="1"/>
      <c r="J87" s="1"/>
      <c r="K87" s="1"/>
      <c r="M87" s="1"/>
      <c r="N87" s="1"/>
      <c r="O87" s="1"/>
    </row>
    <row r="88" spans="3:15">
      <c r="C88" s="1"/>
      <c r="D88" s="1"/>
      <c r="E88" s="423"/>
      <c r="F88" s="1"/>
      <c r="G88" s="423"/>
      <c r="H88" s="1"/>
      <c r="I88" s="1"/>
      <c r="J88" s="1"/>
      <c r="K88" s="1"/>
      <c r="M88" s="1"/>
      <c r="N88" s="1"/>
      <c r="O88" s="1"/>
    </row>
  </sheetData>
  <mergeCells count="6">
    <mergeCell ref="H5:J5"/>
    <mergeCell ref="E6:E7"/>
    <mergeCell ref="J6:J7"/>
    <mergeCell ref="B5:B7"/>
    <mergeCell ref="C5:E5"/>
    <mergeCell ref="F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6"/>
  <sheetViews>
    <sheetView showGridLines="0" zoomScaleNormal="100" workbookViewId="0"/>
  </sheetViews>
  <sheetFormatPr baseColWidth="10" defaultColWidth="11.42578125" defaultRowHeight="16.5"/>
  <cols>
    <col min="1" max="1" width="1.28515625" style="49" customWidth="1"/>
    <col min="2" max="2" width="17.5703125" style="49" customWidth="1"/>
    <col min="3" max="4" width="10.7109375" style="49" customWidth="1"/>
    <col min="5" max="5" width="5.7109375" style="49" customWidth="1"/>
    <col min="6" max="7" width="10.7109375" style="49" customWidth="1"/>
    <col min="8" max="8" width="7.28515625" style="49" bestFit="1" customWidth="1"/>
    <col min="9" max="10" width="10.7109375" style="49" customWidth="1"/>
    <col min="11" max="11" width="6.7109375" style="49" bestFit="1" customWidth="1"/>
    <col min="12" max="12" width="4" style="49" customWidth="1"/>
    <col min="13" max="16384" width="11.42578125" style="49"/>
  </cols>
  <sheetData>
    <row r="1" spans="2:11" ht="6.75" customHeight="1"/>
    <row r="2" spans="2:11">
      <c r="B2" s="184" t="s">
        <v>149</v>
      </c>
      <c r="C2" s="129"/>
    </row>
    <row r="4" spans="2:11" ht="18" customHeight="1">
      <c r="B4" s="350"/>
      <c r="C4" s="478" t="s">
        <v>150</v>
      </c>
      <c r="D4" s="478"/>
      <c r="E4" s="479"/>
      <c r="F4" s="472" t="s">
        <v>144</v>
      </c>
      <c r="G4" s="473"/>
      <c r="H4" s="474"/>
      <c r="I4" s="475" t="s">
        <v>151</v>
      </c>
      <c r="J4" s="475"/>
      <c r="K4" s="475"/>
    </row>
    <row r="5" spans="2:11" ht="18" customHeight="1">
      <c r="B5" s="351"/>
      <c r="C5" s="386" t="s">
        <v>200</v>
      </c>
      <c r="D5" s="344" t="s">
        <v>177</v>
      </c>
      <c r="E5" s="381" t="s">
        <v>1</v>
      </c>
      <c r="F5" s="386" t="s">
        <v>200</v>
      </c>
      <c r="G5" s="344" t="s">
        <v>177</v>
      </c>
      <c r="H5" s="381" t="s">
        <v>1</v>
      </c>
      <c r="I5" s="386" t="s">
        <v>200</v>
      </c>
      <c r="J5" s="344" t="s">
        <v>177</v>
      </c>
      <c r="K5" s="381" t="s">
        <v>1</v>
      </c>
    </row>
    <row r="6" spans="2:11" ht="18" customHeight="1">
      <c r="B6" s="352" t="s">
        <v>24</v>
      </c>
      <c r="C6" s="185">
        <v>6530708.0650000004</v>
      </c>
      <c r="D6" s="185">
        <v>6551686.5779999997</v>
      </c>
      <c r="E6" s="188">
        <v>-3.2020019196955518E-3</v>
      </c>
      <c r="F6" s="187">
        <v>5121507.4009999996</v>
      </c>
      <c r="G6" s="185">
        <v>5250496.8969999999</v>
      </c>
      <c r="H6" s="188">
        <v>-2.4567102605793645E-2</v>
      </c>
      <c r="I6" s="185">
        <v>1409200.6640000001</v>
      </c>
      <c r="J6" s="185">
        <v>1301189.6810000001</v>
      </c>
      <c r="K6" s="186">
        <v>8.3009406374165762E-2</v>
      </c>
    </row>
    <row r="7" spans="2:11" ht="18" customHeight="1">
      <c r="B7" s="352" t="s">
        <v>25</v>
      </c>
      <c r="C7" s="185">
        <v>1605312.439</v>
      </c>
      <c r="D7" s="185">
        <v>1643998.11</v>
      </c>
      <c r="E7" s="188">
        <v>-2.3531457101249376E-2</v>
      </c>
      <c r="F7" s="187">
        <v>705297.00300000003</v>
      </c>
      <c r="G7" s="185">
        <v>756802.37800000003</v>
      </c>
      <c r="H7" s="188">
        <v>-6.8056571302158364E-2</v>
      </c>
      <c r="I7" s="185">
        <v>900015.43599999999</v>
      </c>
      <c r="J7" s="185">
        <v>887195.73199999996</v>
      </c>
      <c r="K7" s="186">
        <v>1.4449690792696535E-2</v>
      </c>
    </row>
    <row r="8" spans="2:11" ht="18" customHeight="1">
      <c r="B8" s="352" t="s">
        <v>48</v>
      </c>
      <c r="C8" s="185">
        <v>1051581.4099999999</v>
      </c>
      <c r="D8" s="185">
        <v>991373.07700000005</v>
      </c>
      <c r="E8" s="188">
        <v>6.0732265578763434E-2</v>
      </c>
      <c r="F8" s="187">
        <v>556149.696</v>
      </c>
      <c r="G8" s="185">
        <v>526603.22499999998</v>
      </c>
      <c r="H8" s="188">
        <v>5.6107652967753996E-2</v>
      </c>
      <c r="I8" s="185">
        <v>495431.71399999998</v>
      </c>
      <c r="J8" s="185">
        <v>464769.85200000001</v>
      </c>
      <c r="K8" s="186">
        <v>6.5972140550975222E-2</v>
      </c>
    </row>
    <row r="9" spans="2:11" ht="18" customHeight="1">
      <c r="B9" s="352" t="s">
        <v>49</v>
      </c>
      <c r="C9" s="185">
        <v>1299301.8959999999</v>
      </c>
      <c r="D9" s="185">
        <v>1338904.068</v>
      </c>
      <c r="E9" s="188">
        <v>-2.9578050396960931E-2</v>
      </c>
      <c r="F9" s="187">
        <v>380629.49599999998</v>
      </c>
      <c r="G9" s="185">
        <v>406645.91200000001</v>
      </c>
      <c r="H9" s="188">
        <v>-6.3978058631018575E-2</v>
      </c>
      <c r="I9" s="185">
        <v>918672.4</v>
      </c>
      <c r="J9" s="185">
        <v>932258.15599999996</v>
      </c>
      <c r="K9" s="186">
        <v>-1.457295483290999E-2</v>
      </c>
    </row>
    <row r="10" spans="2:11" ht="18" customHeight="1">
      <c r="B10" s="352" t="s">
        <v>28</v>
      </c>
      <c r="C10" s="185">
        <v>1365790.9480000001</v>
      </c>
      <c r="D10" s="185">
        <v>1425545.648</v>
      </c>
      <c r="E10" s="188">
        <v>-4.191707230409214E-2</v>
      </c>
      <c r="F10" s="187">
        <v>234094.383</v>
      </c>
      <c r="G10" s="185">
        <v>276701.49099999998</v>
      </c>
      <c r="H10" s="188">
        <v>-0.15398221327256956</v>
      </c>
      <c r="I10" s="185">
        <v>1131696.5649999999</v>
      </c>
      <c r="J10" s="185">
        <v>1148844.1569999999</v>
      </c>
      <c r="K10" s="186">
        <v>-1.4925951353382705E-2</v>
      </c>
    </row>
    <row r="11" spans="2:11" ht="18" customHeight="1">
      <c r="B11" s="353" t="s">
        <v>152</v>
      </c>
      <c r="C11" s="354">
        <v>11852694.758000001</v>
      </c>
      <c r="D11" s="354">
        <v>11951507.481000001</v>
      </c>
      <c r="E11" s="355">
        <v>-8.2678041374352196E-3</v>
      </c>
      <c r="F11" s="354">
        <v>6997677.9790000003</v>
      </c>
      <c r="G11" s="354">
        <v>7217249.9030000009</v>
      </c>
      <c r="H11" s="355">
        <v>-3.0423212019959456E-2</v>
      </c>
      <c r="I11" s="354">
        <v>4855016.7790000001</v>
      </c>
      <c r="J11" s="354">
        <v>4734257.5779999997</v>
      </c>
      <c r="K11" s="355">
        <v>2.5507526578436801E-2</v>
      </c>
    </row>
    <row r="12" spans="2:11" ht="18" customHeight="1">
      <c r="B12" s="352" t="s">
        <v>153</v>
      </c>
      <c r="C12" s="189">
        <v>835359.07471239043</v>
      </c>
      <c r="D12" s="189">
        <v>839581.18015013915</v>
      </c>
      <c r="E12" s="192">
        <v>-5.0288233437935093E-3</v>
      </c>
      <c r="F12" s="191">
        <v>287177.55623092921</v>
      </c>
      <c r="G12" s="189">
        <v>289075.73336403922</v>
      </c>
      <c r="H12" s="192">
        <v>-6.5663662287404057E-3</v>
      </c>
      <c r="I12" s="189">
        <v>548181.51848146121</v>
      </c>
      <c r="J12" s="189">
        <v>550505.44678610016</v>
      </c>
      <c r="K12" s="190">
        <v>-4.2214447072345118E-3</v>
      </c>
    </row>
    <row r="13" spans="2:11" ht="18" customHeight="1" thickBot="1">
      <c r="B13" s="356" t="s">
        <v>5</v>
      </c>
      <c r="C13" s="357">
        <v>11017335.683287611</v>
      </c>
      <c r="D13" s="481">
        <v>11111926.300849862</v>
      </c>
      <c r="E13" s="480">
        <v>-8.512531041086624E-3</v>
      </c>
      <c r="F13" s="357">
        <v>6710500.4227690715</v>
      </c>
      <c r="G13" s="481">
        <v>6928174.1696359618</v>
      </c>
      <c r="H13" s="480">
        <v>-3.1418630874045728E-2</v>
      </c>
      <c r="I13" s="357">
        <v>4306835.2605185388</v>
      </c>
      <c r="J13" s="481">
        <v>4183752.1312138997</v>
      </c>
      <c r="K13" s="480">
        <v>2.9419316786562844E-2</v>
      </c>
    </row>
    <row r="16" spans="2:11">
      <c r="F16" s="50"/>
    </row>
  </sheetData>
  <mergeCells count="3">
    <mergeCell ref="C4:E4"/>
    <mergeCell ref="F4:H4"/>
    <mergeCell ref="I4:K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7030A0"/>
  </sheetPr>
  <dimension ref="A1:Q35"/>
  <sheetViews>
    <sheetView workbookViewId="0">
      <selection activeCell="B17" sqref="B17"/>
    </sheetView>
  </sheetViews>
  <sheetFormatPr baseColWidth="10" defaultColWidth="11.42578125" defaultRowHeight="14.25" outlineLevelCol="1"/>
  <cols>
    <col min="1" max="1" width="25.28515625" style="6" bestFit="1" customWidth="1"/>
    <col min="2" max="2" width="13.85546875" style="6" bestFit="1" customWidth="1"/>
    <col min="3" max="3" width="8.7109375" style="6" bestFit="1" customWidth="1"/>
    <col min="4" max="4" width="8.85546875" style="6" bestFit="1" customWidth="1"/>
    <col min="5" max="5" width="1.42578125" style="6" customWidth="1"/>
    <col min="6" max="6" width="10.5703125" style="6" customWidth="1" outlineLevel="1"/>
    <col min="7" max="7" width="10.85546875" style="6" customWidth="1" outlineLevel="1"/>
    <col min="8" max="8" width="7.85546875" style="6" customWidth="1" outlineLevel="1"/>
    <col min="9" max="9" width="9.140625" style="6" bestFit="1" customWidth="1"/>
    <col min="10" max="10" width="27.42578125" style="6" bestFit="1" customWidth="1"/>
    <col min="11" max="11" width="10" style="6" bestFit="1" customWidth="1"/>
    <col min="12" max="12" width="8.7109375" style="6" bestFit="1" customWidth="1"/>
    <col min="13" max="13" width="8.85546875" style="6" bestFit="1" customWidth="1"/>
    <col min="14" max="14" width="1.42578125" style="6" customWidth="1"/>
    <col min="15" max="15" width="11.5703125" style="6" customWidth="1" outlineLevel="1"/>
    <col min="16" max="16" width="11.140625" style="6" customWidth="1" outlineLevel="1"/>
    <col min="17" max="17" width="10.140625" style="6" customWidth="1" outlineLevel="1"/>
    <col min="18" max="16384" width="11.42578125" style="6"/>
  </cols>
  <sheetData>
    <row r="1" spans="1:17">
      <c r="A1" s="18" t="s">
        <v>35</v>
      </c>
      <c r="B1" s="16"/>
      <c r="C1" s="16"/>
      <c r="D1" s="17"/>
      <c r="E1" s="8"/>
      <c r="F1" s="16"/>
      <c r="G1" s="16"/>
      <c r="H1" s="17"/>
      <c r="J1" s="18" t="s">
        <v>36</v>
      </c>
      <c r="K1" s="16"/>
      <c r="L1" s="16"/>
      <c r="M1" s="17"/>
      <c r="N1" s="8"/>
      <c r="O1" s="16"/>
      <c r="P1" s="16"/>
      <c r="Q1" s="17"/>
    </row>
    <row r="2" spans="1:17">
      <c r="A2" s="19"/>
      <c r="B2" s="476" t="e">
        <f>+#REF!</f>
        <v>#REF!</v>
      </c>
      <c r="C2" s="476"/>
      <c r="D2" s="476"/>
      <c r="E2" s="8"/>
      <c r="F2" s="477" t="e">
        <f>+#REF!</f>
        <v>#REF!</v>
      </c>
      <c r="G2" s="477"/>
      <c r="H2" s="477"/>
      <c r="J2" s="19"/>
      <c r="K2" s="476" t="e">
        <f>+#REF!</f>
        <v>#REF!</v>
      </c>
      <c r="L2" s="476"/>
      <c r="M2" s="476"/>
      <c r="N2" s="8"/>
      <c r="O2" s="477" t="e">
        <f>+#REF!</f>
        <v>#REF!</v>
      </c>
      <c r="P2" s="477"/>
      <c r="Q2" s="477"/>
    </row>
    <row r="3" spans="1:17">
      <c r="A3" s="19"/>
      <c r="B3" s="196" t="e">
        <f>+#REF!</f>
        <v>#REF!</v>
      </c>
      <c r="C3" s="20" t="e">
        <f>+#REF!</f>
        <v>#REF!</v>
      </c>
      <c r="D3" s="197" t="e">
        <f>+#REF!</f>
        <v>#REF!</v>
      </c>
      <c r="E3" s="8"/>
      <c r="F3" s="24" t="e">
        <f>+B3</f>
        <v>#REF!</v>
      </c>
      <c r="G3" s="24" t="e">
        <f>+C3</f>
        <v>#REF!</v>
      </c>
      <c r="H3" s="197" t="e">
        <f>+D3</f>
        <v>#REF!</v>
      </c>
      <c r="J3" s="19"/>
      <c r="K3" s="196" t="e">
        <f t="shared" ref="K3:M8" si="0">+B3</f>
        <v>#REF!</v>
      </c>
      <c r="L3" s="20" t="e">
        <f t="shared" si="0"/>
        <v>#REF!</v>
      </c>
      <c r="M3" s="197" t="e">
        <f t="shared" si="0"/>
        <v>#REF!</v>
      </c>
      <c r="N3" s="8"/>
      <c r="O3" s="24" t="e">
        <f>+K3</f>
        <v>#REF!</v>
      </c>
      <c r="P3" s="24" t="e">
        <f>+L3</f>
        <v>#REF!</v>
      </c>
      <c r="Q3" s="197" t="e">
        <f>+M3</f>
        <v>#REF!</v>
      </c>
    </row>
    <row r="4" spans="1:17" ht="12.75" customHeight="1">
      <c r="A4" s="9" t="s">
        <v>37</v>
      </c>
      <c r="B4" s="10" t="e">
        <f>+#REF!</f>
        <v>#REF!</v>
      </c>
      <c r="C4" s="11" t="e">
        <f>+#REF!</f>
        <v>#REF!</v>
      </c>
      <c r="D4" s="12" t="e">
        <f>+B4/C4-1</f>
        <v>#REF!</v>
      </c>
      <c r="E4" s="5"/>
      <c r="F4" s="10" t="e">
        <f>+#REF!</f>
        <v>#REF!</v>
      </c>
      <c r="G4" s="11" t="e">
        <f>+#REF!</f>
        <v>#REF!</v>
      </c>
      <c r="H4" s="12" t="e">
        <f>+F4/G4-1</f>
        <v>#REF!</v>
      </c>
      <c r="I4" s="13"/>
      <c r="J4" s="9" t="s">
        <v>37</v>
      </c>
      <c r="K4" s="10" t="e">
        <f t="shared" si="0"/>
        <v>#REF!</v>
      </c>
      <c r="L4" s="11" t="e">
        <f t="shared" si="0"/>
        <v>#REF!</v>
      </c>
      <c r="M4" s="12" t="e">
        <f t="shared" si="0"/>
        <v>#REF!</v>
      </c>
      <c r="N4" s="5"/>
      <c r="O4" s="10" t="e">
        <f>+F4</f>
        <v>#REF!</v>
      </c>
      <c r="P4" s="10" t="e">
        <f t="shared" ref="P4:Q8" si="1">+G4</f>
        <v>#REF!</v>
      </c>
      <c r="Q4" s="12" t="e">
        <f t="shared" si="1"/>
        <v>#REF!</v>
      </c>
    </row>
    <row r="5" spans="1:17" ht="12.75" customHeight="1">
      <c r="A5" s="9" t="s">
        <v>38</v>
      </c>
      <c r="B5" s="10">
        <v>13888.262620778316</v>
      </c>
      <c r="C5" s="10">
        <v>11383.017945783962</v>
      </c>
      <c r="D5" s="12">
        <f>+B5/C5-1</f>
        <v>0.22008615702149936</v>
      </c>
      <c r="E5" s="5"/>
      <c r="F5" s="10">
        <v>39327.614610525503</v>
      </c>
      <c r="G5" s="10">
        <v>32641.607908465779</v>
      </c>
      <c r="H5" s="12">
        <f>+F5/G5-1</f>
        <v>0.20483080125246134</v>
      </c>
      <c r="I5" s="13"/>
      <c r="J5" s="9" t="s">
        <v>38</v>
      </c>
      <c r="K5" s="10">
        <f t="shared" si="0"/>
        <v>13888.262620778316</v>
      </c>
      <c r="L5" s="11">
        <f t="shared" si="0"/>
        <v>11383.017945783962</v>
      </c>
      <c r="M5" s="12">
        <f t="shared" si="0"/>
        <v>0.22008615702149936</v>
      </c>
      <c r="N5" s="5"/>
      <c r="O5" s="10">
        <f>+F5</f>
        <v>39327.614610525503</v>
      </c>
      <c r="P5" s="10">
        <f t="shared" si="1"/>
        <v>32641.607908465779</v>
      </c>
      <c r="Q5" s="12">
        <f t="shared" si="1"/>
        <v>0.20483080125246134</v>
      </c>
    </row>
    <row r="6" spans="1:17" ht="12.75" customHeight="1">
      <c r="A6" s="9" t="s">
        <v>39</v>
      </c>
      <c r="B6" s="10">
        <v>1990.6320001299996</v>
      </c>
      <c r="C6" s="10">
        <v>2049.5053965015722</v>
      </c>
      <c r="D6" s="12">
        <f>+B6/C6-1</f>
        <v>-2.8725660577457957E-2</v>
      </c>
      <c r="E6" s="5"/>
      <c r="F6" s="10">
        <v>6100.7532418100009</v>
      </c>
      <c r="G6" s="10">
        <v>6257.7627028976276</v>
      </c>
      <c r="H6" s="12">
        <f>+F6/G6-1</f>
        <v>-2.509035074387278E-2</v>
      </c>
      <c r="I6" s="13"/>
      <c r="J6" s="9" t="s">
        <v>40</v>
      </c>
      <c r="K6" s="10">
        <f t="shared" si="0"/>
        <v>1990.6320001299996</v>
      </c>
      <c r="L6" s="11">
        <f t="shared" si="0"/>
        <v>2049.5053965015722</v>
      </c>
      <c r="M6" s="12">
        <f t="shared" si="0"/>
        <v>-2.8725660577457957E-2</v>
      </c>
      <c r="N6" s="5"/>
      <c r="O6" s="10">
        <f>+F6</f>
        <v>6100.7532418100009</v>
      </c>
      <c r="P6" s="10">
        <f t="shared" si="1"/>
        <v>6257.7627028976276</v>
      </c>
      <c r="Q6" s="12">
        <f t="shared" si="1"/>
        <v>-2.509035074387278E-2</v>
      </c>
    </row>
    <row r="7" spans="1:17" ht="12.75" customHeight="1">
      <c r="A7" s="9" t="s">
        <v>41</v>
      </c>
      <c r="B7" s="10">
        <v>1183.4053882799999</v>
      </c>
      <c r="C7" s="10">
        <v>1177.5207502768405</v>
      </c>
      <c r="D7" s="12">
        <f>+B7/C7-1</f>
        <v>4.9974813622399861E-3</v>
      </c>
      <c r="E7" s="5"/>
      <c r="F7" s="10">
        <v>3581.107059497619</v>
      </c>
      <c r="G7" s="10">
        <v>3486.8610855712463</v>
      </c>
      <c r="H7" s="12">
        <f>+F7/G7-1</f>
        <v>2.7028886902425109E-2</v>
      </c>
      <c r="I7" s="13"/>
      <c r="J7" s="9" t="s">
        <v>42</v>
      </c>
      <c r="K7" s="10">
        <f t="shared" si="0"/>
        <v>1183.4053882799999</v>
      </c>
      <c r="L7" s="11">
        <f t="shared" si="0"/>
        <v>1177.5207502768405</v>
      </c>
      <c r="M7" s="12">
        <f t="shared" si="0"/>
        <v>4.9974813622399861E-3</v>
      </c>
      <c r="N7" s="5"/>
      <c r="O7" s="10">
        <f>+F7</f>
        <v>3581.107059497619</v>
      </c>
      <c r="P7" s="10">
        <f t="shared" si="1"/>
        <v>3486.8610855712463</v>
      </c>
      <c r="Q7" s="12">
        <f t="shared" si="1"/>
        <v>2.7028886902425109E-2</v>
      </c>
    </row>
    <row r="8" spans="1:17" ht="12.75" customHeight="1">
      <c r="A8" s="9" t="s">
        <v>43</v>
      </c>
      <c r="B8" s="10">
        <v>944610.94994272734</v>
      </c>
      <c r="C8" s="10">
        <v>923469.20059799997</v>
      </c>
      <c r="D8" s="12">
        <f>+B8/C8-1</f>
        <v>2.2893832659537372E-2</v>
      </c>
      <c r="E8" s="5"/>
      <c r="F8" s="10">
        <v>2860259.1849606074</v>
      </c>
      <c r="G8" s="10">
        <v>2732592.9826770001</v>
      </c>
      <c r="H8" s="12">
        <f>+F8/G8-1</f>
        <v>4.6719801702241881E-2</v>
      </c>
      <c r="I8" s="13"/>
      <c r="J8" s="9" t="s">
        <v>43</v>
      </c>
      <c r="K8" s="10">
        <f t="shared" si="0"/>
        <v>944610.94994272734</v>
      </c>
      <c r="L8" s="11">
        <f t="shared" si="0"/>
        <v>923469.20059799997</v>
      </c>
      <c r="M8" s="12">
        <f t="shared" si="0"/>
        <v>2.2893832659537372E-2</v>
      </c>
      <c r="N8" s="5"/>
      <c r="O8" s="10">
        <f>+F8</f>
        <v>2860259.1849606074</v>
      </c>
      <c r="P8" s="10">
        <f t="shared" si="1"/>
        <v>2732592.9826770001</v>
      </c>
      <c r="Q8" s="12">
        <f t="shared" si="1"/>
        <v>4.6719801702241881E-2</v>
      </c>
    </row>
    <row r="9" spans="1:17" ht="12.75" customHeight="1">
      <c r="A9" s="9"/>
      <c r="B9" s="10"/>
      <c r="C9" s="11"/>
      <c r="D9" s="12"/>
      <c r="E9" s="5"/>
      <c r="F9" s="10"/>
      <c r="G9" s="11"/>
      <c r="H9" s="12"/>
      <c r="I9" s="13"/>
      <c r="J9" s="9"/>
      <c r="K9" s="10"/>
      <c r="L9" s="11"/>
      <c r="M9" s="12"/>
      <c r="N9" s="5"/>
      <c r="O9" s="10"/>
      <c r="P9" s="10"/>
      <c r="Q9" s="14"/>
    </row>
    <row r="10" spans="1:17">
      <c r="C10" s="44"/>
    </row>
    <row r="11" spans="1:17" ht="15" customHeight="1">
      <c r="A11" s="18" t="s">
        <v>44</v>
      </c>
      <c r="J11" s="18" t="s">
        <v>45</v>
      </c>
      <c r="K11" s="23"/>
      <c r="L11" s="23"/>
      <c r="M11" s="23"/>
    </row>
    <row r="12" spans="1:17">
      <c r="A12" s="19" t="s">
        <v>46</v>
      </c>
      <c r="B12" s="24" t="e">
        <f>+#REF!</f>
        <v>#REF!</v>
      </c>
      <c r="C12" s="25" t="e">
        <f>+#REF!</f>
        <v>#REF!</v>
      </c>
      <c r="D12" s="21" t="e">
        <f>+D3</f>
        <v>#REF!</v>
      </c>
      <c r="F12" s="22"/>
      <c r="G12" s="22"/>
      <c r="H12" s="22"/>
      <c r="J12" s="19" t="s">
        <v>47</v>
      </c>
      <c r="K12" s="24" t="e">
        <f>+#REF!</f>
        <v>#REF!</v>
      </c>
      <c r="L12" s="25" t="e">
        <f>+#REF!</f>
        <v>#REF!</v>
      </c>
      <c r="M12" s="21" t="e">
        <f>+D12</f>
        <v>#REF!</v>
      </c>
    </row>
    <row r="13" spans="1:17" s="22" customFormat="1" ht="13.5" customHeight="1">
      <c r="A13" s="9" t="s">
        <v>24</v>
      </c>
      <c r="B13" s="10">
        <v>55472</v>
      </c>
      <c r="C13" s="10">
        <v>54579</v>
      </c>
      <c r="D13" s="14">
        <f t="shared" ref="D13:D18" si="2">+B13/C13-1</f>
        <v>1.6361604280034525E-2</v>
      </c>
      <c r="J13" s="9" t="s">
        <v>24</v>
      </c>
      <c r="K13" s="10">
        <f t="shared" ref="K13:K18" si="3">+B13</f>
        <v>55472</v>
      </c>
      <c r="L13" s="10">
        <f t="shared" ref="L13:M18" si="4">+C13</f>
        <v>54579</v>
      </c>
      <c r="M13" s="14">
        <f t="shared" si="4"/>
        <v>1.6361604280034525E-2</v>
      </c>
    </row>
    <row r="14" spans="1:17" s="22" customFormat="1" ht="13.5" customHeight="1">
      <c r="A14" s="9" t="s">
        <v>25</v>
      </c>
      <c r="B14" s="10">
        <v>24966</v>
      </c>
      <c r="C14" s="10">
        <v>25862</v>
      </c>
      <c r="D14" s="14">
        <f t="shared" si="2"/>
        <v>-3.464542572113527E-2</v>
      </c>
      <c r="J14" s="9" t="s">
        <v>25</v>
      </c>
      <c r="K14" s="10">
        <f t="shared" si="3"/>
        <v>24966</v>
      </c>
      <c r="L14" s="10">
        <f t="shared" si="4"/>
        <v>25862</v>
      </c>
      <c r="M14" s="14">
        <f t="shared" si="4"/>
        <v>-3.464542572113527E-2</v>
      </c>
    </row>
    <row r="15" spans="1:17" s="22" customFormat="1" ht="13.5" customHeight="1">
      <c r="A15" s="9" t="s">
        <v>48</v>
      </c>
      <c r="B15" s="10">
        <v>28172</v>
      </c>
      <c r="C15" s="10">
        <v>30495</v>
      </c>
      <c r="D15" s="14">
        <f t="shared" si="2"/>
        <v>-7.6176422364321983E-2</v>
      </c>
      <c r="J15" s="9" t="s">
        <v>26</v>
      </c>
      <c r="K15" s="10">
        <f t="shared" si="3"/>
        <v>28172</v>
      </c>
      <c r="L15" s="10">
        <f t="shared" si="4"/>
        <v>30495</v>
      </c>
      <c r="M15" s="14">
        <f t="shared" si="4"/>
        <v>-7.6176422364321983E-2</v>
      </c>
    </row>
    <row r="16" spans="1:17" s="22" customFormat="1" ht="13.5" customHeight="1">
      <c r="A16" s="9" t="s">
        <v>49</v>
      </c>
      <c r="B16" s="10">
        <v>14377</v>
      </c>
      <c r="C16" s="10">
        <v>14477</v>
      </c>
      <c r="D16" s="14">
        <f t="shared" si="2"/>
        <v>-6.9075084616978533E-3</v>
      </c>
      <c r="J16" s="9" t="s">
        <v>27</v>
      </c>
      <c r="K16" s="10">
        <f t="shared" si="3"/>
        <v>14377</v>
      </c>
      <c r="L16" s="10">
        <f t="shared" si="4"/>
        <v>14477</v>
      </c>
      <c r="M16" s="14">
        <f t="shared" si="4"/>
        <v>-6.9075084616978533E-3</v>
      </c>
    </row>
    <row r="17" spans="1:17" s="22" customFormat="1" ht="13.5" customHeight="1">
      <c r="A17" s="9" t="s">
        <v>28</v>
      </c>
      <c r="B17" s="10">
        <v>13818</v>
      </c>
      <c r="C17" s="10">
        <v>13749</v>
      </c>
      <c r="D17" s="14">
        <f t="shared" si="2"/>
        <v>5.0185468034038561E-3</v>
      </c>
      <c r="J17" s="9" t="s">
        <v>28</v>
      </c>
      <c r="K17" s="10">
        <f t="shared" si="3"/>
        <v>13818</v>
      </c>
      <c r="L17" s="10">
        <f t="shared" si="4"/>
        <v>13749</v>
      </c>
      <c r="M17" s="14">
        <f t="shared" si="4"/>
        <v>5.0185468034038561E-3</v>
      </c>
    </row>
    <row r="18" spans="1:17" s="29" customFormat="1" ht="13.5" customHeight="1">
      <c r="A18" s="26" t="s">
        <v>50</v>
      </c>
      <c r="B18" s="27">
        <f>+SUM(B13:B17)</f>
        <v>136805</v>
      </c>
      <c r="C18" s="27">
        <f>+SUM(C13:C17)</f>
        <v>139162</v>
      </c>
      <c r="D18" s="28">
        <f t="shared" si="2"/>
        <v>-1.6937094896595339E-2</v>
      </c>
      <c r="J18" s="26" t="s">
        <v>50</v>
      </c>
      <c r="K18" s="27">
        <f t="shared" si="3"/>
        <v>136805</v>
      </c>
      <c r="L18" s="27">
        <f t="shared" si="4"/>
        <v>139162</v>
      </c>
      <c r="M18" s="28">
        <f t="shared" si="4"/>
        <v>-1.6937094896595339E-2</v>
      </c>
    </row>
    <row r="19" spans="1:17" ht="13.5" customHeight="1">
      <c r="A19" s="19" t="s">
        <v>51</v>
      </c>
      <c r="B19" s="30"/>
      <c r="C19" s="30"/>
      <c r="D19" s="31"/>
      <c r="J19" s="19" t="s">
        <v>52</v>
      </c>
      <c r="K19" s="30"/>
      <c r="L19" s="30"/>
      <c r="M19" s="31"/>
    </row>
    <row r="20" spans="1:17" s="22" customFormat="1" ht="13.5" customHeight="1">
      <c r="A20" s="9" t="s">
        <v>53</v>
      </c>
      <c r="B20" s="10">
        <v>103864</v>
      </c>
      <c r="C20" s="11">
        <v>106164</v>
      </c>
      <c r="D20" s="14">
        <f t="shared" ref="D20:D26" si="5">+B20/C20-1</f>
        <v>-2.1664594401115234E-2</v>
      </c>
      <c r="E20" s="5"/>
      <c r="F20" s="10"/>
      <c r="G20" s="11"/>
      <c r="H20" s="14"/>
      <c r="I20" s="4"/>
      <c r="J20" s="9" t="s">
        <v>54</v>
      </c>
      <c r="K20" s="10">
        <f>+B20</f>
        <v>103864</v>
      </c>
      <c r="L20" s="10">
        <f t="shared" ref="L20:M26" si="6">+C20</f>
        <v>106164</v>
      </c>
      <c r="M20" s="14">
        <f t="shared" si="6"/>
        <v>-2.1664594401115234E-2</v>
      </c>
      <c r="N20" s="3"/>
      <c r="O20" s="32"/>
      <c r="P20" s="32"/>
      <c r="Q20" s="33"/>
    </row>
    <row r="21" spans="1:17" s="22" customFormat="1" ht="13.5" customHeight="1">
      <c r="A21" s="9" t="s">
        <v>55</v>
      </c>
      <c r="B21" s="10">
        <v>12434</v>
      </c>
      <c r="C21" s="11">
        <v>12578</v>
      </c>
      <c r="D21" s="14">
        <f t="shared" si="5"/>
        <v>-1.1448560979487987E-2</v>
      </c>
      <c r="E21" s="5"/>
      <c r="F21" s="10"/>
      <c r="G21" s="11"/>
      <c r="H21" s="14"/>
      <c r="I21" s="4"/>
      <c r="J21" s="9" t="s">
        <v>29</v>
      </c>
      <c r="K21" s="10">
        <f t="shared" ref="K21:K26" si="7">+B21</f>
        <v>12434</v>
      </c>
      <c r="L21" s="10">
        <f t="shared" si="6"/>
        <v>12578</v>
      </c>
      <c r="M21" s="14">
        <f t="shared" si="6"/>
        <v>-1.1448560979487987E-2</v>
      </c>
      <c r="N21" s="3"/>
      <c r="O21" s="32"/>
      <c r="P21" s="32"/>
      <c r="Q21" s="33"/>
    </row>
    <row r="22" spans="1:17" s="22" customFormat="1" ht="13.5" customHeight="1">
      <c r="A22" s="9" t="s">
        <v>56</v>
      </c>
      <c r="B22" s="10">
        <v>13589</v>
      </c>
      <c r="C22" s="11">
        <v>13465</v>
      </c>
      <c r="D22" s="14">
        <f t="shared" si="5"/>
        <v>9.2090605272929782E-3</v>
      </c>
      <c r="E22" s="5"/>
      <c r="F22" s="10"/>
      <c r="G22" s="11"/>
      <c r="H22" s="14"/>
      <c r="I22" s="4"/>
      <c r="J22" s="9" t="s">
        <v>30</v>
      </c>
      <c r="K22" s="10">
        <f t="shared" si="7"/>
        <v>13589</v>
      </c>
      <c r="L22" s="10">
        <f t="shared" si="6"/>
        <v>13465</v>
      </c>
      <c r="M22" s="14">
        <f t="shared" si="6"/>
        <v>9.2090605272929782E-3</v>
      </c>
      <c r="N22" s="3"/>
      <c r="O22" s="32"/>
      <c r="P22" s="32"/>
      <c r="Q22" s="33"/>
    </row>
    <row r="23" spans="1:17" s="22" customFormat="1" ht="13.5" customHeight="1">
      <c r="A23" s="9" t="s">
        <v>57</v>
      </c>
      <c r="B23" s="10">
        <v>1068</v>
      </c>
      <c r="C23" s="11">
        <v>1150</v>
      </c>
      <c r="D23" s="14">
        <f t="shared" si="5"/>
        <v>-7.1304347826086967E-2</v>
      </c>
      <c r="E23" s="5"/>
      <c r="F23" s="10"/>
      <c r="G23" s="11"/>
      <c r="H23" s="14"/>
      <c r="I23" s="4"/>
      <c r="J23" s="9" t="s">
        <v>31</v>
      </c>
      <c r="K23" s="10">
        <f t="shared" si="7"/>
        <v>1068</v>
      </c>
      <c r="L23" s="10">
        <f t="shared" si="6"/>
        <v>1150</v>
      </c>
      <c r="M23" s="14">
        <f t="shared" si="6"/>
        <v>-7.1304347826086967E-2</v>
      </c>
      <c r="N23" s="3"/>
      <c r="O23" s="32"/>
      <c r="P23" s="32"/>
      <c r="Q23" s="33"/>
    </row>
    <row r="24" spans="1:17" s="22" customFormat="1" ht="13.5" customHeight="1">
      <c r="A24" s="9" t="s">
        <v>58</v>
      </c>
      <c r="B24" s="10">
        <v>1279</v>
      </c>
      <c r="C24" s="11">
        <v>1176</v>
      </c>
      <c r="D24" s="14">
        <f t="shared" si="5"/>
        <v>8.7585034013605512E-2</v>
      </c>
      <c r="E24" s="5"/>
      <c r="F24" s="10"/>
      <c r="G24" s="11"/>
      <c r="H24" s="14"/>
      <c r="I24" s="4"/>
      <c r="J24" s="9" t="s">
        <v>32</v>
      </c>
      <c r="K24" s="10">
        <f t="shared" si="7"/>
        <v>1279</v>
      </c>
      <c r="L24" s="10">
        <f t="shared" si="6"/>
        <v>1176</v>
      </c>
      <c r="M24" s="14">
        <f t="shared" si="6"/>
        <v>8.7585034013605512E-2</v>
      </c>
      <c r="N24" s="3"/>
      <c r="O24" s="32"/>
      <c r="P24" s="32"/>
      <c r="Q24" s="33"/>
    </row>
    <row r="25" spans="1:17" s="22" customFormat="1" ht="13.5" customHeight="1">
      <c r="A25" s="9" t="s">
        <v>59</v>
      </c>
      <c r="B25" s="10">
        <v>4571</v>
      </c>
      <c r="C25" s="11">
        <v>4629</v>
      </c>
      <c r="D25" s="14">
        <f t="shared" si="5"/>
        <v>-1.2529704039749401E-2</v>
      </c>
      <c r="E25" s="5"/>
      <c r="F25" s="10"/>
      <c r="G25" s="11"/>
      <c r="H25" s="14"/>
      <c r="I25" s="4"/>
      <c r="J25" s="9" t="s">
        <v>60</v>
      </c>
      <c r="K25" s="10">
        <f t="shared" si="7"/>
        <v>4571</v>
      </c>
      <c r="L25" s="10">
        <f t="shared" si="6"/>
        <v>4629</v>
      </c>
      <c r="M25" s="14">
        <f t="shared" si="6"/>
        <v>-1.2529704039749401E-2</v>
      </c>
      <c r="N25" s="3"/>
      <c r="O25" s="32"/>
      <c r="P25" s="32"/>
      <c r="Q25" s="33"/>
    </row>
    <row r="26" spans="1:17" s="29" customFormat="1" ht="13.5" customHeight="1">
      <c r="A26" s="26" t="s">
        <v>50</v>
      </c>
      <c r="B26" s="27">
        <f>+SUM(B20:B25)</f>
        <v>136805</v>
      </c>
      <c r="C26" s="27">
        <f>+SUM(C20:C25)</f>
        <v>139162</v>
      </c>
      <c r="D26" s="28">
        <f t="shared" si="5"/>
        <v>-1.6937094896595339E-2</v>
      </c>
      <c r="E26" s="18"/>
      <c r="F26" s="27"/>
      <c r="G26" s="34"/>
      <c r="H26" s="28"/>
      <c r="I26" s="35"/>
      <c r="J26" s="26" t="s">
        <v>50</v>
      </c>
      <c r="K26" s="27">
        <f t="shared" si="7"/>
        <v>136805</v>
      </c>
      <c r="L26" s="27">
        <f t="shared" si="6"/>
        <v>139162</v>
      </c>
      <c r="M26" s="28">
        <f t="shared" si="6"/>
        <v>-1.6937094896595339E-2</v>
      </c>
      <c r="N26" s="36"/>
      <c r="O26" s="37"/>
      <c r="P26" s="37"/>
      <c r="Q26" s="38"/>
    </row>
    <row r="27" spans="1:17" ht="15">
      <c r="A27" s="15"/>
      <c r="B27" s="39"/>
      <c r="C27" s="40"/>
      <c r="D27" s="41"/>
      <c r="I27" s="35"/>
      <c r="J27" s="15"/>
      <c r="K27" s="39"/>
      <c r="L27" s="40"/>
      <c r="M27" s="41"/>
    </row>
    <row r="30" spans="1:17">
      <c r="B30" s="42"/>
      <c r="C30" s="42"/>
      <c r="D30" s="43"/>
    </row>
    <row r="31" spans="1:17">
      <c r="B31" s="42"/>
      <c r="C31" s="42"/>
      <c r="D31" s="43"/>
    </row>
    <row r="32" spans="1:17">
      <c r="B32" s="42"/>
      <c r="C32" s="42"/>
    </row>
    <row r="33" spans="2:6">
      <c r="B33" s="42"/>
      <c r="C33" s="42"/>
    </row>
    <row r="34" spans="2:6">
      <c r="B34" s="42"/>
      <c r="C34" s="42"/>
      <c r="D34" s="43"/>
      <c r="F34" s="13"/>
    </row>
    <row r="35" spans="2:6">
      <c r="B35" s="42"/>
      <c r="C35" s="42"/>
      <c r="D35" s="43"/>
    </row>
  </sheetData>
  <mergeCells count="4">
    <mergeCell ref="K2:M2"/>
    <mergeCell ref="B2:D2"/>
    <mergeCell ref="F2:H2"/>
    <mergeCell ref="O2:Q2"/>
  </mergeCells>
  <pageMargins left="0.70866141732283472" right="0.70866141732283472" top="0.74803149606299213" bottom="0.74803149606299213" header="0.31496062992125984" footer="0.31496062992125984"/>
  <pageSetup fitToHeight="1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18"/>
  <sheetViews>
    <sheetView showGridLines="0" zoomScale="90" zoomScaleNormal="90" workbookViewId="0"/>
  </sheetViews>
  <sheetFormatPr baseColWidth="10" defaultColWidth="11.42578125" defaultRowHeight="15"/>
  <cols>
    <col min="1" max="1" width="1.7109375" style="1" customWidth="1"/>
    <col min="2" max="2" width="63.5703125" style="69" customWidth="1"/>
    <col min="3" max="5" width="14.7109375" style="1" customWidth="1"/>
    <col min="6" max="8" width="11.42578125" style="1" customWidth="1"/>
    <col min="9" max="9" width="2.28515625" style="1" customWidth="1"/>
    <col min="10" max="16384" width="11.42578125" style="1"/>
  </cols>
  <sheetData>
    <row r="2" spans="1:4" s="49" customFormat="1" ht="16.5">
      <c r="B2" s="184" t="s">
        <v>61</v>
      </c>
      <c r="C2" s="129"/>
    </row>
    <row r="4" spans="1:4" ht="18" customHeight="1">
      <c r="B4" s="358"/>
      <c r="C4" s="377" t="s">
        <v>200</v>
      </c>
      <c r="D4" s="378" t="s">
        <v>177</v>
      </c>
    </row>
    <row r="5" spans="1:4" ht="15" customHeight="1">
      <c r="A5" s="2"/>
      <c r="B5" s="244" t="s">
        <v>154</v>
      </c>
      <c r="C5" s="245">
        <v>2640893.952</v>
      </c>
      <c r="D5" s="245">
        <v>2734730.78</v>
      </c>
    </row>
    <row r="6" spans="1:4" ht="15" customHeight="1">
      <c r="A6" s="2"/>
      <c r="B6" s="359" t="s">
        <v>155</v>
      </c>
      <c r="C6" s="360">
        <v>972293.14899999998</v>
      </c>
      <c r="D6" s="360">
        <v>806710.26199999999</v>
      </c>
    </row>
    <row r="7" spans="1:4" ht="15" customHeight="1">
      <c r="A7" s="2"/>
      <c r="B7" s="359" t="s">
        <v>156</v>
      </c>
      <c r="C7" s="360">
        <v>311089.48</v>
      </c>
      <c r="D7" s="360">
        <v>776402.37100000004</v>
      </c>
    </row>
    <row r="8" spans="1:4">
      <c r="A8" s="2"/>
      <c r="B8" s="244" t="s">
        <v>157</v>
      </c>
      <c r="C8" s="245">
        <v>1357511.3230000001</v>
      </c>
      <c r="D8" s="245">
        <v>1151618.1469999996</v>
      </c>
    </row>
    <row r="9" spans="1:4">
      <c r="B9" s="359" t="s">
        <v>158</v>
      </c>
      <c r="C9" s="360">
        <v>896891.603</v>
      </c>
      <c r="D9" s="360">
        <v>879465.97</v>
      </c>
    </row>
    <row r="10" spans="1:4" ht="15.75" thickBot="1">
      <c r="B10" s="337" t="s">
        <v>159</v>
      </c>
      <c r="C10" s="361">
        <v>2254402.926</v>
      </c>
      <c r="D10" s="361">
        <v>2031084.1169999996</v>
      </c>
    </row>
    <row r="12" spans="1:4" ht="18" customHeight="1">
      <c r="B12" s="382" t="s">
        <v>160</v>
      </c>
      <c r="C12" s="377" t="s">
        <v>200</v>
      </c>
      <c r="D12" s="378" t="s">
        <v>177</v>
      </c>
    </row>
    <row r="13" spans="1:4">
      <c r="B13" s="359" t="s">
        <v>161</v>
      </c>
      <c r="C13" s="424">
        <v>1.4509220341086755</v>
      </c>
      <c r="D13" s="424">
        <v>1.3881472589292914</v>
      </c>
    </row>
    <row r="14" spans="1:4">
      <c r="B14" s="359" t="s">
        <v>162</v>
      </c>
      <c r="C14" s="424">
        <v>2.2769004398022545</v>
      </c>
      <c r="D14" s="424">
        <v>2.4701277853297561</v>
      </c>
    </row>
    <row r="15" spans="1:4">
      <c r="B15" s="359" t="s">
        <v>163</v>
      </c>
      <c r="C15" s="424">
        <v>10.284172695668385</v>
      </c>
      <c r="D15" s="424">
        <v>10.060344518664856</v>
      </c>
    </row>
    <row r="16" spans="1:4">
      <c r="B16" s="359" t="s">
        <v>164</v>
      </c>
      <c r="C16" s="424">
        <v>0.27961001677106667</v>
      </c>
      <c r="D16" s="424">
        <v>0.24223705502411</v>
      </c>
    </row>
    <row r="17" spans="2:4">
      <c r="B17" s="359" t="s">
        <v>165</v>
      </c>
      <c r="C17" s="424">
        <v>1.4413293089465551</v>
      </c>
      <c r="D17" s="424">
        <v>1.5203589499790893</v>
      </c>
    </row>
    <row r="18" spans="2:4" ht="15.75" thickBot="1">
      <c r="B18" s="362" t="s">
        <v>166</v>
      </c>
      <c r="C18" s="425">
        <v>1.085300727493915</v>
      </c>
      <c r="D18" s="425">
        <v>1.0628198134871207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A89B9738ADE4EBC8843CCD544DBE5" ma:contentTypeVersion="13" ma:contentTypeDescription="Crear nuevo documento." ma:contentTypeScope="" ma:versionID="2da34a215020b0a24b0c0f6c6ec04b84">
  <xsd:schema xmlns:xsd="http://www.w3.org/2001/XMLSchema" xmlns:xs="http://www.w3.org/2001/XMLSchema" xmlns:p="http://schemas.microsoft.com/office/2006/metadata/properties" xmlns:ns3="c86e4ab0-021b-4f93-b252-f814e82d294e" xmlns:ns4="e2a5edc1-4fa8-4075-987b-17bf53af75b5" targetNamespace="http://schemas.microsoft.com/office/2006/metadata/properties" ma:root="true" ma:fieldsID="7aa5448aa3a7cab8d832e64e362beb48" ns3:_="" ns4:_="">
    <xsd:import namespace="c86e4ab0-021b-4f93-b252-f814e82d294e"/>
    <xsd:import namespace="e2a5edc1-4fa8-4075-987b-17bf53af75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e4ab0-021b-4f93-b252-f814e82d2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edc1-4fa8-4075-987b-17bf53af7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0542F-56DC-47F3-B042-A684899B68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E5F8ED-C01C-4ABA-B00A-13C266211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e4ab0-021b-4f93-b252-f814e82d294e"/>
    <ds:schemaRef ds:uri="e2a5edc1-4fa8-4075-987b-17bf53af7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.</vt:lpstr>
      <vt:lpstr>EBITDA</vt:lpstr>
      <vt:lpstr>Fin. Stat</vt:lpstr>
      <vt:lpstr>Fin. Stat Q</vt:lpstr>
      <vt:lpstr>By UNIT</vt:lpstr>
      <vt:lpstr>Balance Sheet</vt:lpstr>
      <vt:lpstr>Balance by Country</vt:lpstr>
      <vt:lpstr>dotacion y $ local</vt:lpstr>
      <vt:lpstr>Ratios</vt:lpstr>
      <vt:lpstr>Cash Flow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Torres Sousa, Mafalda</cp:lastModifiedBy>
  <cp:revision/>
  <dcterms:created xsi:type="dcterms:W3CDTF">2013-02-20T20:38:15Z</dcterms:created>
  <dcterms:modified xsi:type="dcterms:W3CDTF">2022-05-13T02:07:41Z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0x010100022A89B9738ADE4EBC8843CCD544DBE5</vt:lpwstr>
  </property>
  <property fmtid="{D5CDD505-2E9C-101B-9397-08002B2CF9AE}" pid="4" name="SV_HIDDEN_GRID_QUERY_LIST_4F35BF76-6C0D-4D9B-82B2-816C12CF3733">
    <vt:lpwstr>empty_477D106A-C0D6-4607-AEBD-E2C9D60EA279</vt:lpwstr>
  </property>
</Properties>
</file>