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3/1Q/Investor Kit/ENG/"/>
    </mc:Choice>
  </mc:AlternateContent>
  <xr:revisionPtr revIDLastSave="1733" documentId="11_C65104C00DB587794065EF067D3CFD30F1D4DE5E" xr6:coauthVersionLast="47" xr6:coauthVersionMax="47" xr10:uidLastSave="{C90196BE-5A2D-42C2-A9CE-E3946C8942F1}"/>
  <bookViews>
    <workbookView xWindow="-110" yWindow="-110" windowWidth="19420" windowHeight="10420" tabRatio="911" firstSheet="2" activeTab="11" xr2:uid="{00000000-000D-0000-FFFF-FFFF00000000}"/>
  </bookViews>
  <sheets>
    <sheet name="." sheetId="61" r:id="rId1"/>
    <sheet name="EBITDA" sheetId="62" r:id="rId2"/>
    <sheet name="Fin. Stat" sheetId="71" r:id="rId3"/>
    <sheet name="Fin. Stat Q" sheetId="63" r:id="rId4"/>
    <sheet name="Fin. Stat YTD" sheetId="72" r:id="rId5"/>
    <sheet name="By UNIT" sheetId="65" r:id="rId6"/>
    <sheet name="P&amp;L by Country Q" sheetId="73" r:id="rId7"/>
    <sheet name="P&amp;L by Country YTD" sheetId="74" r:id="rId8"/>
    <sheet name="Balance Sheet" sheetId="66" r:id="rId9"/>
    <sheet name="Balance Sheet by Country" sheetId="67" r:id="rId10"/>
    <sheet name="dotacion y $ local" sheetId="2" state="hidden" r:id="rId11"/>
    <sheet name="Ratios" sheetId="68" r:id="rId12"/>
    <sheet name="Cash Flow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5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 localSheetId="6">#REF!</definedName>
    <definedName name="_xlnm.Extract" localSheetId="7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5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 localSheetId="7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2">#REF!</definedName>
    <definedName name="felipe" localSheetId="3">#REF!</definedName>
    <definedName name="felipe" localSheetId="4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2">#N/A</definedName>
    <definedName name="plotting.DialogEnd" localSheetId="1">#N/A</definedName>
    <definedName name="plotting.DialogEnd" localSheetId="2">[3]!plotting.DialogEnd</definedName>
    <definedName name="plotting.DialogEnd" localSheetId="3">#N/A</definedName>
    <definedName name="plotting.DialogEnd" localSheetId="4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2">#N/A</definedName>
    <definedName name="plotting.DialogOK" localSheetId="1">#N/A</definedName>
    <definedName name="plotting.DialogOK" localSheetId="2">[3]!plotting.DialogOK</definedName>
    <definedName name="plotting.DialogOK" localSheetId="3">#N/A</definedName>
    <definedName name="plotting.DialogOK" localSheetId="4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5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6">#REF!</definedName>
    <definedName name="_xlnm.Print_Titles" localSheetId="7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71" l="1"/>
  <c r="Q5" i="71"/>
  <c r="F4" i="2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<sst xmlns="http://schemas.openxmlformats.org/spreadsheetml/2006/main" count="784" uniqueCount="214">
  <si>
    <t>EBITDA</t>
  </si>
  <si>
    <t>%</t>
  </si>
  <si>
    <t>SM</t>
  </si>
  <si>
    <t>EBIT</t>
  </si>
  <si>
    <t>Excl. IAS29</t>
  </si>
  <si>
    <t>N.A.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</si>
  <si>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</si>
  <si>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</si>
  <si>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</si>
  <si>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</si>
  <si>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</si>
  <si>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</si>
  <si>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</si>
  <si>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</si>
  <si>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</si>
  <si>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</si>
  <si>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</si>
  <si>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</si>
  <si>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</si>
  <si>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</si>
  <si>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</si>
  <si>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</si>
  <si>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</si>
  <si>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N.A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</si>
  <si>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</si>
  <si>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</si>
  <si>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</si>
  <si>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</si>
  <si>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</si>
  <si>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</si>
  <si>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</si>
  <si>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</si>
  <si>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</si>
  <si>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</si>
  <si>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</si>
  <si>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</si>
  <si>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</si>
  <si>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</si>
  <si>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</si>
  <si>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</si>
  <si>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</si>
  <si>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</si>
  <si>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</si>
  <si>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</si>
  <si>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</si>
  <si>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</si>
  <si>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</si>
  <si>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</si>
  <si>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</si>
  <si>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</si>
  <si>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</si>
  <si>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</si>
  <si>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</si>
  <si>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TOTAL</t>
  </si>
  <si>
    <t xml:space="preserve">Var % </t>
  </si>
  <si>
    <t>Var %</t>
  </si>
  <si>
    <t>YTD22</t>
  </si>
  <si>
    <t>Ratios</t>
  </si>
  <si>
    <t>Var%</t>
  </si>
  <si>
    <t>Financial Statement Quarter</t>
  </si>
  <si>
    <t>Financial Statement YTD</t>
  </si>
  <si>
    <t>Financial Statement by Unit</t>
  </si>
  <si>
    <t>Financial Statement by Country Quarter</t>
  </si>
  <si>
    <t>Financial Statemenr by Country YTD</t>
  </si>
  <si>
    <t>Consolidated Balance Sheet</t>
  </si>
  <si>
    <t>Consolidated Financial Statement</t>
  </si>
  <si>
    <t>Balance Sheet by Country</t>
  </si>
  <si>
    <t>Cash Flow</t>
  </si>
  <si>
    <t>FINANCIAL DETAIL TABLES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</si>
  <si>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</si>
  <si>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</si>
  <si>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</si>
  <si>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</si>
  <si>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</si>
  <si>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</si>
  <si>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</si>
  <si>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</si>
  <si>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CLP million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</si>
  <si>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</si>
  <si>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</si>
  <si>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</si>
  <si>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</si>
  <si>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</si>
  <si>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</si>
  <si>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SC</t>
  </si>
  <si>
    <t>HI</t>
  </si>
  <si>
    <t>DS</t>
  </si>
  <si>
    <t>FS</t>
  </si>
  <si>
    <t>Others</t>
  </si>
  <si>
    <t>Quarter</t>
  </si>
  <si>
    <t>YTD</t>
  </si>
  <si>
    <t>As Reported</t>
  </si>
  <si>
    <t>Local Currency</t>
  </si>
  <si>
    <t>Revenues</t>
  </si>
  <si>
    <t>Gross Profit</t>
  </si>
  <si>
    <t>Gross Margin</t>
  </si>
  <si>
    <t>SG&amp;A</t>
  </si>
  <si>
    <t>SG&amp;A Margin</t>
  </si>
  <si>
    <t xml:space="preserve">Operating Result </t>
  </si>
  <si>
    <t>Non Operating Loss</t>
  </si>
  <si>
    <t xml:space="preserve">Taxes </t>
  </si>
  <si>
    <t>Profit</t>
  </si>
  <si>
    <t>Adjusted EBITDA Margin</t>
  </si>
  <si>
    <t>1 Others includes income from Shopping Centers, Financial Services and Other administrative</t>
  </si>
  <si>
    <t>Conversion Effect</t>
  </si>
  <si>
    <t>Inflation Effect</t>
  </si>
  <si>
    <t>Net revenues</t>
  </si>
  <si>
    <t>Cost of sales</t>
  </si>
  <si>
    <t>Gross profit</t>
  </si>
  <si>
    <t>Gross margin</t>
  </si>
  <si>
    <t xml:space="preserve">Selling and administrative expenses </t>
  </si>
  <si>
    <t>Other income by function</t>
  </si>
  <si>
    <t>Other gain (Losses)</t>
  </si>
  <si>
    <t>Operating income</t>
  </si>
  <si>
    <t>Participation in profit of equity method associates</t>
  </si>
  <si>
    <t>Net Financial Income</t>
  </si>
  <si>
    <t xml:space="preserve">Income (loss) from foreign exchange variations </t>
  </si>
  <si>
    <t>Result of indexation units</t>
  </si>
  <si>
    <t xml:space="preserve">Non-operating income (loss) </t>
  </si>
  <si>
    <t>Income before income taxes</t>
  </si>
  <si>
    <t xml:space="preserve">Profit (Loss) </t>
  </si>
  <si>
    <t>Profit (Loss) from controlling shareholders</t>
  </si>
  <si>
    <t>Profit (Loss) from non-controlling shareholders</t>
  </si>
  <si>
    <t>Adjusted EBITDA Margin (%)</t>
  </si>
  <si>
    <t>Asset Revaluation</t>
  </si>
  <si>
    <t>Deferred Income Taxes Asset Revaluation</t>
  </si>
  <si>
    <t>Net Effect from Asset Revaluation</t>
  </si>
  <si>
    <t>CONSOLIDATED INCOME DATA QUARTER</t>
  </si>
  <si>
    <t>CONSOLIDATED INCOME DATA YTD</t>
  </si>
  <si>
    <t>Financial Data by Business Segment and Country</t>
  </si>
  <si>
    <t>Supermarket</t>
  </si>
  <si>
    <t>LC ∆ %</t>
  </si>
  <si>
    <t>Operating Income</t>
  </si>
  <si>
    <t>Related Companies</t>
  </si>
  <si>
    <t>Dep &amp; Amortizations</t>
  </si>
  <si>
    <t>FINANCIAL STATEMENTS BY COUNTRY -QUARTER</t>
  </si>
  <si>
    <t>Variation vs 2021</t>
  </si>
  <si>
    <t>FINANCIAL STATEMENTS BY COUNTRY -YTD</t>
  </si>
  <si>
    <t>CONSOLIDATED BALANCE SHEET</t>
  </si>
  <si>
    <t>Current Assets</t>
  </si>
  <si>
    <t>Current Assets, Total</t>
  </si>
  <si>
    <t>Non-Current Assets, Total</t>
  </si>
  <si>
    <t xml:space="preserve">TOTAL ASSETS </t>
  </si>
  <si>
    <t>Current Liabilities</t>
  </si>
  <si>
    <t>Current Liabilities, Total</t>
  </si>
  <si>
    <t>Non-Current Liabilities, Total</t>
  </si>
  <si>
    <t>TOTAL LIABILITIES</t>
  </si>
  <si>
    <t>Net equity attributable to controlling shareholders</t>
  </si>
  <si>
    <t xml:space="preserve">Non-controlling interest </t>
  </si>
  <si>
    <t xml:space="preserve">TOTAL NET EQUITY </t>
  </si>
  <si>
    <t>TOTAL NET EQUITY &amp; LIABILITIES</t>
  </si>
  <si>
    <t>Total Assets</t>
  </si>
  <si>
    <t>Total Liabilities</t>
  </si>
  <si>
    <t>Total Net Equity</t>
  </si>
  <si>
    <t>(Efect IAS29)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</si>
  <si>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</si>
  <si>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</si>
  <si>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</si>
  <si>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</si>
  <si>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</si>
  <si>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</si>
  <si>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</si>
  <si>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</si>
  <si>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</si>
  <si>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</si>
  <si>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</si>
  <si>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</si>
  <si>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</si>
  <si>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CASH FLOW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</si>
  <si>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</si>
  <si>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</si>
  <si>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</si>
  <si>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</si>
  <si>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</si>
  <si>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</si>
  <si>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</si>
  <si>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</si>
  <si>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>USA</t>
  </si>
  <si>
    <t>Excl. IAS 29</t>
  </si>
  <si>
    <t>EBITDA (CLP million)</t>
  </si>
  <si>
    <t>Financial Statement Detail (CLP million)</t>
  </si>
  <si>
    <t>Online Revenue</t>
  </si>
  <si>
    <t>Offline Revenue</t>
  </si>
  <si>
    <t>Revenue</t>
  </si>
  <si>
    <r>
      <t>Other Revenue</t>
    </r>
    <r>
      <rPr>
        <vertAlign val="superscript"/>
        <sz val="11"/>
        <rFont val="Calibri"/>
        <family val="2"/>
        <scheme val="minor"/>
      </rPr>
      <t>1</t>
    </r>
  </si>
  <si>
    <t>REVENUES</t>
  </si>
  <si>
    <t>CONSOLIDATED BALANCE SHEET BY COUNTRY (CLP million)</t>
  </si>
  <si>
    <t>In millon of Chilean Pesos as of December 31, 2022</t>
  </si>
  <si>
    <t>Uruguay</t>
  </si>
  <si>
    <t>1T23</t>
  </si>
  <si>
    <t>1T22</t>
  </si>
  <si>
    <t>3M23</t>
  </si>
  <si>
    <t>3M22</t>
  </si>
  <si>
    <t>1Q23</t>
  </si>
  <si>
    <t>1Q22</t>
  </si>
  <si>
    <t>14 bps</t>
  </si>
  <si>
    <t>38 bps</t>
  </si>
  <si>
    <t>-231 bps</t>
  </si>
  <si>
    <t>-233 bps</t>
  </si>
  <si>
    <t>-250 bps</t>
  </si>
  <si>
    <t>In millon of Chilean Pesos as of March 31, 2023</t>
  </si>
  <si>
    <t>IAS 29 (mar-23)</t>
  </si>
  <si>
    <t>IAS 29 (mar-22)</t>
  </si>
  <si>
    <t>IAS 29 (3M23)</t>
  </si>
  <si>
    <t>IAS 29 (3M22)</t>
  </si>
  <si>
    <t>Var. vs 2022</t>
  </si>
  <si>
    <t>-50 bps</t>
  </si>
  <si>
    <t>-179 bps</t>
  </si>
  <si>
    <t>-864 bps</t>
  </si>
  <si>
    <t>101 bps</t>
  </si>
  <si>
    <t>-4598 bps</t>
  </si>
  <si>
    <t>Variation vs 2022</t>
  </si>
  <si>
    <t>dec-22</t>
  </si>
  <si>
    <t>YTD23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</si>
</sst>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 * #,##0.00_ ;_ * \-#,##0.00_ ;_ * &quot;-&quot;_ ;_ @_ "/>
  </numFmts>
  <fonts count="2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7F7F7F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rgb="FFFF39E0"/>
      <name val="Calibri"/>
      <family val="2"/>
      <scheme val="minor"/>
    </font>
    <font>
      <b/>
      <sz val="10"/>
      <color rgb="FF00E8A4"/>
      <name val="Calibri"/>
      <family val="2"/>
      <scheme val="minor"/>
    </font>
    <font>
      <b/>
      <i/>
      <sz val="10"/>
      <color rgb="FF0569B3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i/>
      <sz val="12"/>
      <color rgb="FF595959"/>
      <name val="Calibri"/>
      <family val="2"/>
    </font>
    <font>
      <b/>
      <sz val="11"/>
      <color rgb="FF0A91D4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5" fillId="0" borderId="0" applyNumberFormat="0" applyFill="0" applyBorder="0" applyAlignment="0" applyProtection="0"/>
  </cellStyleXfs>
  <cellXfs count="389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/>
    <xf numFmtId="0" fontId="146" fillId="0" borderId="0" xfId="0" applyFo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ill="1"/>
    <xf numFmtId="0" fontId="0" fillId="3" borderId="34" xfId="0" applyFill="1" applyBorder="1"/>
    <xf numFmtId="0" fontId="155" fillId="3" borderId="0" xfId="0" applyFont="1" applyFill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Alignment="1">
      <alignment wrapText="1"/>
    </xf>
    <xf numFmtId="0" fontId="148" fillId="3" borderId="0" xfId="0" applyFont="1" applyFill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wrapText="1"/>
    </xf>
    <xf numFmtId="3" fontId="153" fillId="3" borderId="0" xfId="0" applyNumberFormat="1" applyFont="1" applyFill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Alignment="1">
      <alignment horizontal="right" wrapText="1"/>
    </xf>
    <xf numFmtId="3" fontId="165" fillId="3" borderId="0" xfId="0" applyNumberFormat="1" applyFont="1" applyFill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Border="1"/>
    <xf numFmtId="0" fontId="151" fillId="3" borderId="0" xfId="0" applyFont="1" applyFill="1" applyAlignment="1">
      <alignment horizontal="left" wrapText="1"/>
    </xf>
    <xf numFmtId="0" fontId="152" fillId="3" borderId="0" xfId="0" applyFont="1" applyFill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/>
    <xf numFmtId="0" fontId="170" fillId="3" borderId="34" xfId="0" applyFont="1" applyFill="1" applyBorder="1"/>
    <xf numFmtId="0" fontId="163" fillId="0" borderId="0" xfId="0" applyFont="1"/>
    <xf numFmtId="0" fontId="174" fillId="3" borderId="0" xfId="0" applyFont="1" applyFill="1"/>
    <xf numFmtId="0" fontId="0" fillId="3" borderId="0" xfId="0" applyFill="1" applyAlignment="1">
      <alignment vertical="center"/>
    </xf>
    <xf numFmtId="0" fontId="0" fillId="3" borderId="37" xfId="0" applyFill="1" applyBorder="1"/>
    <xf numFmtId="3" fontId="171" fillId="3" borderId="0" xfId="0" applyNumberFormat="1" applyFont="1" applyFill="1" applyAlignment="1">
      <alignment wrapText="1"/>
    </xf>
    <xf numFmtId="0" fontId="173" fillId="3" borderId="0" xfId="0" applyFont="1" applyFill="1"/>
    <xf numFmtId="0" fontId="170" fillId="3" borderId="0" xfId="0" applyFont="1" applyFill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/>
    <xf numFmtId="0" fontId="175" fillId="0" borderId="0" xfId="0" applyFo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157" fillId="0" borderId="0" xfId="0" applyFont="1"/>
    <xf numFmtId="3" fontId="176" fillId="3" borderId="0" xfId="0" applyNumberFormat="1" applyFont="1" applyFill="1" applyAlignment="1">
      <alignment wrapText="1"/>
    </xf>
    <xf numFmtId="0" fontId="177" fillId="3" borderId="0" xfId="0" applyFont="1" applyFill="1" applyAlignment="1">
      <alignment horizontal="left" wrapText="1"/>
    </xf>
    <xf numFmtId="0" fontId="178" fillId="3" borderId="0" xfId="0" applyFont="1" applyFill="1"/>
    <xf numFmtId="0" fontId="177" fillId="3" borderId="34" xfId="0" applyFont="1" applyFill="1" applyBorder="1"/>
    <xf numFmtId="0" fontId="177" fillId="3" borderId="0" xfId="0" applyFont="1" applyFill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72" fillId="3" borderId="0" xfId="0" applyFont="1" applyFill="1" applyAlignment="1">
      <alignment horizontal="left" wrapText="1"/>
    </xf>
    <xf numFmtId="0" fontId="180" fillId="3" borderId="0" xfId="0" applyFont="1" applyFill="1"/>
    <xf numFmtId="41" fontId="182" fillId="0" borderId="0" xfId="3685" applyFont="1" applyFill="1" applyBorder="1" applyAlignment="1">
      <alignment horizontal="center"/>
    </xf>
    <xf numFmtId="41" fontId="182" fillId="0" borderId="0" xfId="3685" applyFont="1" applyFill="1" applyBorder="1" applyAlignment="1">
      <alignment horizontal="right" vertical="center"/>
    </xf>
    <xf numFmtId="171" fontId="188" fillId="0" borderId="41" xfId="3684" applyNumberFormat="1" applyFont="1" applyFill="1" applyBorder="1" applyAlignment="1">
      <alignment horizontal="center" vertical="center"/>
    </xf>
    <xf numFmtId="0" fontId="189" fillId="0" borderId="0" xfId="0" applyFont="1" applyAlignment="1">
      <alignment wrapText="1"/>
    </xf>
    <xf numFmtId="41" fontId="182" fillId="0" borderId="0" xfId="3685" applyFont="1" applyFill="1" applyBorder="1" applyAlignment="1">
      <alignment horizontal="right"/>
    </xf>
    <xf numFmtId="171" fontId="182" fillId="0" borderId="0" xfId="3684" applyNumberFormat="1" applyFont="1" applyFill="1" applyBorder="1" applyAlignment="1">
      <alignment horizontal="center" wrapText="1"/>
    </xf>
    <xf numFmtId="41" fontId="182" fillId="0" borderId="0" xfId="3685" applyFont="1" applyFill="1" applyBorder="1" applyAlignment="1">
      <alignment horizontal="right" wrapText="1"/>
    </xf>
    <xf numFmtId="0" fontId="186" fillId="0" borderId="41" xfId="0" applyFont="1" applyBorder="1" applyAlignment="1">
      <alignment horizontal="left" vertical="center"/>
    </xf>
    <xf numFmtId="41" fontId="186" fillId="0" borderId="41" xfId="3685" applyFont="1" applyFill="1" applyBorder="1" applyAlignment="1">
      <alignment horizontal="right" vertical="center"/>
    </xf>
    <xf numFmtId="171" fontId="186" fillId="0" borderId="41" xfId="3684" applyNumberFormat="1" applyFont="1" applyFill="1" applyBorder="1" applyAlignment="1">
      <alignment horizontal="center" vertical="center"/>
    </xf>
    <xf numFmtId="171" fontId="186" fillId="0" borderId="0" xfId="3684" applyNumberFormat="1" applyFont="1" applyFill="1" applyBorder="1" applyAlignment="1">
      <alignment horizontal="center" vertical="center"/>
    </xf>
    <xf numFmtId="171" fontId="186" fillId="0" borderId="41" xfId="3684" applyNumberFormat="1" applyFont="1" applyFill="1" applyBorder="1" applyAlignment="1">
      <alignment horizontal="right" vertical="center"/>
    </xf>
    <xf numFmtId="0" fontId="189" fillId="0" borderId="0" xfId="0" applyFont="1" applyAlignment="1">
      <alignment vertical="center" wrapText="1"/>
    </xf>
    <xf numFmtId="171" fontId="182" fillId="0" borderId="0" xfId="3684" applyNumberFormat="1" applyFont="1" applyFill="1" applyBorder="1" applyAlignment="1">
      <alignment horizontal="center" vertical="center" wrapText="1"/>
    </xf>
    <xf numFmtId="41" fontId="182" fillId="0" borderId="0" xfId="3685" applyFont="1" applyFill="1" applyBorder="1" applyAlignment="1">
      <alignment horizontal="right" vertical="center" wrapText="1"/>
    </xf>
    <xf numFmtId="0" fontId="190" fillId="87" borderId="42" xfId="0" applyFont="1" applyFill="1" applyBorder="1" applyAlignment="1">
      <alignment horizontal="left" vertical="center" wrapText="1"/>
    </xf>
    <xf numFmtId="41" fontId="183" fillId="87" borderId="42" xfId="3685" applyFont="1" applyFill="1" applyBorder="1" applyAlignment="1">
      <alignment horizontal="right" vertical="center" wrapText="1"/>
    </xf>
    <xf numFmtId="171" fontId="183" fillId="87" borderId="42" xfId="3684" applyNumberFormat="1" applyFont="1" applyFill="1" applyBorder="1" applyAlignment="1">
      <alignment horizontal="center"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0" fontId="190" fillId="87" borderId="40" xfId="0" applyFont="1" applyFill="1" applyBorder="1" applyAlignment="1">
      <alignment wrapText="1"/>
    </xf>
    <xf numFmtId="171" fontId="183" fillId="87" borderId="40" xfId="3684" applyNumberFormat="1" applyFont="1" applyFill="1" applyBorder="1" applyAlignment="1">
      <alignment horizontal="right" wrapText="1"/>
    </xf>
    <xf numFmtId="171" fontId="183" fillId="87" borderId="40" xfId="3684" applyNumberFormat="1" applyFont="1" applyFill="1" applyBorder="1" applyAlignment="1">
      <alignment horizontal="center" wrapText="1"/>
    </xf>
    <xf numFmtId="171" fontId="183" fillId="0" borderId="0" xfId="3684" applyNumberFormat="1" applyFont="1" applyFill="1" applyBorder="1" applyAlignment="1">
      <alignment horizontal="center" wrapText="1"/>
    </xf>
    <xf numFmtId="0" fontId="191" fillId="0" borderId="0" xfId="0" applyFont="1" applyAlignment="1">
      <alignment wrapText="1"/>
    </xf>
    <xf numFmtId="171" fontId="191" fillId="0" borderId="0" xfId="3684" applyNumberFormat="1" applyFont="1" applyFill="1" applyBorder="1" applyAlignment="1">
      <alignment horizontal="right" wrapText="1"/>
    </xf>
    <xf numFmtId="9" fontId="191" fillId="0" borderId="0" xfId="0" applyNumberFormat="1" applyFont="1" applyAlignment="1">
      <alignment horizontal="right" wrapText="1"/>
    </xf>
    <xf numFmtId="9" fontId="191" fillId="0" borderId="0" xfId="3684" applyFont="1" applyFill="1" applyBorder="1" applyAlignment="1">
      <alignment horizontal="right" wrapText="1"/>
    </xf>
    <xf numFmtId="171" fontId="182" fillId="0" borderId="0" xfId="3684" applyNumberFormat="1" applyFont="1" applyFill="1" applyBorder="1" applyAlignment="1">
      <alignment horizontal="right" wrapText="1"/>
    </xf>
    <xf numFmtId="41" fontId="182" fillId="0" borderId="0" xfId="3685" applyFont="1" applyFill="1" applyBorder="1" applyAlignment="1">
      <alignment horizontal="center" wrapText="1"/>
    </xf>
    <xf numFmtId="41" fontId="186" fillId="0" borderId="41" xfId="3685" applyFont="1" applyFill="1" applyBorder="1" applyAlignment="1">
      <alignment horizontal="center" vertical="center"/>
    </xf>
    <xf numFmtId="41" fontId="186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0" fontId="188" fillId="0" borderId="0" xfId="0" applyFont="1" applyAlignment="1">
      <alignment horizontal="center" vertical="center" wrapText="1"/>
    </xf>
    <xf numFmtId="3" fontId="192" fillId="0" borderId="0" xfId="0" applyNumberFormat="1" applyFont="1" applyAlignment="1">
      <alignment horizontal="left" vertical="center"/>
    </xf>
    <xf numFmtId="250" fontId="192" fillId="0" borderId="0" xfId="3685" applyNumberFormat="1" applyFont="1" applyFill="1" applyBorder="1" applyAlignment="1">
      <alignment horizontal="center" vertical="center"/>
    </xf>
    <xf numFmtId="0" fontId="193" fillId="0" borderId="41" xfId="0" applyFont="1" applyBorder="1" applyAlignment="1">
      <alignment vertical="center"/>
    </xf>
    <xf numFmtId="250" fontId="193" fillId="0" borderId="41" xfId="3685" applyNumberFormat="1" applyFont="1" applyFill="1" applyBorder="1" applyAlignment="1">
      <alignment horizontal="center" vertical="center"/>
    </xf>
    <xf numFmtId="0" fontId="194" fillId="87" borderId="41" xfId="0" applyFont="1" applyFill="1" applyBorder="1" applyAlignment="1">
      <alignment horizontal="left" vertical="center" wrapText="1"/>
    </xf>
    <xf numFmtId="250" fontId="194" fillId="87" borderId="41" xfId="3685" applyNumberFormat="1" applyFont="1" applyFill="1" applyBorder="1" applyAlignment="1">
      <alignment horizontal="center" vertical="center" wrapText="1"/>
    </xf>
    <xf numFmtId="0" fontId="195" fillId="88" borderId="0" xfId="0" applyFont="1" applyFill="1"/>
    <xf numFmtId="3" fontId="195" fillId="88" borderId="0" xfId="0" applyNumberFormat="1" applyFont="1" applyFill="1" applyAlignment="1">
      <alignment horizontal="center" wrapText="1"/>
    </xf>
    <xf numFmtId="0" fontId="196" fillId="88" borderId="0" xfId="0" applyFont="1" applyFill="1"/>
    <xf numFmtId="170" fontId="196" fillId="88" borderId="0" xfId="1" applyNumberFormat="1" applyFont="1" applyFill="1" applyBorder="1" applyAlignment="1">
      <alignment horizontal="center"/>
    </xf>
    <xf numFmtId="250" fontId="197" fillId="0" borderId="0" xfId="3685" applyNumberFormat="1" applyFont="1" applyFill="1" applyBorder="1" applyAlignment="1">
      <alignment horizontal="center" vertical="center"/>
    </xf>
    <xf numFmtId="250" fontId="198" fillId="0" borderId="41" xfId="3685" applyNumberFormat="1" applyFont="1" applyFill="1" applyBorder="1" applyAlignment="1">
      <alignment horizontal="center" vertical="center"/>
    </xf>
    <xf numFmtId="250" fontId="199" fillId="89" borderId="41" xfId="3685" applyNumberFormat="1" applyFont="1" applyFill="1" applyBorder="1" applyAlignment="1">
      <alignment horizontal="center" vertical="center" wrapText="1"/>
    </xf>
    <xf numFmtId="0" fontId="183" fillId="87" borderId="41" xfId="0" applyFont="1" applyFill="1" applyBorder="1" applyAlignment="1">
      <alignment horizontal="center" vertical="center" wrapText="1"/>
    </xf>
    <xf numFmtId="171" fontId="192" fillId="0" borderId="0" xfId="3684" applyNumberFormat="1" applyFont="1" applyFill="1" applyBorder="1" applyAlignment="1">
      <alignment horizontal="center" vertical="center"/>
    </xf>
    <xf numFmtId="171" fontId="193" fillId="0" borderId="41" xfId="3684" applyNumberFormat="1" applyFont="1" applyFill="1" applyBorder="1" applyAlignment="1">
      <alignment horizontal="center" vertical="center"/>
    </xf>
    <xf numFmtId="171" fontId="195" fillId="88" borderId="0" xfId="0" applyNumberFormat="1" applyFont="1" applyFill="1" applyAlignment="1">
      <alignment horizontal="center" wrapText="1"/>
    </xf>
    <xf numFmtId="171" fontId="196" fillId="88" borderId="0" xfId="3684" applyNumberFormat="1" applyFont="1" applyFill="1" applyBorder="1" applyAlignment="1">
      <alignment horizontal="center"/>
    </xf>
    <xf numFmtId="0" fontId="181" fillId="0" borderId="0" xfId="0" applyFont="1" applyAlignment="1">
      <alignment horizontal="center" vertical="center" wrapText="1"/>
    </xf>
    <xf numFmtId="17" fontId="184" fillId="89" borderId="44" xfId="0" applyNumberFormat="1" applyFont="1" applyFill="1" applyBorder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0" fontId="202" fillId="0" borderId="41" xfId="0" applyFont="1" applyBorder="1" applyAlignment="1">
      <alignment horizontal="left" vertical="center" wrapText="1"/>
    </xf>
    <xf numFmtId="41" fontId="202" fillId="0" borderId="41" xfId="3685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4" fillId="89" borderId="41" xfId="0" applyFont="1" applyFill="1" applyBorder="1" applyAlignment="1">
      <alignment horizontal="left" vertical="center" wrapText="1" indent="1"/>
    </xf>
    <xf numFmtId="3" fontId="184" fillId="89" borderId="41" xfId="3685" applyNumberFormat="1" applyFont="1" applyFill="1" applyBorder="1" applyAlignment="1">
      <alignment horizontal="right" vertical="center" wrapText="1"/>
    </xf>
    <xf numFmtId="171" fontId="184" fillId="89" borderId="41" xfId="3684" applyNumberFormat="1" applyFont="1" applyFill="1" applyBorder="1" applyAlignment="1">
      <alignment horizontal="center" vertical="center" wrapText="1"/>
    </xf>
    <xf numFmtId="41" fontId="188" fillId="0" borderId="41" xfId="3685" applyFont="1" applyFill="1" applyBorder="1" applyAlignment="1">
      <alignment horizontal="center" vertical="center"/>
    </xf>
    <xf numFmtId="171" fontId="183" fillId="87" borderId="41" xfId="3684" applyNumberFormat="1" applyFont="1" applyFill="1" applyBorder="1" applyAlignment="1">
      <alignment horizontal="center" vertical="center" wrapText="1"/>
    </xf>
    <xf numFmtId="0" fontId="204" fillId="0" borderId="0" xfId="0" applyFont="1" applyAlignment="1">
      <alignment horizontal="center" vertical="center" wrapText="1"/>
    </xf>
    <xf numFmtId="0" fontId="204" fillId="0" borderId="40" xfId="0" applyFont="1" applyBorder="1" applyAlignment="1">
      <alignment horizontal="center" vertical="center" wrapText="1"/>
    </xf>
    <xf numFmtId="17" fontId="183" fillId="87" borderId="40" xfId="0" applyNumberFormat="1" applyFont="1" applyFill="1" applyBorder="1" applyAlignment="1">
      <alignment horizontal="center" vertical="center" wrapText="1"/>
    </xf>
    <xf numFmtId="17" fontId="183" fillId="87" borderId="47" xfId="0" applyNumberFormat="1" applyFont="1" applyFill="1" applyBorder="1" applyAlignment="1">
      <alignment horizontal="center" vertical="center" wrapText="1"/>
    </xf>
    <xf numFmtId="0" fontId="185" fillId="0" borderId="0" xfId="0" applyFont="1" applyAlignment="1">
      <alignment vertical="center" wrapText="1"/>
    </xf>
    <xf numFmtId="0" fontId="188" fillId="0" borderId="41" xfId="0" applyFont="1" applyBorder="1" applyAlignment="1">
      <alignment horizontal="left" vertical="center" wrapText="1"/>
    </xf>
    <xf numFmtId="0" fontId="183" fillId="87" borderId="41" xfId="0" applyFont="1" applyFill="1" applyBorder="1" applyAlignment="1">
      <alignment horizontal="left" vertical="center" wrapText="1" indent="1"/>
    </xf>
    <xf numFmtId="0" fontId="161" fillId="0" borderId="0" xfId="0" applyFont="1" applyAlignment="1">
      <alignment horizontal="left" vertical="center" indent="2"/>
    </xf>
    <xf numFmtId="0" fontId="205" fillId="0" borderId="0" xfId="3686"/>
    <xf numFmtId="0" fontId="206" fillId="3" borderId="0" xfId="0" applyFont="1" applyFill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08" fillId="0" borderId="0" xfId="0" applyFont="1" applyAlignment="1">
      <alignment vertical="center" wrapText="1"/>
    </xf>
    <xf numFmtId="0" fontId="200" fillId="0" borderId="0" xfId="0" applyFont="1" applyAlignment="1">
      <alignment horizontal="center" vertical="center" wrapText="1"/>
    </xf>
    <xf numFmtId="0" fontId="209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200" fillId="0" borderId="40" xfId="0" applyFont="1" applyBorder="1" applyAlignment="1">
      <alignment horizontal="center" vertical="center" wrapText="1"/>
    </xf>
    <xf numFmtId="41" fontId="210" fillId="0" borderId="0" xfId="3685" applyFont="1" applyFill="1" applyBorder="1" applyAlignment="1">
      <alignment horizontal="center"/>
    </xf>
    <xf numFmtId="0" fontId="202" fillId="0" borderId="41" xfId="0" applyFont="1" applyBorder="1"/>
    <xf numFmtId="41" fontId="202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0" fontId="206" fillId="0" borderId="0" xfId="0" applyFont="1" applyAlignment="1">
      <alignment vertical="center"/>
    </xf>
    <xf numFmtId="0" fontId="0" fillId="0" borderId="36" xfId="0" applyBorder="1"/>
    <xf numFmtId="0" fontId="0" fillId="0" borderId="0" xfId="0" applyAlignment="1">
      <alignment vertical="center"/>
    </xf>
    <xf numFmtId="41" fontId="211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4" fillId="87" borderId="41" xfId="0" applyFont="1" applyFill="1" applyBorder="1" applyAlignment="1">
      <alignment horizontal="left" vertical="center"/>
    </xf>
    <xf numFmtId="0" fontId="157" fillId="0" borderId="0" xfId="0" applyFont="1" applyAlignment="1">
      <alignment vertical="center"/>
    </xf>
    <xf numFmtId="0" fontId="202" fillId="0" borderId="41" xfId="0" applyFont="1" applyBorder="1" applyAlignment="1">
      <alignment horizontal="left" vertical="center"/>
    </xf>
    <xf numFmtId="171" fontId="202" fillId="0" borderId="0" xfId="3684" applyNumberFormat="1" applyFont="1" applyFill="1" applyBorder="1" applyAlignment="1">
      <alignment horizontal="center" vertical="center"/>
    </xf>
    <xf numFmtId="0" fontId="213" fillId="0" borderId="0" xfId="0" applyFont="1" applyAlignment="1">
      <alignment vertical="center"/>
    </xf>
    <xf numFmtId="0" fontId="214" fillId="0" borderId="0" xfId="0" applyFont="1"/>
    <xf numFmtId="0" fontId="214" fillId="0" borderId="0" xfId="0" applyFont="1" applyAlignment="1">
      <alignment horizontal="center"/>
    </xf>
    <xf numFmtId="41" fontId="184" fillId="89" borderId="41" xfId="3685" applyFont="1" applyFill="1" applyBorder="1" applyAlignment="1">
      <alignment horizontal="right" vertical="center"/>
    </xf>
    <xf numFmtId="171" fontId="184" fillId="0" borderId="0" xfId="3684" applyNumberFormat="1" applyFont="1" applyFill="1" applyBorder="1" applyAlignment="1">
      <alignment horizontal="center" vertical="center"/>
    </xf>
    <xf numFmtId="171" fontId="202" fillId="0" borderId="41" xfId="3684" applyNumberFormat="1" applyFont="1" applyBorder="1" applyAlignment="1">
      <alignment horizontal="right" vertical="center"/>
    </xf>
    <xf numFmtId="41" fontId="202" fillId="0" borderId="41" xfId="3685" applyFont="1" applyBorder="1" applyAlignment="1">
      <alignment horizontal="right" vertical="center"/>
    </xf>
    <xf numFmtId="171" fontId="184" fillId="89" borderId="41" xfId="3684" applyNumberFormat="1" applyFont="1" applyFill="1" applyBorder="1" applyAlignment="1">
      <alignment horizontal="right" vertical="center"/>
    </xf>
    <xf numFmtId="41" fontId="215" fillId="0" borderId="0" xfId="0" applyNumberFormat="1" applyFont="1" applyAlignment="1">
      <alignment vertical="center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16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200" fillId="0" borderId="41" xfId="0" applyFont="1" applyBorder="1" applyAlignment="1">
      <alignment horizontal="left" vertical="center"/>
    </xf>
    <xf numFmtId="41" fontId="200" fillId="0" borderId="41" xfId="3685" applyFont="1" applyFill="1" applyBorder="1" applyAlignment="1">
      <alignment horizontal="right" vertical="center"/>
    </xf>
    <xf numFmtId="171" fontId="200" fillId="0" borderId="41" xfId="3684" applyNumberFormat="1" applyFont="1" applyFill="1" applyBorder="1" applyAlignment="1">
      <alignment horizontal="center" vertical="center"/>
    </xf>
    <xf numFmtId="171" fontId="200" fillId="0" borderId="0" xfId="3684" applyNumberFormat="1" applyFont="1" applyFill="1" applyBorder="1" applyAlignment="1">
      <alignment horizontal="center" vertical="center"/>
    </xf>
    <xf numFmtId="171" fontId="200" fillId="0" borderId="41" xfId="3684" applyNumberFormat="1" applyFont="1" applyFill="1" applyBorder="1" applyAlignment="1">
      <alignment horizontal="right" vertical="center"/>
    </xf>
    <xf numFmtId="0" fontId="216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0" fontId="206" fillId="0" borderId="0" xfId="0" applyFont="1"/>
    <xf numFmtId="0" fontId="217" fillId="0" borderId="0" xfId="0" applyFont="1"/>
    <xf numFmtId="17" fontId="208" fillId="0" borderId="0" xfId="0" applyNumberFormat="1" applyFont="1" applyAlignment="1">
      <alignment horizontal="center" vertical="center" wrapText="1"/>
    </xf>
    <xf numFmtId="17" fontId="208" fillId="0" borderId="0" xfId="0" quotePrefix="1" applyNumberFormat="1" applyFont="1" applyAlignment="1">
      <alignment horizontal="center" vertical="center" wrapText="1"/>
    </xf>
    <xf numFmtId="41" fontId="184" fillId="87" borderId="0" xfId="3685" applyFont="1" applyFill="1" applyBorder="1" applyAlignment="1">
      <alignment horizontal="left"/>
    </xf>
    <xf numFmtId="41" fontId="184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4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43" fontId="218" fillId="88" borderId="40" xfId="7" applyNumberFormat="1" applyFont="1" applyFill="1" applyBorder="1" applyAlignment="1">
      <alignment horizontal="left" wrapText="1"/>
    </xf>
    <xf numFmtId="17" fontId="219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2" fillId="88" borderId="40" xfId="0" quotePrefix="1" applyFont="1" applyFill="1" applyBorder="1" applyAlignment="1">
      <alignment horizontal="center" vertical="center" wrapText="1"/>
    </xf>
    <xf numFmtId="0" fontId="202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2" fillId="0" borderId="41" xfId="3685" applyFont="1" applyFill="1" applyBorder="1" applyAlignment="1">
      <alignment vertical="center" wrapText="1"/>
    </xf>
    <xf numFmtId="41" fontId="220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10" fillId="88" borderId="0" xfId="1" applyNumberFormat="1" applyFont="1" applyFill="1" applyBorder="1" applyAlignment="1">
      <alignment horizontal="left" vertical="center" wrapText="1"/>
    </xf>
    <xf numFmtId="41" fontId="208" fillId="0" borderId="0" xfId="3685" applyFont="1" applyFill="1" applyBorder="1" applyAlignment="1">
      <alignment vertical="center" wrapText="1"/>
    </xf>
    <xf numFmtId="41" fontId="221" fillId="0" borderId="0" xfId="3685" applyFont="1" applyFill="1" applyBorder="1" applyAlignment="1">
      <alignment vertical="center" wrapText="1"/>
    </xf>
    <xf numFmtId="0" fontId="184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22" fillId="0" borderId="41" xfId="3685" applyFont="1" applyFill="1" applyBorder="1" applyAlignment="1">
      <alignment horizontal="right" vertical="center"/>
    </xf>
    <xf numFmtId="171" fontId="222" fillId="0" borderId="41" xfId="3684" applyNumberFormat="1" applyFont="1" applyFill="1" applyBorder="1" applyAlignment="1">
      <alignment horizontal="right" vertical="center"/>
    </xf>
    <xf numFmtId="171" fontId="222" fillId="0" borderId="41" xfId="3684" applyNumberFormat="1" applyFont="1" applyFill="1" applyBorder="1" applyAlignment="1">
      <alignment horizontal="center" vertical="center"/>
    </xf>
    <xf numFmtId="0" fontId="222" fillId="0" borderId="41" xfId="0" applyFont="1" applyBorder="1" applyAlignment="1">
      <alignment horizontal="left" vertical="center" indent="1"/>
    </xf>
    <xf numFmtId="0" fontId="184" fillId="89" borderId="41" xfId="0" applyFont="1" applyFill="1" applyBorder="1" applyAlignment="1">
      <alignment horizontal="left" vertical="center" indent="1"/>
    </xf>
    <xf numFmtId="0" fontId="202" fillId="0" borderId="0" xfId="0" applyFont="1" applyAlignment="1">
      <alignment horizontal="center" vertical="center" wrapText="1"/>
    </xf>
    <xf numFmtId="0" fontId="184" fillId="0" borderId="0" xfId="0" applyFont="1" applyAlignment="1">
      <alignment horizontal="center" vertical="center" wrapText="1"/>
    </xf>
    <xf numFmtId="171" fontId="222" fillId="0" borderId="0" xfId="3684" applyNumberFormat="1" applyFont="1" applyFill="1" applyBorder="1" applyAlignment="1">
      <alignment horizontal="right" vertical="center"/>
    </xf>
    <xf numFmtId="171" fontId="184" fillId="89" borderId="0" xfId="3684" applyNumberFormat="1" applyFont="1" applyFill="1" applyBorder="1" applyAlignment="1">
      <alignment horizontal="right" vertical="center"/>
    </xf>
    <xf numFmtId="0" fontId="205" fillId="0" borderId="0" xfId="3686" applyFill="1"/>
    <xf numFmtId="0" fontId="223" fillId="0" borderId="0" xfId="0" applyFont="1" applyAlignment="1">
      <alignment horizontal="center" vertical="center" wrapText="1"/>
    </xf>
    <xf numFmtId="0" fontId="224" fillId="0" borderId="0" xfId="0" applyFont="1" applyAlignment="1">
      <alignment horizontal="center" vertical="center" wrapText="1"/>
    </xf>
    <xf numFmtId="0" fontId="225" fillId="0" borderId="0" xfId="0" applyFont="1" applyAlignment="1">
      <alignment vertical="center" wrapText="1"/>
    </xf>
    <xf numFmtId="0" fontId="226" fillId="3" borderId="34" xfId="0" applyFont="1" applyFill="1" applyBorder="1"/>
    <xf numFmtId="0" fontId="202" fillId="2" borderId="40" xfId="0" quotePrefix="1" applyFont="1" applyFill="1" applyBorder="1" applyAlignment="1">
      <alignment horizontal="center" vertical="center" wrapText="1"/>
    </xf>
    <xf numFmtId="0" fontId="147" fillId="2" borderId="40" xfId="0" quotePrefix="1" applyFont="1" applyFill="1" applyBorder="1" applyAlignment="1">
      <alignment horizontal="center" vertical="center" wrapText="1"/>
    </xf>
    <xf numFmtId="41" fontId="184" fillId="89" borderId="41" xfId="3685" applyFont="1" applyFill="1" applyBorder="1" applyAlignment="1">
      <alignment horizontal="center"/>
    </xf>
    <xf numFmtId="171" fontId="184" fillId="89" borderId="41" xfId="3684" applyNumberFormat="1" applyFont="1" applyFill="1" applyBorder="1"/>
    <xf numFmtId="41" fontId="184" fillId="89" borderId="41" xfId="3685" applyFont="1" applyFill="1" applyBorder="1" applyAlignment="1">
      <alignment vertical="center"/>
    </xf>
    <xf numFmtId="171" fontId="202" fillId="0" borderId="41" xfId="3684" applyNumberFormat="1" applyFont="1" applyBorder="1" applyAlignment="1">
      <alignment vertical="center"/>
    </xf>
    <xf numFmtId="41" fontId="202" fillId="0" borderId="41" xfId="3685" applyFont="1" applyBorder="1" applyAlignment="1">
      <alignment vertical="center"/>
    </xf>
    <xf numFmtId="171" fontId="184" fillId="89" borderId="41" xfId="3684" applyNumberFormat="1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right" vertical="center" wrapText="1"/>
    </xf>
    <xf numFmtId="41" fontId="200" fillId="0" borderId="41" xfId="3685" applyFont="1" applyBorder="1" applyAlignment="1">
      <alignment horizontal="right" vertical="center"/>
    </xf>
    <xf numFmtId="171" fontId="200" fillId="0" borderId="41" xfId="3684" applyNumberFormat="1" applyFont="1" applyBorder="1" applyAlignment="1">
      <alignment horizontal="right" vertical="center"/>
    </xf>
    <xf numFmtId="171" fontId="200" fillId="0" borderId="0" xfId="3684" applyNumberFormat="1" applyFont="1" applyFill="1" applyBorder="1" applyAlignment="1">
      <alignment horizontal="right" vertical="center"/>
    </xf>
    <xf numFmtId="171" fontId="197" fillId="0" borderId="0" xfId="3684" applyNumberFormat="1" applyFont="1" applyFill="1" applyBorder="1" applyAlignment="1">
      <alignment horizontal="center" vertical="center"/>
    </xf>
    <xf numFmtId="171" fontId="198" fillId="0" borderId="41" xfId="3684" applyNumberFormat="1" applyFont="1" applyFill="1" applyBorder="1" applyAlignment="1">
      <alignment horizontal="center" vertical="center"/>
    </xf>
    <xf numFmtId="250" fontId="199" fillId="89" borderId="43" xfId="3685" applyNumberFormat="1" applyFont="1" applyFill="1" applyBorder="1" applyAlignment="1">
      <alignment horizontal="center" vertical="center" wrapText="1"/>
    </xf>
    <xf numFmtId="171" fontId="202" fillId="0" borderId="41" xfId="3684" applyNumberFormat="1" applyFont="1" applyFill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171" fontId="202" fillId="0" borderId="41" xfId="3684" applyNumberFormat="1" applyFont="1" applyBorder="1" applyAlignment="1">
      <alignment horizontal="center" vertical="center"/>
    </xf>
    <xf numFmtId="171" fontId="194" fillId="87" borderId="41" xfId="3684" applyNumberFormat="1" applyFont="1" applyFill="1" applyBorder="1" applyAlignment="1">
      <alignment horizontal="center" vertical="center" wrapText="1"/>
    </xf>
    <xf numFmtId="171" fontId="199" fillId="89" borderId="41" xfId="3684" applyNumberFormat="1" applyFont="1" applyFill="1" applyBorder="1" applyAlignment="1">
      <alignment horizontal="center" vertical="center" wrapText="1"/>
    </xf>
    <xf numFmtId="171" fontId="199" fillId="89" borderId="43" xfId="3684" applyNumberFormat="1" applyFont="1" applyFill="1" applyBorder="1" applyAlignment="1">
      <alignment horizontal="center" vertical="center" wrapText="1"/>
    </xf>
    <xf numFmtId="17" fontId="154" fillId="87" borderId="44" xfId="0" quotePrefix="1" applyNumberFormat="1" applyFont="1" applyFill="1" applyBorder="1" applyAlignment="1">
      <alignment horizontal="center" vertical="center" wrapText="1"/>
    </xf>
    <xf numFmtId="17" fontId="184" fillId="89" borderId="40" xfId="0" quotePrefix="1" applyNumberFormat="1" applyFont="1" applyFill="1" applyBorder="1" applyAlignment="1">
      <alignment horizontal="center" vertical="center" wrapText="1"/>
    </xf>
    <xf numFmtId="17" fontId="184" fillId="0" borderId="0" xfId="0" quotePrefix="1" applyNumberFormat="1" applyFont="1" applyAlignment="1">
      <alignment horizontal="center" vertical="center" wrapText="1"/>
    </xf>
    <xf numFmtId="41" fontId="157" fillId="0" borderId="0" xfId="3685" applyFont="1" applyAlignment="1">
      <alignment horizontal="right"/>
    </xf>
    <xf numFmtId="41" fontId="184" fillId="89" borderId="42" xfId="3685" applyFont="1" applyFill="1" applyBorder="1" applyAlignment="1">
      <alignment horizontal="right" vertical="center" wrapText="1"/>
    </xf>
    <xf numFmtId="171" fontId="184" fillId="89" borderId="42" xfId="3684" applyNumberFormat="1" applyFont="1" applyFill="1" applyBorder="1" applyAlignment="1">
      <alignment horizontal="right" vertical="center" wrapText="1"/>
    </xf>
    <xf numFmtId="171" fontId="184" fillId="89" borderId="40" xfId="3684" applyNumberFormat="1" applyFont="1" applyFill="1" applyBorder="1" applyAlignment="1">
      <alignment horizontal="right" wrapText="1"/>
    </xf>
    <xf numFmtId="17" fontId="183" fillId="87" borderId="40" xfId="0" quotePrefix="1" applyNumberFormat="1" applyFont="1" applyFill="1" applyBorder="1" applyAlignment="1">
      <alignment horizontal="center" vertical="center" wrapText="1"/>
    </xf>
    <xf numFmtId="41" fontId="2" fillId="0" borderId="0" xfId="3685" applyFont="1" applyBorder="1" applyAlignment="1">
      <alignment horizontal="center" vertical="center" wrapText="1"/>
    </xf>
    <xf numFmtId="171" fontId="0" fillId="0" borderId="0" xfId="3684" applyNumberFormat="1" applyFont="1" applyAlignment="1">
      <alignment horizontal="right" vertical="center" wrapText="1"/>
    </xf>
    <xf numFmtId="171" fontId="2" fillId="0" borderId="0" xfId="3684" applyNumberFormat="1" applyFont="1" applyFill="1" applyBorder="1" applyAlignment="1">
      <alignment horizontal="right" vertical="center" wrapText="1"/>
    </xf>
    <xf numFmtId="171" fontId="2" fillId="0" borderId="0" xfId="3684" applyNumberFormat="1" applyFont="1" applyBorder="1" applyAlignment="1">
      <alignment horizontal="right" vertical="center" wrapText="1"/>
    </xf>
    <xf numFmtId="41" fontId="202" fillId="0" borderId="41" xfId="3685" applyFont="1" applyBorder="1" applyAlignment="1">
      <alignment horizontal="left" vertical="center" wrapText="1"/>
    </xf>
    <xf numFmtId="171" fontId="202" fillId="0" borderId="41" xfId="3684" applyNumberFormat="1" applyFont="1" applyBorder="1" applyAlignment="1">
      <alignment horizontal="right" vertical="center" wrapText="1"/>
    </xf>
    <xf numFmtId="171" fontId="228" fillId="0" borderId="0" xfId="3684" applyNumberFormat="1" applyFont="1" applyFill="1" applyBorder="1" applyAlignment="1">
      <alignment horizontal="right"/>
    </xf>
    <xf numFmtId="41" fontId="0" fillId="0" borderId="0" xfId="3685" applyFont="1" applyAlignment="1">
      <alignment horizontal="center" vertical="center" wrapText="1"/>
    </xf>
    <xf numFmtId="41" fontId="2" fillId="0" borderId="0" xfId="3685" applyFont="1" applyFill="1" applyBorder="1" applyAlignment="1">
      <alignment horizontal="center" vertical="center" wrapText="1"/>
    </xf>
    <xf numFmtId="251" fontId="161" fillId="88" borderId="0" xfId="3685" applyNumberFormat="1" applyFont="1" applyFill="1" applyBorder="1" applyAlignment="1">
      <alignment vertical="center"/>
    </xf>
    <xf numFmtId="251" fontId="161" fillId="0" borderId="0" xfId="3685" applyNumberFormat="1" applyFont="1" applyFill="1" applyBorder="1" applyAlignment="1">
      <alignment vertical="center"/>
    </xf>
    <xf numFmtId="171" fontId="157" fillId="0" borderId="0" xfId="3685" applyNumberFormat="1" applyFont="1" applyFill="1" applyBorder="1" applyAlignment="1">
      <alignment horizontal="right" wrapText="1"/>
    </xf>
    <xf numFmtId="171" fontId="200" fillId="0" borderId="41" xfId="3685" applyNumberFormat="1" applyFont="1" applyFill="1" applyBorder="1" applyAlignment="1">
      <alignment horizontal="right" vertical="center"/>
    </xf>
    <xf numFmtId="41" fontId="200" fillId="0" borderId="41" xfId="3684" applyNumberFormat="1" applyFont="1" applyFill="1" applyBorder="1" applyAlignment="1">
      <alignment horizontal="center" vertical="center"/>
    </xf>
    <xf numFmtId="171" fontId="200" fillId="0" borderId="0" xfId="3685" applyNumberFormat="1" applyFont="1" applyFill="1" applyBorder="1" applyAlignment="1">
      <alignment horizontal="right" vertical="center"/>
    </xf>
    <xf numFmtId="41" fontId="222" fillId="0" borderId="0" xfId="3684" applyNumberFormat="1" applyFont="1" applyFill="1" applyBorder="1" applyAlignment="1">
      <alignment horizontal="right" vertical="center"/>
    </xf>
    <xf numFmtId="41" fontId="157" fillId="0" borderId="0" xfId="1" applyNumberFormat="1" applyFont="1" applyFill="1" applyBorder="1" applyAlignment="1">
      <alignment horizontal="right" vertical="center"/>
    </xf>
    <xf numFmtId="0" fontId="222" fillId="0" borderId="41" xfId="3684" applyNumberFormat="1" applyFont="1" applyFill="1" applyBorder="1" applyAlignment="1">
      <alignment horizontal="right" vertical="center"/>
    </xf>
    <xf numFmtId="41" fontId="0" fillId="0" borderId="0" xfId="3685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center" vertical="center" wrapText="1"/>
    </xf>
    <xf numFmtId="41" fontId="203" fillId="0" borderId="0" xfId="3685" applyFont="1" applyFill="1" applyBorder="1" applyAlignment="1">
      <alignment horizontal="center" vertical="center" wrapText="1"/>
    </xf>
    <xf numFmtId="171" fontId="203" fillId="0" borderId="0" xfId="3684" applyNumberFormat="1" applyFont="1" applyFill="1" applyBorder="1" applyAlignment="1">
      <alignment horizontal="center" vertical="center" wrapText="1"/>
    </xf>
    <xf numFmtId="41" fontId="184" fillId="89" borderId="41" xfId="3685" applyFont="1" applyFill="1" applyBorder="1" applyAlignment="1">
      <alignment horizontal="center" vertical="center" wrapText="1"/>
    </xf>
    <xf numFmtId="41" fontId="183" fillId="87" borderId="41" xfId="3685" applyFont="1" applyFill="1" applyBorder="1" applyAlignment="1">
      <alignment horizontal="center" vertical="center" wrapText="1"/>
    </xf>
    <xf numFmtId="0" fontId="166" fillId="3" borderId="0" xfId="0" applyFont="1" applyFill="1" applyAlignment="1">
      <alignment horizontal="center" vertical="distributed" wrapText="1"/>
    </xf>
    <xf numFmtId="0" fontId="207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0" fontId="200" fillId="88" borderId="0" xfId="0" applyFont="1" applyFill="1" applyAlignment="1">
      <alignment horizontal="center" vertical="center" wrapText="1"/>
    </xf>
    <xf numFmtId="171" fontId="202" fillId="0" borderId="41" xfId="3684" applyNumberFormat="1" applyFont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Alignment="1">
      <alignment horizontal="left" wrapText="1"/>
    </xf>
    <xf numFmtId="0" fontId="211" fillId="0" borderId="0" xfId="0" applyFont="1" applyAlignment="1">
      <alignment horizontal="left" wrapText="1"/>
    </xf>
    <xf numFmtId="0" fontId="211" fillId="0" borderId="40" xfId="0" applyFont="1" applyBorder="1" applyAlignment="1">
      <alignment horizontal="left" wrapText="1"/>
    </xf>
    <xf numFmtId="17" fontId="200" fillId="0" borderId="0" xfId="0" quotePrefix="1" applyNumberFormat="1" applyFont="1" applyAlignment="1">
      <alignment horizontal="center" vertical="center" wrapText="1"/>
    </xf>
    <xf numFmtId="0" fontId="200" fillId="0" borderId="0" xfId="0" applyFont="1" applyAlignment="1">
      <alignment horizontal="center" vertical="center" wrapText="1"/>
    </xf>
    <xf numFmtId="0" fontId="187" fillId="0" borderId="0" xfId="0" applyFont="1" applyAlignment="1">
      <alignment horizontal="left" wrapText="1"/>
    </xf>
    <xf numFmtId="0" fontId="187" fillId="0" borderId="40" xfId="0" applyFont="1" applyBorder="1" applyAlignment="1">
      <alignment horizontal="left" wrapText="1"/>
    </xf>
    <xf numFmtId="0" fontId="183" fillId="87" borderId="41" xfId="0" applyFont="1" applyFill="1" applyBorder="1" applyAlignment="1">
      <alignment horizontal="center" vertical="center" wrapText="1"/>
    </xf>
    <xf numFmtId="0" fontId="227" fillId="0" borderId="0" xfId="0" applyFont="1" applyAlignment="1">
      <alignment vertical="center" wrapText="1"/>
    </xf>
    <xf numFmtId="0" fontId="227" fillId="0" borderId="40" xfId="0" applyFont="1" applyBorder="1" applyAlignment="1">
      <alignment vertical="center" wrapText="1"/>
    </xf>
    <xf numFmtId="0" fontId="188" fillId="0" borderId="0" xfId="0" applyFont="1" applyAlignment="1">
      <alignment horizontal="center" vertical="center" wrapText="1"/>
    </xf>
    <xf numFmtId="171" fontId="199" fillId="89" borderId="41" xfId="3684" applyNumberFormat="1" applyFont="1" applyFill="1" applyBorder="1" applyAlignment="1">
      <alignment horizontal="center" vertical="center" wrapText="1"/>
    </xf>
    <xf numFmtId="171" fontId="194" fillId="87" borderId="41" xfId="3684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horizontal="left" vertical="center" wrapText="1" indent="2"/>
    </xf>
    <xf numFmtId="0" fontId="202" fillId="0" borderId="0" xfId="0" applyFont="1" applyAlignment="1">
      <alignment horizontal="center" vertical="center" wrapText="1"/>
    </xf>
    <xf numFmtId="0" fontId="183" fillId="87" borderId="45" xfId="0" applyFont="1" applyFill="1" applyBorder="1" applyAlignment="1">
      <alignment horizontal="center" vertical="center" wrapText="1"/>
    </xf>
    <xf numFmtId="0" fontId="183" fillId="87" borderId="46" xfId="0" applyFont="1" applyFill="1" applyBorder="1" applyAlignment="1">
      <alignment horizontal="center" vertical="center" wrapText="1"/>
    </xf>
    <xf numFmtId="0" fontId="184" fillId="89" borderId="38" xfId="0" applyFont="1" applyFill="1" applyBorder="1" applyAlignment="1">
      <alignment horizontal="center" vertical="center" wrapText="1"/>
    </xf>
    <xf numFmtId="0" fontId="200" fillId="2" borderId="38" xfId="0" applyFont="1" applyFill="1" applyBorder="1" applyAlignment="1">
      <alignment horizontal="center" vertical="center" wrapText="1"/>
    </xf>
    <xf numFmtId="0" fontId="184" fillId="89" borderId="39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200" fillId="2" borderId="0" xfId="0" applyFont="1" applyFill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opLeftCell="A3" workbookViewId="0">
      <selection activeCell="C5" sqref="C5"/>
    </sheetView>
  </sheetViews>
  <sheetFormatPr baseColWidth="10" defaultColWidth="11.453125" defaultRowHeight="14.5"/>
  <sheetData>
    <row r="3" spans="3:3" ht="61.5">
      <c r="C3" s="46" t="s">
        <v>68</v>
      </c>
    </row>
    <row r="4" spans="3:3" ht="61.5">
      <c r="C4" s="46" t="s">
        <v>193</v>
      </c>
    </row>
    <row r="5" spans="3:3">
      <c r="C5" s="192" t="s">
        <v>0</v>
      </c>
    </row>
    <row r="6" spans="3:3">
      <c r="C6" s="299" t="s">
        <v>65</v>
      </c>
    </row>
    <row r="7" spans="3:3">
      <c r="C7" s="299" t="s">
        <v>59</v>
      </c>
    </row>
    <row r="8" spans="3:3">
      <c r="C8" s="299" t="s">
        <v>60</v>
      </c>
    </row>
    <row r="9" spans="3:3">
      <c r="C9" s="299" t="s">
        <v>61</v>
      </c>
    </row>
    <row r="10" spans="3:3">
      <c r="C10" s="299" t="s">
        <v>62</v>
      </c>
    </row>
    <row r="11" spans="3:3">
      <c r="C11" s="299" t="s">
        <v>63</v>
      </c>
    </row>
    <row r="12" spans="3:3">
      <c r="C12" s="299" t="s">
        <v>64</v>
      </c>
    </row>
    <row r="13" spans="3:3">
      <c r="C13" s="299" t="s">
        <v>66</v>
      </c>
    </row>
    <row r="14" spans="3:3">
      <c r="C14" s="192" t="s">
        <v>57</v>
      </c>
    </row>
    <row r="15" spans="3:3">
      <c r="C15" s="299" t="s">
        <v>67</v>
      </c>
    </row>
  </sheetData>
  <hyperlinks>
    <hyperlink ref="C5" location="EBITDA!A1" display="EBITDA" xr:uid="{B709B9C5-6F74-4E3A-9E52-D57B125DBB51}"/>
    <hyperlink ref="C14" location="Ratios!A1" display="Ratios" xr:uid="{3F703397-4B78-4928-BA5B-A2FEF165D422}"/>
    <hyperlink ref="C6" location="'Fin. Stat'!A1" display="Consolidated Financial Statement" xr:uid="{04283E59-C925-483B-9820-41B08726CF0B}"/>
    <hyperlink ref="C7" location="'Fin. Stat Q'!A1" display="Financial Statement Quarter" xr:uid="{409C5FAC-CA34-495B-9E05-E16CAF25B0AD}"/>
    <hyperlink ref="C8" location="'Fin. Stat YTD'!A1" display="Financial Statement YTD" xr:uid="{D75ADAE4-7754-429F-8667-F223037624ED}"/>
    <hyperlink ref="C9" location="'By UNIT'!A1" display="Financial Statement by Unit" xr:uid="{2A4C6B6C-A52A-4510-A5A2-A2505BAB5ABF}"/>
    <hyperlink ref="C10" location="'P&amp;L by Country Q'!A1" display="Financial Statement by Country Quarter" xr:uid="{322F62EA-B275-461B-A8F3-13624FDBA876}"/>
    <hyperlink ref="C11" location="'P&amp;L by Country YTD'!A1" display="Financial Statemenr by Country YTD" xr:uid="{491E9753-E2A7-4455-A5AA-4BB1CFA96643}"/>
    <hyperlink ref="C12" location="'Balance Sheet'!A1" display="Consolidated Balance Sheet" xr:uid="{F431C810-C7A3-426E-BFE1-C02FB155A194}"/>
    <hyperlink ref="C13" location="'Balance Sheet by Country'!A1" display="Balance Sheet by Country" xr:uid="{4131B06C-7016-4A6B-B7E1-718ABB2098C9}"/>
    <hyperlink ref="C15" location="'Cash Flow'!A1" display="Cash Flow" xr:uid="{0A6DAD4E-5149-48A2-8790-A6E1E94E89F3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8"/>
  <sheetViews>
    <sheetView showGridLines="0" zoomScaleNormal="100" workbookViewId="0">
      <selection activeCell="K7" sqref="K7"/>
    </sheetView>
  </sheetViews>
  <sheetFormatPr baseColWidth="10" defaultColWidth="11.453125" defaultRowHeight="13.5"/>
  <cols>
    <col min="1" max="1" width="1.26953125" style="43" customWidth="1"/>
    <col min="2" max="2" width="17.54296875" style="43" customWidth="1"/>
    <col min="3" max="4" width="10.7265625" style="43" customWidth="1"/>
    <col min="5" max="5" width="6.54296875" style="43" customWidth="1"/>
    <col min="6" max="6" width="0.81640625" style="43" customWidth="1"/>
    <col min="7" max="7" width="10.7265625" style="43" customWidth="1"/>
    <col min="8" max="8" width="9.81640625" style="43" bestFit="1" customWidth="1"/>
    <col min="9" max="9" width="6.54296875" style="43" customWidth="1"/>
    <col min="10" max="10" width="0.81640625" style="43" customWidth="1"/>
    <col min="11" max="12" width="9.81640625" style="43" bestFit="1" customWidth="1"/>
    <col min="13" max="13" width="7.36328125" style="43" bestFit="1" customWidth="1"/>
    <col min="14" max="16384" width="11.453125" style="43"/>
  </cols>
  <sheetData>
    <row r="1" spans="2:13" ht="6.75" customHeight="1"/>
    <row r="2" spans="2:13" ht="23.5">
      <c r="B2" s="262" t="s">
        <v>186</v>
      </c>
      <c r="C2" s="102"/>
    </row>
    <row r="4" spans="2:13" ht="18" customHeight="1">
      <c r="B4" s="184"/>
      <c r="C4" s="386" t="s">
        <v>151</v>
      </c>
      <c r="D4" s="386"/>
      <c r="E4" s="386"/>
      <c r="F4" s="300"/>
      <c r="G4" s="386" t="s">
        <v>152</v>
      </c>
      <c r="H4" s="386"/>
      <c r="I4" s="386"/>
      <c r="J4" s="301"/>
      <c r="K4" s="386" t="s">
        <v>153</v>
      </c>
      <c r="L4" s="386"/>
      <c r="M4" s="386"/>
    </row>
    <row r="5" spans="2:13" ht="18" customHeight="1">
      <c r="B5" s="185"/>
      <c r="C5" s="186">
        <v>44986</v>
      </c>
      <c r="D5" s="186" t="s">
        <v>212</v>
      </c>
      <c r="E5" s="186" t="s">
        <v>1</v>
      </c>
      <c r="F5" s="185"/>
      <c r="G5" s="186">
        <v>44986</v>
      </c>
      <c r="H5" s="186" t="s">
        <v>212</v>
      </c>
      <c r="I5" s="186" t="s">
        <v>1</v>
      </c>
      <c r="J5" s="185"/>
      <c r="K5" s="186">
        <v>44986</v>
      </c>
      <c r="L5" s="186" t="s">
        <v>212</v>
      </c>
      <c r="M5" s="187" t="s">
        <v>1</v>
      </c>
    </row>
    <row r="6" spans="2:13" ht="18" customHeight="1">
      <c r="B6" s="188" t="s">
        <v>14</v>
      </c>
      <c r="C6" s="333">
        <v>6104400.1979999999</v>
      </c>
      <c r="D6" s="333">
        <v>6168247.1009999998</v>
      </c>
      <c r="E6" s="334">
        <v>-1.035089904061226E-2</v>
      </c>
      <c r="F6" s="335"/>
      <c r="G6" s="333">
        <v>5489476.9610000001</v>
      </c>
      <c r="H6" s="333">
        <v>5677809.284</v>
      </c>
      <c r="I6" s="336">
        <v>-3.3169892396829548E-2</v>
      </c>
      <c r="J6" s="335"/>
      <c r="K6" s="333">
        <v>1126587.541</v>
      </c>
      <c r="L6" s="333">
        <v>1050675.0090000001</v>
      </c>
      <c r="M6" s="336">
        <v>7.2251201703418255E-2</v>
      </c>
    </row>
    <row r="7" spans="2:13" ht="18" customHeight="1">
      <c r="B7" s="188" t="s">
        <v>15</v>
      </c>
      <c r="C7" s="333">
        <v>1676039.8670000001</v>
      </c>
      <c r="D7" s="333">
        <v>1843240.452</v>
      </c>
      <c r="E7" s="334">
        <v>-9.0710132158058787E-2</v>
      </c>
      <c r="F7" s="335"/>
      <c r="G7" s="333">
        <v>751103.05700000003</v>
      </c>
      <c r="H7" s="333">
        <v>832156.7</v>
      </c>
      <c r="I7" s="336">
        <v>-9.7401899185573959E-2</v>
      </c>
      <c r="J7" s="335"/>
      <c r="K7" s="333">
        <v>988408.30799999996</v>
      </c>
      <c r="L7" s="333">
        <v>1076107.825</v>
      </c>
      <c r="M7" s="336">
        <v>-8.1496960585710765E-2</v>
      </c>
    </row>
    <row r="8" spans="2:13" ht="18" customHeight="1">
      <c r="B8" s="188" t="s">
        <v>177</v>
      </c>
      <c r="C8" s="333">
        <v>1407047.324</v>
      </c>
      <c r="D8" s="333">
        <v>1535281.5419999999</v>
      </c>
      <c r="E8" s="334">
        <v>-8.3524887450252328E-2</v>
      </c>
      <c r="F8" s="335"/>
      <c r="G8" s="333">
        <v>1072151.1950000001</v>
      </c>
      <c r="H8" s="333">
        <v>1173947.044</v>
      </c>
      <c r="I8" s="336">
        <v>-8.6712470992856727E-2</v>
      </c>
      <c r="J8" s="335"/>
      <c r="K8" s="333">
        <v>47127.103000000003</v>
      </c>
      <c r="L8" s="333">
        <v>38716.216999999997</v>
      </c>
      <c r="M8" s="336">
        <v>0.21724452055840082</v>
      </c>
    </row>
    <row r="9" spans="2:13" ht="18" customHeight="1">
      <c r="B9" s="188" t="s">
        <v>38</v>
      </c>
      <c r="C9" s="333">
        <v>1112394.963</v>
      </c>
      <c r="D9" s="333">
        <v>1179425.7279999999</v>
      </c>
      <c r="E9" s="334">
        <v>-5.6833392225271062E-2</v>
      </c>
      <c r="F9" s="335"/>
      <c r="G9" s="333">
        <v>730334.728</v>
      </c>
      <c r="H9" s="333">
        <v>758232.05599999998</v>
      </c>
      <c r="I9" s="336">
        <v>-3.679259901931653E-2</v>
      </c>
      <c r="J9" s="335"/>
      <c r="K9" s="333">
        <v>374898.33199999999</v>
      </c>
      <c r="L9" s="333">
        <v>413755.97</v>
      </c>
      <c r="M9" s="336">
        <v>-9.3914386298764363E-2</v>
      </c>
    </row>
    <row r="10" spans="2:13" ht="18" customHeight="1">
      <c r="B10" s="188" t="s">
        <v>39</v>
      </c>
      <c r="C10" s="333">
        <v>1287896.5819999999</v>
      </c>
      <c r="D10" s="333">
        <v>1405441.233</v>
      </c>
      <c r="E10" s="334">
        <v>-8.3635408041283887E-2</v>
      </c>
      <c r="F10" s="335"/>
      <c r="G10" s="333">
        <v>366472.348</v>
      </c>
      <c r="H10" s="333">
        <v>434260.1</v>
      </c>
      <c r="I10" s="336">
        <v>-0.1560994252062301</v>
      </c>
      <c r="J10" s="335"/>
      <c r="K10" s="333">
        <v>772508.16799999995</v>
      </c>
      <c r="L10" s="333">
        <v>819375.06400000001</v>
      </c>
      <c r="M10" s="336">
        <v>-5.7198343053310285E-2</v>
      </c>
    </row>
    <row r="11" spans="2:13" ht="18" customHeight="1">
      <c r="B11" s="188" t="s">
        <v>18</v>
      </c>
      <c r="C11" s="333">
        <v>1087914.2720000001</v>
      </c>
      <c r="D11" s="333">
        <v>1174036.9350000001</v>
      </c>
      <c r="E11" s="334">
        <v>-7.3356008173626974E-2</v>
      </c>
      <c r="F11" s="335"/>
      <c r="G11" s="333">
        <v>185253.99799999999</v>
      </c>
      <c r="H11" s="333">
        <v>215975.22</v>
      </c>
      <c r="I11" s="336">
        <v>-0.14224419820014544</v>
      </c>
      <c r="J11" s="335"/>
      <c r="K11" s="333">
        <v>804127.10600000003</v>
      </c>
      <c r="L11" s="333">
        <v>848171.33499999996</v>
      </c>
      <c r="M11" s="336">
        <v>-5.1928457355847724E-2</v>
      </c>
    </row>
    <row r="12" spans="2:13" ht="18" customHeight="1">
      <c r="B12" s="188" t="s">
        <v>188</v>
      </c>
      <c r="C12" s="333">
        <v>38207.546999999999</v>
      </c>
      <c r="D12" s="333">
        <v>34526.800000000003</v>
      </c>
      <c r="E12" s="334">
        <v>0.1066055064471656</v>
      </c>
      <c r="F12" s="335"/>
      <c r="G12" s="333">
        <v>1819.384</v>
      </c>
      <c r="H12" s="333">
        <v>1601.9849999999999</v>
      </c>
      <c r="I12" s="336">
        <v>0.13570601472548138</v>
      </c>
      <c r="J12" s="335"/>
      <c r="K12" s="333">
        <v>3632.5239999999999</v>
      </c>
      <c r="L12" s="333">
        <v>-584.01800000000003</v>
      </c>
      <c r="M12" s="336">
        <v>-7.2198836337236179</v>
      </c>
    </row>
    <row r="13" spans="2:13" ht="18" customHeight="1">
      <c r="B13" s="189" t="s">
        <v>91</v>
      </c>
      <c r="C13" s="337">
        <v>12713900.752999999</v>
      </c>
      <c r="D13" s="337">
        <v>13340199.790999999</v>
      </c>
      <c r="E13" s="338">
        <v>-4.6948250237041744E-2</v>
      </c>
      <c r="F13" s="339"/>
      <c r="G13" s="337">
        <v>8596611.6710000001</v>
      </c>
      <c r="H13" s="337">
        <v>9093982.3890000004</v>
      </c>
      <c r="I13" s="338">
        <v>-5.469228955200256E-2</v>
      </c>
      <c r="J13" s="339"/>
      <c r="K13" s="337">
        <v>4117289.0820000004</v>
      </c>
      <c r="L13" s="337">
        <v>4246217.4019999998</v>
      </c>
      <c r="M13" s="338">
        <v>-3.0363099152500572E-2</v>
      </c>
    </row>
    <row r="14" spans="2:13" ht="18" customHeight="1">
      <c r="B14" s="188" t="s">
        <v>154</v>
      </c>
      <c r="C14" s="340">
        <v>944464.14506935829</v>
      </c>
      <c r="D14" s="340">
        <v>994017.9882819138</v>
      </c>
      <c r="E14" s="334">
        <v>-4.9852058812542843E-2</v>
      </c>
      <c r="F14" s="335"/>
      <c r="G14" s="341">
        <v>320905.62951205677</v>
      </c>
      <c r="H14" s="341">
        <v>338259.84109388932</v>
      </c>
      <c r="I14" s="335">
        <v>-5.1304380460037047E-2</v>
      </c>
      <c r="J14" s="335"/>
      <c r="K14" s="341">
        <v>623558.51555730146</v>
      </c>
      <c r="L14" s="341">
        <v>655758.14718802436</v>
      </c>
      <c r="M14" s="335">
        <v>-4.9102907480142011E-2</v>
      </c>
    </row>
    <row r="15" spans="2:13" ht="18" customHeight="1">
      <c r="B15" s="190" t="s">
        <v>4</v>
      </c>
      <c r="C15" s="180">
        <v>11769436.60793064</v>
      </c>
      <c r="D15" s="180">
        <v>12346181.802718086</v>
      </c>
      <c r="E15" s="181">
        <v>-4.6714458283813043E-2</v>
      </c>
      <c r="F15" s="178"/>
      <c r="G15" s="180">
        <v>8275706.0414879434</v>
      </c>
      <c r="H15" s="180">
        <v>8755722.5479061119</v>
      </c>
      <c r="I15" s="181">
        <v>-5.4823174648557349E-2</v>
      </c>
      <c r="J15" s="178"/>
      <c r="K15" s="180">
        <v>3493730.5664426992</v>
      </c>
      <c r="L15" s="180">
        <v>3590459.2548119752</v>
      </c>
      <c r="M15" s="181">
        <v>-2.6940477945722185E-2</v>
      </c>
    </row>
    <row r="18" spans="6:6">
      <c r="F18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5" bestFit="1" customWidth="1"/>
    <col min="2" max="2" width="13.81640625" style="5" bestFit="1" customWidth="1"/>
    <col min="3" max="3" width="8.7265625" style="5" bestFit="1" customWidth="1"/>
    <col min="4" max="4" width="8.81640625" style="5" bestFit="1" customWidth="1"/>
    <col min="5" max="5" width="1.453125" style="5" customWidth="1"/>
    <col min="6" max="6" width="10.54296875" style="5" customWidth="1" outlineLevel="1"/>
    <col min="7" max="7" width="10.81640625" style="5" customWidth="1" outlineLevel="1"/>
    <col min="8" max="8" width="7.81640625" style="5" customWidth="1" outlineLevel="1"/>
    <col min="9" max="9" width="9.1796875" style="5" bestFit="1" customWidth="1"/>
    <col min="10" max="10" width="27.453125" style="5" bestFit="1" customWidth="1"/>
    <col min="11" max="11" width="10" style="5" bestFit="1" customWidth="1"/>
    <col min="12" max="12" width="8.7265625" style="5" bestFit="1" customWidth="1"/>
    <col min="13" max="13" width="8.81640625" style="5" bestFit="1" customWidth="1"/>
    <col min="14" max="14" width="1.453125" style="5" customWidth="1"/>
    <col min="15" max="15" width="11.54296875" style="5" customWidth="1" outlineLevel="1"/>
    <col min="16" max="16" width="11.1796875" style="5" customWidth="1" outlineLevel="1"/>
    <col min="17" max="17" width="10.1796875" style="5" customWidth="1" outlineLevel="1"/>
    <col min="18" max="16384" width="11.453125" style="5"/>
  </cols>
  <sheetData>
    <row r="1" spans="1:17">
      <c r="A1" s="16" t="s">
        <v>25</v>
      </c>
      <c r="B1" s="14"/>
      <c r="C1" s="14"/>
      <c r="D1" s="15"/>
      <c r="E1" s="6"/>
      <c r="F1" s="14"/>
      <c r="G1" s="14"/>
      <c r="H1" s="15"/>
      <c r="J1" s="16" t="s">
        <v>26</v>
      </c>
      <c r="K1" s="14"/>
      <c r="L1" s="14"/>
      <c r="M1" s="15"/>
      <c r="N1" s="6"/>
      <c r="O1" s="14"/>
      <c r="P1" s="14"/>
      <c r="Q1" s="15"/>
    </row>
    <row r="2" spans="1:17">
      <c r="A2" s="17"/>
      <c r="B2" s="387" t="e">
        <f>+#REF!</f>
        <v>#REF!</v>
      </c>
      <c r="C2" s="387"/>
      <c r="D2" s="387"/>
      <c r="E2" s="6"/>
      <c r="F2" s="388" t="e">
        <f>+#REF!</f>
        <v>#REF!</v>
      </c>
      <c r="G2" s="388"/>
      <c r="H2" s="388"/>
      <c r="J2" s="17"/>
      <c r="K2" s="387" t="e">
        <f>+#REF!</f>
        <v>#REF!</v>
      </c>
      <c r="L2" s="387"/>
      <c r="M2" s="387"/>
      <c r="N2" s="6"/>
      <c r="O2" s="388" t="e">
        <f>+#REF!</f>
        <v>#REF!</v>
      </c>
      <c r="P2" s="388"/>
      <c r="Q2" s="388"/>
    </row>
    <row r="3" spans="1:17">
      <c r="A3" s="17"/>
      <c r="B3" s="115" t="e">
        <f>+#REF!</f>
        <v>#REF!</v>
      </c>
      <c r="C3" s="18" t="e">
        <f>+#REF!</f>
        <v>#REF!</v>
      </c>
      <c r="D3" s="116" t="e">
        <f>+#REF!</f>
        <v>#REF!</v>
      </c>
      <c r="E3" s="6"/>
      <c r="F3" s="22" t="e">
        <f>+B3</f>
        <v>#REF!</v>
      </c>
      <c r="G3" s="22" t="e">
        <f>+C3</f>
        <v>#REF!</v>
      </c>
      <c r="H3" s="116" t="e">
        <f>+D3</f>
        <v>#REF!</v>
      </c>
      <c r="J3" s="17"/>
      <c r="K3" s="115" t="e">
        <f t="shared" ref="K3:M8" si="0">+B3</f>
        <v>#REF!</v>
      </c>
      <c r="L3" s="18" t="e">
        <f t="shared" si="0"/>
        <v>#REF!</v>
      </c>
      <c r="M3" s="116" t="e">
        <f t="shared" si="0"/>
        <v>#REF!</v>
      </c>
      <c r="N3" s="6"/>
      <c r="O3" s="22" t="e">
        <f>+K3</f>
        <v>#REF!</v>
      </c>
      <c r="P3" s="22" t="e">
        <f>+L3</f>
        <v>#REF!</v>
      </c>
      <c r="Q3" s="116" t="e">
        <f>+M3</f>
        <v>#REF!</v>
      </c>
    </row>
    <row r="4" spans="1:17" ht="12.75" customHeight="1">
      <c r="A4" s="7" t="s">
        <v>27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27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28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28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29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30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31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32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33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33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34</v>
      </c>
      <c r="J11" s="16" t="s">
        <v>35</v>
      </c>
      <c r="K11" s="21"/>
      <c r="L11" s="21"/>
      <c r="M11" s="21"/>
    </row>
    <row r="12" spans="1:17">
      <c r="A12" s="17" t="s">
        <v>36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37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14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14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15</v>
      </c>
      <c r="B14" s="8">
        <v>24966</v>
      </c>
      <c r="C14" s="8">
        <v>25862</v>
      </c>
      <c r="D14" s="12">
        <f t="shared" si="2"/>
        <v>-3.464542572113527E-2</v>
      </c>
      <c r="J14" s="7" t="s">
        <v>15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38</v>
      </c>
      <c r="B15" s="8">
        <v>28172</v>
      </c>
      <c r="C15" s="8">
        <v>30495</v>
      </c>
      <c r="D15" s="12">
        <f t="shared" si="2"/>
        <v>-7.6176422364321983E-2</v>
      </c>
      <c r="J15" s="7" t="s">
        <v>16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39</v>
      </c>
      <c r="B16" s="8">
        <v>14377</v>
      </c>
      <c r="C16" s="8">
        <v>14477</v>
      </c>
      <c r="D16" s="12">
        <f t="shared" si="2"/>
        <v>-6.9075084616978533E-3</v>
      </c>
      <c r="J16" s="7" t="s">
        <v>17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18</v>
      </c>
      <c r="B17" s="8">
        <v>13818</v>
      </c>
      <c r="C17" s="8">
        <v>13749</v>
      </c>
      <c r="D17" s="12">
        <f t="shared" si="2"/>
        <v>5.0185468034038561E-3</v>
      </c>
      <c r="J17" s="7" t="s">
        <v>18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40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40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41</v>
      </c>
      <c r="B19" s="28"/>
      <c r="C19" s="28"/>
      <c r="D19" s="29"/>
      <c r="J19" s="17" t="s">
        <v>42</v>
      </c>
      <c r="K19" s="28"/>
      <c r="L19" s="28"/>
      <c r="M19" s="29"/>
    </row>
    <row r="20" spans="1:17" s="20" customFormat="1" ht="13.5" customHeight="1">
      <c r="A20" s="7" t="s">
        <v>43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44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45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19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46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20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47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21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48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22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49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50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40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40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8"/>
  <sheetViews>
    <sheetView showGridLines="0" tabSelected="1" zoomScale="90" zoomScaleNormal="90" workbookViewId="0">
      <selection activeCell="D13" sqref="D13:D18"/>
    </sheetView>
  </sheetViews>
  <sheetFormatPr baseColWidth="10" defaultColWidth="11.453125" defaultRowHeight="14.5"/>
  <cols>
    <col min="1" max="1" width="1.7265625" style="49" customWidth="1"/>
    <col min="2" max="2" width="63.54296875" style="61" customWidth="1"/>
    <col min="3" max="4" width="10.7265625" style="49" bestFit="1" customWidth="1"/>
    <col min="5" max="6" width="11.453125" style="49" customWidth="1"/>
    <col min="7" max="7" width="2.26953125" style="49" customWidth="1"/>
    <col min="8" max="16384" width="11.453125" style="49"/>
  </cols>
  <sheetData>
    <row r="1" spans="1:5" ht="5.15" customHeight="1"/>
    <row r="2" spans="1:5" customFormat="1" ht="23.5">
      <c r="B2" s="262" t="s">
        <v>51</v>
      </c>
      <c r="C2" s="263"/>
    </row>
    <row r="4" spans="1:5" ht="18" customHeight="1">
      <c r="B4" s="302" t="s">
        <v>77</v>
      </c>
      <c r="C4" s="265">
        <v>44986</v>
      </c>
      <c r="D4" s="265">
        <v>44621</v>
      </c>
      <c r="E4" s="105"/>
    </row>
    <row r="5" spans="1:5" ht="17.149999999999999" customHeight="1">
      <c r="A5" s="78"/>
      <c r="B5" s="266" t="s">
        <v>155</v>
      </c>
      <c r="C5" s="267">
        <v>3924704.639</v>
      </c>
      <c r="D5" s="267">
        <v>2640893.952</v>
      </c>
      <c r="E5" s="105"/>
    </row>
    <row r="6" spans="1:5" ht="17.149999999999999" customHeight="1">
      <c r="A6" s="78"/>
      <c r="B6" s="191" t="s">
        <v>156</v>
      </c>
      <c r="C6" s="268">
        <v>378697.266</v>
      </c>
      <c r="D6" s="268">
        <v>972293.14899999998</v>
      </c>
      <c r="E6" s="105"/>
    </row>
    <row r="7" spans="1:5" ht="17.149999999999999" customHeight="1">
      <c r="A7" s="78"/>
      <c r="B7" s="191" t="s">
        <v>157</v>
      </c>
      <c r="C7" s="268">
        <v>280559.33100000001</v>
      </c>
      <c r="D7" s="268">
        <v>311089.48</v>
      </c>
      <c r="E7" s="105"/>
    </row>
    <row r="8" spans="1:5" ht="17.149999999999999" customHeight="1">
      <c r="A8" s="78"/>
      <c r="B8" s="266" t="s">
        <v>158</v>
      </c>
      <c r="C8" s="267">
        <v>3265448.0420000004</v>
      </c>
      <c r="D8" s="267">
        <v>1357511.3230000001</v>
      </c>
      <c r="E8" s="105"/>
    </row>
    <row r="9" spans="1:5" ht="17.149999999999999" customHeight="1">
      <c r="B9" s="191" t="s">
        <v>159</v>
      </c>
      <c r="C9" s="268">
        <v>1110951.5519999999</v>
      </c>
      <c r="D9" s="268">
        <v>896891.603</v>
      </c>
      <c r="E9" s="105"/>
    </row>
    <row r="10" spans="1:5" ht="17.149999999999999" customHeight="1">
      <c r="B10" s="266" t="s">
        <v>160</v>
      </c>
      <c r="C10" s="269">
        <v>4376399.5940000005</v>
      </c>
      <c r="D10" s="269">
        <v>2254402.926</v>
      </c>
      <c r="E10" s="264"/>
    </row>
    <row r="12" spans="1:5" ht="17.149999999999999" customHeight="1">
      <c r="B12" s="271" t="s">
        <v>167</v>
      </c>
      <c r="C12" s="272">
        <v>44986</v>
      </c>
      <c r="D12" s="272">
        <v>44621</v>
      </c>
    </row>
    <row r="13" spans="1:5" ht="17.149999999999999" customHeight="1">
      <c r="B13" s="270" t="s">
        <v>161</v>
      </c>
      <c r="C13" s="342">
        <v>2.8564911812211906</v>
      </c>
      <c r="D13" s="342">
        <v>1.460686217637339</v>
      </c>
    </row>
    <row r="14" spans="1:5" ht="17.149999999999999" customHeight="1">
      <c r="B14" s="270" t="s">
        <v>162</v>
      </c>
      <c r="C14" s="342">
        <v>3.2867902467073922</v>
      </c>
      <c r="D14" s="342">
        <v>2.2922231609740931</v>
      </c>
    </row>
    <row r="15" spans="1:5" ht="17.149999999999999" customHeight="1">
      <c r="B15" s="270" t="s">
        <v>163</v>
      </c>
      <c r="C15" s="342">
        <v>8.5303969727524649</v>
      </c>
      <c r="D15" s="343">
        <v>10.28</v>
      </c>
    </row>
    <row r="16" spans="1:5" ht="17.149999999999999" customHeight="1">
      <c r="B16" s="270" t="s">
        <v>164</v>
      </c>
      <c r="C16" s="342">
        <v>0.79310633209504622</v>
      </c>
      <c r="D16" s="343">
        <v>0.28000000000000003</v>
      </c>
    </row>
    <row r="17" spans="2:4" ht="17.149999999999999" customHeight="1">
      <c r="B17" s="270" t="s">
        <v>165</v>
      </c>
      <c r="C17" s="342">
        <v>2.0879300675249501</v>
      </c>
      <c r="D17" s="343">
        <v>1.44</v>
      </c>
    </row>
    <row r="18" spans="2:4" ht="17.149999999999999" customHeight="1">
      <c r="B18" s="270" t="s">
        <v>166</v>
      </c>
      <c r="C18" s="342">
        <v>0.82895959912781925</v>
      </c>
      <c r="D18" s="343">
        <v>1.0900000000000001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>
      <selection activeCell="H12" sqref="H12"/>
    </sheetView>
  </sheetViews>
  <sheetFormatPr baseColWidth="10" defaultColWidth="11.453125" defaultRowHeight="14.5"/>
  <cols>
    <col min="1" max="1" width="0.81640625" style="49" customWidth="1"/>
    <col min="2" max="2" width="27.453125" style="49" customWidth="1"/>
    <col min="3" max="5" width="23" style="49" customWidth="1"/>
    <col min="6" max="6" width="0.81640625" style="49" customWidth="1"/>
    <col min="7" max="7" width="13.26953125" style="49" customWidth="1"/>
    <col min="8" max="8" width="9.54296875" style="49" bestFit="1" customWidth="1"/>
    <col min="9" max="9" width="7.81640625" style="49" customWidth="1"/>
    <col min="10" max="10" width="8.81640625" style="49" customWidth="1"/>
    <col min="11" max="11" width="7.7265625" style="49" bestFit="1" customWidth="1"/>
    <col min="12" max="12" width="8" style="49" bestFit="1" customWidth="1"/>
    <col min="13" max="13" width="5.453125" style="49" bestFit="1" customWidth="1"/>
    <col min="14" max="16384" width="11.453125" style="49"/>
  </cols>
  <sheetData>
    <row r="1" spans="1:13" ht="5.15" customHeight="1"/>
    <row r="2" spans="1:13" customFormat="1" ht="23.5">
      <c r="B2" s="262" t="s">
        <v>168</v>
      </c>
      <c r="C2" s="263"/>
    </row>
    <row r="3" spans="1:13" s="50" customFormat="1" ht="18.649999999999999" customHeight="1">
      <c r="A3" s="100"/>
      <c r="B3" s="303" t="s">
        <v>200</v>
      </c>
      <c r="C3" s="109"/>
      <c r="D3" s="109"/>
      <c r="E3" s="109"/>
      <c r="F3" s="110"/>
      <c r="G3" s="110"/>
      <c r="H3" s="101"/>
      <c r="I3" s="101"/>
      <c r="J3" s="101"/>
      <c r="K3" s="101"/>
      <c r="L3" s="101"/>
      <c r="M3" s="101"/>
    </row>
    <row r="4" spans="1:13" ht="9" customHeight="1">
      <c r="A4" s="106"/>
      <c r="B4" s="107"/>
      <c r="C4" s="107"/>
      <c r="D4" s="107"/>
      <c r="E4" s="107"/>
      <c r="F4" s="107"/>
      <c r="G4" s="107"/>
      <c r="H4" s="108"/>
      <c r="I4" s="108"/>
      <c r="J4" s="108"/>
      <c r="K4" s="108"/>
      <c r="L4" s="108"/>
      <c r="M4" s="108"/>
    </row>
    <row r="5" spans="1:13" s="103" customFormat="1" ht="33.75" customHeight="1">
      <c r="B5" s="273" t="s">
        <v>213</v>
      </c>
      <c r="C5" s="304" t="s">
        <v>169</v>
      </c>
      <c r="D5" s="304" t="s">
        <v>170</v>
      </c>
      <c r="E5" s="304" t="s">
        <v>171</v>
      </c>
      <c r="F5" s="275"/>
      <c r="G5" s="305" t="s">
        <v>53</v>
      </c>
    </row>
    <row r="6" spans="1:13" s="95" customFormat="1" ht="13.5" customHeight="1">
      <c r="B6" s="277" t="s">
        <v>43</v>
      </c>
      <c r="C6" s="278">
        <v>93465.323000000004</v>
      </c>
      <c r="D6" s="278">
        <v>-9350.7060000000001</v>
      </c>
      <c r="E6" s="278">
        <v>-130158.39200000001</v>
      </c>
      <c r="F6" s="278"/>
      <c r="G6" s="279">
        <v>-46043.775000000009</v>
      </c>
    </row>
    <row r="7" spans="1:13" s="95" customFormat="1" ht="13.5" customHeight="1">
      <c r="B7" s="277" t="s">
        <v>47</v>
      </c>
      <c r="C7" s="278">
        <v>74177.771999999997</v>
      </c>
      <c r="D7" s="278">
        <v>12515.177</v>
      </c>
      <c r="E7" s="278">
        <v>-17988.245999999999</v>
      </c>
      <c r="F7" s="278"/>
      <c r="G7" s="279">
        <v>68704.702999999994</v>
      </c>
    </row>
    <row r="8" spans="1:13" s="95" customFormat="1" ht="13.5" customHeight="1">
      <c r="B8" s="277" t="s">
        <v>45</v>
      </c>
      <c r="C8" s="278">
        <v>69935.228000000003</v>
      </c>
      <c r="D8" s="278">
        <v>-156.49600000000001</v>
      </c>
      <c r="E8" s="278">
        <v>-95621.706999999995</v>
      </c>
      <c r="F8" s="278"/>
      <c r="G8" s="279">
        <v>-25842.974999999991</v>
      </c>
    </row>
    <row r="9" spans="1:13" s="95" customFormat="1" ht="13.5" customHeight="1">
      <c r="B9" s="277" t="s">
        <v>46</v>
      </c>
      <c r="C9" s="278">
        <v>-26189.635999999999</v>
      </c>
      <c r="D9" s="278">
        <v>-4977.1660000000002</v>
      </c>
      <c r="E9" s="278">
        <v>31636.429</v>
      </c>
      <c r="F9" s="278"/>
      <c r="G9" s="279">
        <v>469.62700000000041</v>
      </c>
    </row>
    <row r="10" spans="1:13" s="95" customFormat="1" ht="13.5" customHeight="1">
      <c r="B10" s="277" t="s">
        <v>172</v>
      </c>
      <c r="C10" s="278">
        <v>-25371.742999999999</v>
      </c>
      <c r="D10" s="278">
        <v>-97.230999999999995</v>
      </c>
      <c r="E10" s="278">
        <v>25499.081999999999</v>
      </c>
      <c r="F10" s="278"/>
      <c r="G10" s="279">
        <v>30.108000000000175</v>
      </c>
    </row>
    <row r="11" spans="1:13" s="95" customFormat="1" ht="13.5" customHeight="1">
      <c r="B11" s="277" t="s">
        <v>88</v>
      </c>
      <c r="C11" s="278">
        <v>-110362.30899999999</v>
      </c>
      <c r="D11" s="278">
        <v>58347.398000000001</v>
      </c>
      <c r="E11" s="278">
        <v>107318.679</v>
      </c>
      <c r="F11" s="278"/>
      <c r="G11" s="279">
        <v>55303.768000000011</v>
      </c>
    </row>
    <row r="12" spans="1:13" s="95" customFormat="1" ht="13.5" customHeight="1">
      <c r="B12" s="176" t="s">
        <v>4</v>
      </c>
      <c r="C12" s="280">
        <v>75654.635000000024</v>
      </c>
      <c r="D12" s="280">
        <v>56280.976000000002</v>
      </c>
      <c r="E12" s="280">
        <v>-79314.154999999999</v>
      </c>
      <c r="F12" s="281"/>
      <c r="G12" s="282">
        <v>52621.456000000035</v>
      </c>
    </row>
    <row r="13" spans="1:13" s="95" customFormat="1">
      <c r="B13" s="283" t="s">
        <v>173</v>
      </c>
      <c r="C13" s="284"/>
      <c r="D13" s="284"/>
      <c r="E13" s="284"/>
      <c r="F13" s="284"/>
      <c r="G13" s="285"/>
    </row>
    <row r="14" spans="1:13" s="95" customFormat="1" ht="13.5" customHeight="1">
      <c r="B14" s="277" t="s">
        <v>174</v>
      </c>
      <c r="C14" s="278">
        <v>6351.1509999999998</v>
      </c>
      <c r="D14" s="278">
        <v>691.22900000000004</v>
      </c>
      <c r="E14" s="278">
        <v>-2519.7559999999999</v>
      </c>
      <c r="F14" s="278"/>
      <c r="G14" s="279">
        <v>4522.6239999999998</v>
      </c>
    </row>
    <row r="15" spans="1:13" s="95" customFormat="1" ht="13.5" customHeight="1">
      <c r="B15" s="277" t="s">
        <v>175</v>
      </c>
      <c r="C15" s="278">
        <v>-5928.3959999999997</v>
      </c>
      <c r="D15" s="278">
        <v>-645.21799999999996</v>
      </c>
      <c r="E15" s="278">
        <v>2352.0320000000002</v>
      </c>
      <c r="F15" s="278"/>
      <c r="G15" s="279">
        <v>-4221.5819999999994</v>
      </c>
      <c r="J15" s="49"/>
      <c r="K15" s="49"/>
      <c r="L15" s="49"/>
      <c r="M15" s="49"/>
    </row>
    <row r="16" spans="1:13" s="95" customFormat="1" ht="13.5" customHeight="1">
      <c r="B16" s="176" t="s">
        <v>176</v>
      </c>
      <c r="C16" s="280">
        <v>76077.390000000029</v>
      </c>
      <c r="D16" s="280">
        <v>56326.987000000001</v>
      </c>
      <c r="E16" s="280">
        <v>-79481.878999999986</v>
      </c>
      <c r="F16" s="281"/>
      <c r="G16" s="282">
        <v>52922.498000000051</v>
      </c>
      <c r="J16" s="49"/>
      <c r="K16" s="49"/>
      <c r="L16" s="49"/>
      <c r="M16" s="49"/>
    </row>
    <row r="17" spans="2:14" ht="10" customHeight="1">
      <c r="B17" s="95"/>
      <c r="C17" s="95"/>
      <c r="D17" s="95"/>
      <c r="E17" s="95"/>
      <c r="F17" s="95"/>
    </row>
    <row r="18" spans="2:14" s="94" customFormat="1">
      <c r="B18" s="95"/>
      <c r="C18" s="95"/>
      <c r="D18" s="95"/>
      <c r="E18" s="95"/>
      <c r="F18" s="95"/>
      <c r="H18" s="104"/>
    </row>
    <row r="19" spans="2:14" ht="33.75" customHeight="1">
      <c r="B19" s="273" t="s">
        <v>56</v>
      </c>
      <c r="C19" s="274" t="s">
        <v>169</v>
      </c>
      <c r="D19" s="274" t="s">
        <v>170</v>
      </c>
      <c r="E19" s="274" t="s">
        <v>171</v>
      </c>
      <c r="F19" s="275"/>
      <c r="G19" s="276" t="s">
        <v>53</v>
      </c>
    </row>
    <row r="20" spans="2:14" ht="13.5" customHeight="1">
      <c r="B20" s="277" t="s">
        <v>43</v>
      </c>
      <c r="C20" s="278">
        <v>97142.326000000001</v>
      </c>
      <c r="D20" s="278">
        <v>11862.671</v>
      </c>
      <c r="E20" s="278">
        <v>-173314.296</v>
      </c>
      <c r="F20" s="278"/>
      <c r="G20" s="279">
        <v>-64309.298999999999</v>
      </c>
      <c r="N20" s="61"/>
    </row>
    <row r="21" spans="2:14" ht="13.5" customHeight="1">
      <c r="B21" s="277" t="s">
        <v>47</v>
      </c>
      <c r="C21" s="278">
        <v>60864.150999999998</v>
      </c>
      <c r="D21" s="278">
        <v>31468.850999999999</v>
      </c>
      <c r="E21" s="278">
        <v>-19466.601999999999</v>
      </c>
      <c r="F21" s="278"/>
      <c r="G21" s="279">
        <v>72866.399999999994</v>
      </c>
      <c r="N21" s="61"/>
    </row>
    <row r="22" spans="2:14" ht="13.5" customHeight="1">
      <c r="B22" s="277" t="s">
        <v>45</v>
      </c>
      <c r="C22" s="278">
        <v>56390.877</v>
      </c>
      <c r="D22" s="278">
        <v>-11356.348</v>
      </c>
      <c r="E22" s="278">
        <v>-66531.156000000003</v>
      </c>
      <c r="F22" s="278"/>
      <c r="G22" s="279">
        <v>-21496.627</v>
      </c>
      <c r="N22" s="61"/>
    </row>
    <row r="23" spans="2:14" ht="13.5" customHeight="1">
      <c r="B23" s="277" t="s">
        <v>46</v>
      </c>
      <c r="C23" s="278">
        <v>-76548.611999999994</v>
      </c>
      <c r="D23" s="278">
        <v>-4059.38</v>
      </c>
      <c r="E23" s="278">
        <v>85313.057000000001</v>
      </c>
      <c r="F23" s="278"/>
      <c r="G23" s="279">
        <v>4705.0650000000023</v>
      </c>
      <c r="N23" s="61"/>
    </row>
    <row r="24" spans="2:14" ht="13.5" customHeight="1">
      <c r="B24" s="277" t="s">
        <v>172</v>
      </c>
      <c r="C24" s="278">
        <v>-10852.204</v>
      </c>
      <c r="D24" s="278">
        <v>-12.061</v>
      </c>
      <c r="E24" s="278">
        <v>10864.264999999999</v>
      </c>
      <c r="F24" s="278"/>
      <c r="G24" s="279">
        <v>0</v>
      </c>
      <c r="N24" s="61"/>
    </row>
    <row r="25" spans="2:14" ht="15" customHeight="1">
      <c r="B25" s="277" t="s">
        <v>88</v>
      </c>
      <c r="C25" s="278">
        <v>-86830.952999999994</v>
      </c>
      <c r="D25" s="278">
        <v>300991.299</v>
      </c>
      <c r="E25" s="278">
        <v>-9397.6980000000003</v>
      </c>
      <c r="F25" s="278"/>
      <c r="G25" s="279">
        <v>204762.64800000002</v>
      </c>
    </row>
    <row r="26" spans="2:14">
      <c r="B26" s="176" t="s">
        <v>4</v>
      </c>
      <c r="C26" s="280">
        <v>40165.585000000036</v>
      </c>
      <c r="D26" s="280">
        <v>328895.03200000001</v>
      </c>
      <c r="E26" s="280">
        <v>-172532.43000000002</v>
      </c>
      <c r="F26" s="281"/>
      <c r="G26" s="282">
        <v>196528.18700000001</v>
      </c>
    </row>
    <row r="27" spans="2:14">
      <c r="B27" s="283" t="s">
        <v>173</v>
      </c>
      <c r="C27" s="284"/>
      <c r="D27" s="284"/>
      <c r="E27" s="284"/>
      <c r="F27" s="284"/>
      <c r="G27" s="285"/>
    </row>
    <row r="28" spans="2:14">
      <c r="B28" s="277" t="s">
        <v>174</v>
      </c>
      <c r="C28" s="278">
        <v>2348.2379999999998</v>
      </c>
      <c r="D28" s="278">
        <v>-917.05499999999995</v>
      </c>
      <c r="E28" s="278">
        <v>-1233.0640000000001</v>
      </c>
      <c r="F28" s="278"/>
      <c r="G28" s="279">
        <v>198.11899999999991</v>
      </c>
      <c r="J28"/>
      <c r="K28"/>
      <c r="L28"/>
    </row>
    <row r="29" spans="2:14">
      <c r="B29" s="277" t="s">
        <v>175</v>
      </c>
      <c r="C29" s="278">
        <v>-1967.422</v>
      </c>
      <c r="D29" s="278">
        <v>768.33500000000004</v>
      </c>
      <c r="E29" s="278">
        <v>1033.096</v>
      </c>
      <c r="F29" s="278"/>
      <c r="G29" s="279">
        <v>-165.99099999999999</v>
      </c>
      <c r="J29"/>
      <c r="K29"/>
      <c r="L29"/>
    </row>
    <row r="30" spans="2:14">
      <c r="B30" s="176" t="s">
        <v>176</v>
      </c>
      <c r="C30" s="280">
        <v>40546.401000000034</v>
      </c>
      <c r="D30" s="280">
        <v>328746.31200000003</v>
      </c>
      <c r="E30" s="280">
        <v>-172732.39800000004</v>
      </c>
      <c r="F30" s="281"/>
      <c r="G30" s="282">
        <v>196560.315</v>
      </c>
    </row>
    <row r="31" spans="2:14" customFormat="1" ht="10" customHeight="1">
      <c r="B31" s="95"/>
      <c r="C31" s="95"/>
      <c r="D31" s="95"/>
      <c r="E31" s="95"/>
      <c r="F31" s="95"/>
      <c r="G31" s="105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zoomScale="90" zoomScaleNormal="90" workbookViewId="0">
      <selection activeCell="B21" sqref="B21"/>
    </sheetView>
  </sheetViews>
  <sheetFormatPr baseColWidth="10" defaultColWidth="11.453125" defaultRowHeight="10.5"/>
  <cols>
    <col min="1" max="1" width="0.81640625" style="78" customWidth="1"/>
    <col min="2" max="2" width="45.81640625" style="78" customWidth="1"/>
    <col min="3" max="9" width="11.1796875" style="78" customWidth="1"/>
    <col min="10" max="16384" width="11.453125" style="78"/>
  </cols>
  <sheetData>
    <row r="1" spans="1:9" ht="10" customHeight="1">
      <c r="B1" s="118"/>
    </row>
    <row r="2" spans="1:9" ht="23.5">
      <c r="A2" s="118"/>
      <c r="B2" s="193" t="s">
        <v>179</v>
      </c>
    </row>
    <row r="3" spans="1:9" s="82" customFormat="1" ht="12.75" customHeight="1">
      <c r="A3" s="194"/>
      <c r="B3" s="78"/>
      <c r="C3" s="358"/>
      <c r="D3" s="358"/>
      <c r="E3" s="358"/>
      <c r="F3" s="78"/>
      <c r="G3" s="195"/>
      <c r="H3" s="195"/>
      <c r="I3" s="195"/>
    </row>
    <row r="4" spans="1:9" ht="17.149999999999999" customHeight="1">
      <c r="B4" s="196"/>
      <c r="C4" s="197" t="s">
        <v>189</v>
      </c>
      <c r="D4" s="197" t="s">
        <v>190</v>
      </c>
      <c r="E4" s="197" t="s">
        <v>1</v>
      </c>
      <c r="F4" s="197" t="s">
        <v>191</v>
      </c>
      <c r="G4" s="197" t="s">
        <v>192</v>
      </c>
      <c r="H4" s="197" t="s">
        <v>1</v>
      </c>
      <c r="I4" s="198"/>
    </row>
    <row r="5" spans="1:9" s="199" customFormat="1" ht="17.149999999999999" customHeight="1">
      <c r="B5" s="200" t="s">
        <v>69</v>
      </c>
      <c r="C5" s="306">
        <v>156016.79</v>
      </c>
      <c r="D5" s="306">
        <v>203932.226</v>
      </c>
      <c r="E5" s="307">
        <v>-0.23495764715479539</v>
      </c>
      <c r="F5" s="306">
        <v>156016.79</v>
      </c>
      <c r="G5" s="306">
        <v>203932.226</v>
      </c>
      <c r="H5" s="307">
        <v>-0.23495764715479539</v>
      </c>
    </row>
    <row r="6" spans="1:9" s="199" customFormat="1" ht="17.149999999999999" customHeight="1">
      <c r="B6" s="105" t="s">
        <v>70</v>
      </c>
      <c r="C6" s="202">
        <v>76497.915999999997</v>
      </c>
      <c r="D6" s="202">
        <v>57777.800999999999</v>
      </c>
      <c r="E6" s="203">
        <v>0.3240018601607908</v>
      </c>
      <c r="F6" s="202">
        <v>76497.915999999997</v>
      </c>
      <c r="G6" s="202">
        <v>57777.800999999999</v>
      </c>
      <c r="H6" s="203">
        <v>0.3240018601607908</v>
      </c>
    </row>
    <row r="7" spans="1:9" s="199" customFormat="1" ht="17.149999999999999" customHeight="1">
      <c r="B7" s="105" t="s">
        <v>71</v>
      </c>
      <c r="C7" s="202">
        <v>17796.526999999998</v>
      </c>
      <c r="D7" s="202">
        <v>26793.341</v>
      </c>
      <c r="E7" s="203">
        <v>-0.3357854475856521</v>
      </c>
      <c r="F7" s="202">
        <v>17796.526999999998</v>
      </c>
      <c r="G7" s="202">
        <v>26793.341</v>
      </c>
      <c r="H7" s="203">
        <v>-0.3357854475856521</v>
      </c>
    </row>
    <row r="8" spans="1:9" s="199" customFormat="1" ht="17.149999999999999" customHeight="1">
      <c r="B8" s="105" t="s">
        <v>72</v>
      </c>
      <c r="C8" s="202">
        <v>1298.0329999999999</v>
      </c>
      <c r="D8" s="202">
        <v>-22112.723999999998</v>
      </c>
      <c r="E8" s="203">
        <v>-1.0587007281418608</v>
      </c>
      <c r="F8" s="202">
        <v>1298.0329999999999</v>
      </c>
      <c r="G8" s="202">
        <v>-22112.723999999998</v>
      </c>
      <c r="H8" s="203">
        <v>-1.0587007281418608</v>
      </c>
    </row>
    <row r="9" spans="1:9" s="199" customFormat="1" ht="17.149999999999999" customHeight="1">
      <c r="B9" s="105" t="s">
        <v>73</v>
      </c>
      <c r="C9" s="202">
        <v>20357.460999999999</v>
      </c>
      <c r="D9" s="202">
        <v>52271.360999999997</v>
      </c>
      <c r="E9" s="203">
        <v>-0.6105427406032149</v>
      </c>
      <c r="F9" s="202">
        <v>20357.460999999999</v>
      </c>
      <c r="G9" s="202">
        <v>52271.360999999997</v>
      </c>
      <c r="H9" s="203">
        <v>-0.6105427406032149</v>
      </c>
    </row>
    <row r="10" spans="1:9" s="199" customFormat="1" ht="17.149999999999999" customHeight="1">
      <c r="B10" s="105" t="s">
        <v>74</v>
      </c>
      <c r="C10" s="202">
        <v>100377.15300000001</v>
      </c>
      <c r="D10" s="202">
        <v>67107.103000000003</v>
      </c>
      <c r="E10" s="203">
        <v>0.49577538759198125</v>
      </c>
      <c r="F10" s="202">
        <v>100377.15300000001</v>
      </c>
      <c r="G10" s="202">
        <v>67107.103000000003</v>
      </c>
      <c r="H10" s="203">
        <v>0.49577538759198125</v>
      </c>
    </row>
    <row r="11" spans="1:9" s="199" customFormat="1" ht="17.149999999999999" customHeight="1">
      <c r="B11" s="105" t="s">
        <v>75</v>
      </c>
      <c r="C11" s="202">
        <v>-925.346</v>
      </c>
      <c r="D11" s="202">
        <v>-1089.4680000000001</v>
      </c>
      <c r="E11" s="203">
        <v>-0.15064416761208232</v>
      </c>
      <c r="F11" s="202">
        <v>-925.346</v>
      </c>
      <c r="G11" s="202">
        <v>-1089.4680000000001</v>
      </c>
      <c r="H11" s="203">
        <v>-0.15064416761208232</v>
      </c>
    </row>
    <row r="12" spans="1:9" s="199" customFormat="1" ht="17.149999999999999" customHeight="1">
      <c r="B12" s="200" t="s">
        <v>76</v>
      </c>
      <c r="C12" s="306">
        <v>371418.53399999999</v>
      </c>
      <c r="D12" s="306">
        <v>384679.64</v>
      </c>
      <c r="E12" s="307">
        <v>-3.4473116383284652E-2</v>
      </c>
      <c r="F12" s="306">
        <v>371418.53399999999</v>
      </c>
      <c r="G12" s="306">
        <v>384679.64</v>
      </c>
      <c r="H12" s="307">
        <v>-3.4473116383284652E-2</v>
      </c>
    </row>
    <row r="13" spans="1:9" ht="12.75" customHeight="1">
      <c r="B13" s="359"/>
      <c r="C13" s="359"/>
      <c r="D13" s="359"/>
      <c r="E13" s="359"/>
      <c r="F13" s="359"/>
      <c r="G13" s="359"/>
      <c r="H13" s="359"/>
      <c r="I13" s="359"/>
    </row>
    <row r="14" spans="1:9" s="204" customFormat="1" ht="17.149999999999999" customHeight="1">
      <c r="B14" s="205" t="s">
        <v>193</v>
      </c>
      <c r="C14" s="205" t="s">
        <v>2</v>
      </c>
      <c r="D14" s="205" t="s">
        <v>84</v>
      </c>
      <c r="E14" s="205" t="s">
        <v>85</v>
      </c>
      <c r="F14" s="205" t="s">
        <v>86</v>
      </c>
      <c r="G14" s="205" t="s">
        <v>87</v>
      </c>
      <c r="H14" s="205" t="s">
        <v>88</v>
      </c>
      <c r="I14" s="205" t="s">
        <v>53</v>
      </c>
    </row>
    <row r="15" spans="1:9" ht="17.149999999999999" customHeight="1">
      <c r="B15" s="105" t="s">
        <v>78</v>
      </c>
      <c r="C15" s="202">
        <v>216648.109</v>
      </c>
      <c r="D15" s="202">
        <v>55823.673999999999</v>
      </c>
      <c r="E15" s="202">
        <v>60436.002999999997</v>
      </c>
      <c r="F15" s="202">
        <v>-15032.243</v>
      </c>
      <c r="G15" s="202">
        <v>7707.4669999999996</v>
      </c>
      <c r="H15" s="202">
        <v>-169566.22</v>
      </c>
      <c r="I15" s="206">
        <v>156016.78999999995</v>
      </c>
    </row>
    <row r="16" spans="1:9" ht="17.149999999999999" customHeight="1">
      <c r="B16" s="105" t="s">
        <v>79</v>
      </c>
      <c r="C16" s="202">
        <v>0</v>
      </c>
      <c r="D16" s="202">
        <v>0</v>
      </c>
      <c r="E16" s="202">
        <v>0</v>
      </c>
      <c r="F16" s="202">
        <v>0</v>
      </c>
      <c r="G16" s="202">
        <v>0</v>
      </c>
      <c r="H16" s="202">
        <v>76497.915999999997</v>
      </c>
      <c r="I16" s="206">
        <v>76497.915999999997</v>
      </c>
    </row>
    <row r="17" spans="1:9" ht="17.149999999999999" customHeight="1">
      <c r="B17" s="105" t="s">
        <v>80</v>
      </c>
      <c r="C17" s="202">
        <v>0</v>
      </c>
      <c r="D17" s="202">
        <v>0</v>
      </c>
      <c r="E17" s="202">
        <v>0</v>
      </c>
      <c r="F17" s="202">
        <v>0</v>
      </c>
      <c r="G17" s="202">
        <v>0</v>
      </c>
      <c r="H17" s="202">
        <v>20357.460999999999</v>
      </c>
      <c r="I17" s="206">
        <v>20357.460999999999</v>
      </c>
    </row>
    <row r="18" spans="1:9" ht="17.149999999999999" customHeight="1">
      <c r="B18" s="207" t="s">
        <v>3</v>
      </c>
      <c r="C18" s="208">
        <v>216648.109</v>
      </c>
      <c r="D18" s="208">
        <v>55823.673999999999</v>
      </c>
      <c r="E18" s="208">
        <v>60436.002999999997</v>
      </c>
      <c r="F18" s="208">
        <v>-15032.243</v>
      </c>
      <c r="G18" s="208">
        <v>7707.4669999999996</v>
      </c>
      <c r="H18" s="208">
        <v>-72710.843000000008</v>
      </c>
      <c r="I18" s="208">
        <v>252872.16699999996</v>
      </c>
    </row>
    <row r="19" spans="1:9" ht="17.149999999999999" customHeight="1">
      <c r="B19" s="105" t="s">
        <v>81</v>
      </c>
      <c r="C19" s="202">
        <v>70973.498999999996</v>
      </c>
      <c r="D19" s="202">
        <v>5109.6679999999997</v>
      </c>
      <c r="E19" s="202">
        <v>5372.1210000000001</v>
      </c>
      <c r="F19" s="202">
        <v>12051.981</v>
      </c>
      <c r="G19" s="202">
        <v>19.149999999999999</v>
      </c>
      <c r="H19" s="202">
        <v>6850.7340000000004</v>
      </c>
      <c r="I19" s="206">
        <v>100377.15299999999</v>
      </c>
    </row>
    <row r="20" spans="1:9" ht="17.149999999999999" customHeight="1">
      <c r="B20" s="207" t="s">
        <v>0</v>
      </c>
      <c r="C20" s="208">
        <v>287621.60800000001</v>
      </c>
      <c r="D20" s="208">
        <v>60933.341999999997</v>
      </c>
      <c r="E20" s="208">
        <v>65808.123999999996</v>
      </c>
      <c r="F20" s="208">
        <v>-2980.2620000000006</v>
      </c>
      <c r="G20" s="208">
        <v>7726.6169999999993</v>
      </c>
      <c r="H20" s="208">
        <v>-65860.109000000011</v>
      </c>
      <c r="I20" s="208">
        <v>353249.31999999995</v>
      </c>
    </row>
    <row r="21" spans="1:9" ht="17.149999999999999" customHeight="1">
      <c r="B21" s="105" t="s">
        <v>82</v>
      </c>
      <c r="C21" s="202">
        <v>0</v>
      </c>
      <c r="D21" s="202">
        <v>0</v>
      </c>
      <c r="E21" s="202">
        <v>0</v>
      </c>
      <c r="F21" s="202">
        <v>0</v>
      </c>
      <c r="G21" s="202">
        <v>0</v>
      </c>
      <c r="H21" s="202">
        <v>1298.0329999999999</v>
      </c>
      <c r="I21" s="206">
        <v>1298.0329999999999</v>
      </c>
    </row>
    <row r="22" spans="1:9" ht="17.149999999999999" customHeight="1">
      <c r="B22" s="105" t="s">
        <v>75</v>
      </c>
      <c r="C22" s="202">
        <v>0</v>
      </c>
      <c r="D22" s="202">
        <v>-1108.182</v>
      </c>
      <c r="E22" s="202">
        <v>0</v>
      </c>
      <c r="F22" s="202">
        <v>0</v>
      </c>
      <c r="G22" s="202">
        <v>0</v>
      </c>
      <c r="H22" s="202">
        <v>182.83600000000001</v>
      </c>
      <c r="I22" s="206">
        <v>-925.346</v>
      </c>
    </row>
    <row r="23" spans="1:9" ht="17.149999999999999" customHeight="1">
      <c r="B23" s="105" t="s">
        <v>83</v>
      </c>
      <c r="C23" s="202">
        <v>0</v>
      </c>
      <c r="D23" s="202">
        <v>0</v>
      </c>
      <c r="E23" s="202">
        <v>0</v>
      </c>
      <c r="F23" s="202">
        <v>0</v>
      </c>
      <c r="G23" s="202">
        <v>0</v>
      </c>
      <c r="H23" s="202">
        <v>17796.526999999998</v>
      </c>
      <c r="I23" s="206">
        <v>17796.526999999998</v>
      </c>
    </row>
    <row r="24" spans="1:9" ht="17.149999999999999" customHeight="1">
      <c r="B24" s="200" t="s">
        <v>76</v>
      </c>
      <c r="C24" s="201">
        <v>287621.60800000001</v>
      </c>
      <c r="D24" s="201">
        <v>59825.159999999996</v>
      </c>
      <c r="E24" s="201">
        <v>65808.123999999996</v>
      </c>
      <c r="F24" s="201">
        <v>-2980.2620000000006</v>
      </c>
      <c r="G24" s="201">
        <v>7726.6169999999993</v>
      </c>
      <c r="H24" s="201">
        <v>-46582.713000000003</v>
      </c>
      <c r="I24" s="201">
        <v>371418.53399999993</v>
      </c>
    </row>
    <row r="25" spans="1:9" ht="12.75" customHeight="1">
      <c r="B25" s="105"/>
      <c r="C25" s="105"/>
      <c r="D25" s="105"/>
      <c r="E25" s="105"/>
      <c r="F25" s="105"/>
      <c r="G25" s="105"/>
      <c r="H25" s="105"/>
      <c r="I25" s="209"/>
    </row>
    <row r="26" spans="1:9" ht="17.149999999999999" customHeight="1">
      <c r="B26" s="205" t="s">
        <v>194</v>
      </c>
      <c r="C26" s="205" t="s">
        <v>2</v>
      </c>
      <c r="D26" s="205" t="s">
        <v>84</v>
      </c>
      <c r="E26" s="205" t="s">
        <v>85</v>
      </c>
      <c r="F26" s="205" t="s">
        <v>86</v>
      </c>
      <c r="G26" s="205" t="s">
        <v>87</v>
      </c>
      <c r="H26" s="205" t="s">
        <v>88</v>
      </c>
      <c r="I26" s="205" t="s">
        <v>53</v>
      </c>
    </row>
    <row r="27" spans="1:9" ht="17.149999999999999" customHeight="1">
      <c r="B27" s="105" t="s">
        <v>78</v>
      </c>
      <c r="C27" s="202">
        <v>192192.66699999999</v>
      </c>
      <c r="D27" s="202">
        <v>46592.332000000002</v>
      </c>
      <c r="E27" s="202">
        <v>71769.368000000002</v>
      </c>
      <c r="F27" s="202">
        <v>11092.335999999999</v>
      </c>
      <c r="G27" s="202">
        <v>21828.286</v>
      </c>
      <c r="H27" s="202">
        <v>-139542.76300000001</v>
      </c>
      <c r="I27" s="206">
        <v>203932.226</v>
      </c>
    </row>
    <row r="28" spans="1:9" ht="17.149999999999999" customHeight="1">
      <c r="B28" s="105" t="s">
        <v>79</v>
      </c>
      <c r="C28" s="202">
        <v>0</v>
      </c>
      <c r="D28" s="202">
        <v>0</v>
      </c>
      <c r="E28" s="202">
        <v>0</v>
      </c>
      <c r="F28" s="202">
        <v>0</v>
      </c>
      <c r="G28" s="202">
        <v>0</v>
      </c>
      <c r="H28" s="202">
        <v>57777.800999999999</v>
      </c>
      <c r="I28" s="206">
        <v>57777.800999999999</v>
      </c>
    </row>
    <row r="29" spans="1:9" ht="17.149999999999999" customHeight="1">
      <c r="B29" s="105" t="s">
        <v>80</v>
      </c>
      <c r="C29" s="202">
        <v>0</v>
      </c>
      <c r="D29" s="202">
        <v>0</v>
      </c>
      <c r="E29" s="202">
        <v>0</v>
      </c>
      <c r="F29" s="202">
        <v>0</v>
      </c>
      <c r="G29" s="202">
        <v>0</v>
      </c>
      <c r="H29" s="202">
        <v>52271.360999999997</v>
      </c>
      <c r="I29" s="206">
        <v>52271.360999999997</v>
      </c>
    </row>
    <row r="30" spans="1:9" ht="17.149999999999999" customHeight="1">
      <c r="B30" s="207" t="s">
        <v>3</v>
      </c>
      <c r="C30" s="208">
        <v>192192.66699999999</v>
      </c>
      <c r="D30" s="208">
        <v>46592.332000000002</v>
      </c>
      <c r="E30" s="208">
        <v>71769.368000000002</v>
      </c>
      <c r="F30" s="208">
        <v>11092.335999999999</v>
      </c>
      <c r="G30" s="208">
        <v>21828.286</v>
      </c>
      <c r="H30" s="208">
        <v>-29493.601000000002</v>
      </c>
      <c r="I30" s="208">
        <v>313981.38799999998</v>
      </c>
    </row>
    <row r="31" spans="1:9" ht="17.149999999999999" customHeight="1">
      <c r="A31" s="357"/>
      <c r="B31" s="105" t="s">
        <v>81</v>
      </c>
      <c r="C31" s="202">
        <v>46134.862999999998</v>
      </c>
      <c r="D31" s="202">
        <v>2742.4920000000002</v>
      </c>
      <c r="E31" s="202">
        <v>6007.9790000000003</v>
      </c>
      <c r="F31" s="202">
        <v>9211.4470000000001</v>
      </c>
      <c r="G31" s="202">
        <v>25.64</v>
      </c>
      <c r="H31" s="202">
        <v>2984.6819999999998</v>
      </c>
      <c r="I31" s="206">
        <v>67107.102999999988</v>
      </c>
    </row>
    <row r="32" spans="1:9" ht="17.149999999999999" customHeight="1">
      <c r="A32" s="357"/>
      <c r="B32" s="207" t="s">
        <v>0</v>
      </c>
      <c r="C32" s="208">
        <v>238327.52999999997</v>
      </c>
      <c r="D32" s="208">
        <v>49334.824000000001</v>
      </c>
      <c r="E32" s="208">
        <v>77777.347000000009</v>
      </c>
      <c r="F32" s="208">
        <v>20303.782999999999</v>
      </c>
      <c r="G32" s="208">
        <v>21853.925999999999</v>
      </c>
      <c r="H32" s="208">
        <v>-26508.919000000002</v>
      </c>
      <c r="I32" s="208">
        <v>381088.49099999998</v>
      </c>
    </row>
    <row r="33" spans="1:9" ht="17.149999999999999" customHeight="1">
      <c r="A33" s="357"/>
      <c r="B33" s="105" t="s">
        <v>82</v>
      </c>
      <c r="C33" s="202">
        <v>0</v>
      </c>
      <c r="D33" s="202">
        <v>0</v>
      </c>
      <c r="E33" s="202">
        <v>0</v>
      </c>
      <c r="F33" s="202">
        <v>0</v>
      </c>
      <c r="G33" s="202">
        <v>0</v>
      </c>
      <c r="H33" s="202">
        <v>-22112.723999999998</v>
      </c>
      <c r="I33" s="206">
        <v>-22112.723999999998</v>
      </c>
    </row>
    <row r="34" spans="1:9" ht="17.149999999999999" customHeight="1">
      <c r="A34" s="357"/>
      <c r="B34" s="105" t="s">
        <v>75</v>
      </c>
      <c r="C34" s="202">
        <v>0</v>
      </c>
      <c r="D34" s="202">
        <v>-1204.934</v>
      </c>
      <c r="E34" s="202">
        <v>0</v>
      </c>
      <c r="F34" s="202">
        <v>0</v>
      </c>
      <c r="G34" s="202">
        <v>0</v>
      </c>
      <c r="H34" s="202">
        <v>115.46599999999999</v>
      </c>
      <c r="I34" s="206">
        <v>-1089.4680000000001</v>
      </c>
    </row>
    <row r="35" spans="1:9" ht="17.149999999999999" customHeight="1">
      <c r="A35" s="357"/>
      <c r="B35" s="105" t="s">
        <v>83</v>
      </c>
      <c r="C35" s="202">
        <v>0</v>
      </c>
      <c r="D35" s="202">
        <v>0</v>
      </c>
      <c r="E35" s="202">
        <v>0</v>
      </c>
      <c r="F35" s="202">
        <v>0</v>
      </c>
      <c r="G35" s="202">
        <v>0</v>
      </c>
      <c r="H35" s="202">
        <v>26793.341</v>
      </c>
      <c r="I35" s="206">
        <v>26793.341</v>
      </c>
    </row>
    <row r="36" spans="1:9" ht="17.149999999999999" customHeight="1">
      <c r="A36" s="357"/>
      <c r="B36" s="200" t="s">
        <v>76</v>
      </c>
      <c r="C36" s="201">
        <v>238327.52999999997</v>
      </c>
      <c r="D36" s="201">
        <v>48129.89</v>
      </c>
      <c r="E36" s="201">
        <v>77777.347000000009</v>
      </c>
      <c r="F36" s="201">
        <v>20303.782999999999</v>
      </c>
      <c r="G36" s="201">
        <v>21853.925999999999</v>
      </c>
      <c r="H36" s="201">
        <v>-21712.835999999996</v>
      </c>
      <c r="I36" s="201">
        <v>384679.64</v>
      </c>
    </row>
    <row r="37" spans="1:9" ht="12.75" customHeight="1">
      <c r="A37" s="357"/>
      <c r="B37" s="210"/>
      <c r="C37" s="77"/>
      <c r="D37" s="77"/>
      <c r="E37" s="77"/>
      <c r="F37" s="77"/>
      <c r="G37" s="77"/>
      <c r="H37" s="77"/>
      <c r="I37" s="77"/>
    </row>
    <row r="38" spans="1:9" ht="17.149999999999999" customHeight="1">
      <c r="B38" s="205" t="s">
        <v>191</v>
      </c>
      <c r="C38" s="205" t="s">
        <v>2</v>
      </c>
      <c r="D38" s="205" t="s">
        <v>84</v>
      </c>
      <c r="E38" s="205" t="s">
        <v>85</v>
      </c>
      <c r="F38" s="205" t="s">
        <v>86</v>
      </c>
      <c r="G38" s="205" t="s">
        <v>87</v>
      </c>
      <c r="H38" s="205" t="s">
        <v>88</v>
      </c>
      <c r="I38" s="205" t="s">
        <v>53</v>
      </c>
    </row>
    <row r="39" spans="1:9" ht="17.149999999999999" customHeight="1">
      <c r="B39" s="105" t="s">
        <v>78</v>
      </c>
      <c r="C39" s="202">
        <v>216648.109</v>
      </c>
      <c r="D39" s="202">
        <v>55823.673999999999</v>
      </c>
      <c r="E39" s="202">
        <v>60436.002999999997</v>
      </c>
      <c r="F39" s="202">
        <v>-15032.243</v>
      </c>
      <c r="G39" s="202">
        <v>7707.4669999999996</v>
      </c>
      <c r="H39" s="202">
        <v>-169566.22</v>
      </c>
      <c r="I39" s="206">
        <v>156016.78999999995</v>
      </c>
    </row>
    <row r="40" spans="1:9" ht="17.149999999999999" customHeight="1">
      <c r="B40" s="105" t="s">
        <v>79</v>
      </c>
      <c r="C40" s="202">
        <v>0</v>
      </c>
      <c r="D40" s="202">
        <v>0</v>
      </c>
      <c r="E40" s="202">
        <v>0</v>
      </c>
      <c r="F40" s="202">
        <v>0</v>
      </c>
      <c r="G40" s="202">
        <v>0</v>
      </c>
      <c r="H40" s="202">
        <v>76497.915999999997</v>
      </c>
      <c r="I40" s="206">
        <v>76497.915999999997</v>
      </c>
    </row>
    <row r="41" spans="1:9" ht="17.149999999999999" customHeight="1">
      <c r="B41" s="105" t="s">
        <v>80</v>
      </c>
      <c r="C41" s="202">
        <v>0</v>
      </c>
      <c r="D41" s="202">
        <v>0</v>
      </c>
      <c r="E41" s="202">
        <v>0</v>
      </c>
      <c r="F41" s="202">
        <v>0</v>
      </c>
      <c r="G41" s="202">
        <v>0</v>
      </c>
      <c r="H41" s="202">
        <v>20357.460999999999</v>
      </c>
      <c r="I41" s="206">
        <v>20357.460999999999</v>
      </c>
    </row>
    <row r="42" spans="1:9" ht="17.149999999999999" customHeight="1">
      <c r="B42" s="207" t="s">
        <v>3</v>
      </c>
      <c r="C42" s="208">
        <v>216648.109</v>
      </c>
      <c r="D42" s="208">
        <v>55823.673999999999</v>
      </c>
      <c r="E42" s="208">
        <v>60436.002999999997</v>
      </c>
      <c r="F42" s="208">
        <v>-15032.243</v>
      </c>
      <c r="G42" s="208">
        <v>7707.4669999999996</v>
      </c>
      <c r="H42" s="208">
        <v>-72710.843000000008</v>
      </c>
      <c r="I42" s="208">
        <v>252872.16699999996</v>
      </c>
    </row>
    <row r="43" spans="1:9" ht="17.149999999999999" customHeight="1">
      <c r="B43" s="105" t="s">
        <v>81</v>
      </c>
      <c r="C43" s="202">
        <v>70973.498999999996</v>
      </c>
      <c r="D43" s="202">
        <v>5109.6679999999997</v>
      </c>
      <c r="E43" s="202">
        <v>5372.1210000000001</v>
      </c>
      <c r="F43" s="202">
        <v>12051.981</v>
      </c>
      <c r="G43" s="202">
        <v>19.149999999999999</v>
      </c>
      <c r="H43" s="202">
        <v>6850.7340000000004</v>
      </c>
      <c r="I43" s="206">
        <v>100377.15299999999</v>
      </c>
    </row>
    <row r="44" spans="1:9" ht="17.149999999999999" customHeight="1">
      <c r="B44" s="207" t="s">
        <v>0</v>
      </c>
      <c r="C44" s="208">
        <v>287621.60800000001</v>
      </c>
      <c r="D44" s="208">
        <v>60933.341999999997</v>
      </c>
      <c r="E44" s="208">
        <v>65808.123999999996</v>
      </c>
      <c r="F44" s="208">
        <v>-2980.2620000000006</v>
      </c>
      <c r="G44" s="208">
        <v>7726.6169999999993</v>
      </c>
      <c r="H44" s="208">
        <v>-65860.109000000011</v>
      </c>
      <c r="I44" s="208">
        <v>353249.31999999995</v>
      </c>
    </row>
    <row r="45" spans="1:9" ht="17.149999999999999" customHeight="1">
      <c r="B45" s="105" t="s">
        <v>82</v>
      </c>
      <c r="C45" s="202">
        <v>0</v>
      </c>
      <c r="D45" s="202">
        <v>0</v>
      </c>
      <c r="E45" s="202">
        <v>0</v>
      </c>
      <c r="F45" s="202">
        <v>0</v>
      </c>
      <c r="G45" s="202">
        <v>0</v>
      </c>
      <c r="H45" s="202">
        <v>1298.0329999999999</v>
      </c>
      <c r="I45" s="206">
        <v>1298.0329999999999</v>
      </c>
    </row>
    <row r="46" spans="1:9" ht="17.149999999999999" customHeight="1">
      <c r="B46" s="105" t="s">
        <v>75</v>
      </c>
      <c r="C46" s="202">
        <v>0</v>
      </c>
      <c r="D46" s="202">
        <v>-1108.182</v>
      </c>
      <c r="E46" s="202">
        <v>0</v>
      </c>
      <c r="F46" s="202">
        <v>0</v>
      </c>
      <c r="G46" s="202">
        <v>0</v>
      </c>
      <c r="H46" s="202">
        <v>182.83600000000001</v>
      </c>
      <c r="I46" s="206">
        <v>-925.346</v>
      </c>
    </row>
    <row r="47" spans="1:9" ht="17.149999999999999" customHeight="1">
      <c r="B47" s="105" t="s">
        <v>83</v>
      </c>
      <c r="C47" s="202">
        <v>0</v>
      </c>
      <c r="D47" s="202">
        <v>0</v>
      </c>
      <c r="E47" s="202">
        <v>0</v>
      </c>
      <c r="F47" s="202">
        <v>0</v>
      </c>
      <c r="G47" s="202">
        <v>0</v>
      </c>
      <c r="H47" s="202">
        <v>17796.526999999998</v>
      </c>
      <c r="I47" s="206">
        <v>17796.526999999998</v>
      </c>
    </row>
    <row r="48" spans="1:9" ht="17.149999999999999" customHeight="1">
      <c r="B48" s="200" t="s">
        <v>76</v>
      </c>
      <c r="C48" s="201">
        <v>287621.60800000001</v>
      </c>
      <c r="D48" s="201">
        <v>59825.159999999996</v>
      </c>
      <c r="E48" s="201">
        <v>65808.123999999996</v>
      </c>
      <c r="F48" s="201">
        <v>-2980.2620000000006</v>
      </c>
      <c r="G48" s="201">
        <v>7726.6169999999993</v>
      </c>
      <c r="H48" s="201">
        <v>-46582.713000000003</v>
      </c>
      <c r="I48" s="201">
        <v>371418.53399999993</v>
      </c>
    </row>
    <row r="49" spans="2:9" ht="14.5">
      <c r="B49" s="105"/>
      <c r="C49" s="105"/>
      <c r="D49" s="105"/>
      <c r="E49" s="105"/>
      <c r="F49" s="105"/>
      <c r="G49" s="105"/>
      <c r="H49" s="105"/>
      <c r="I49" s="209"/>
    </row>
    <row r="50" spans="2:9" ht="17.149999999999999" customHeight="1">
      <c r="B50" s="205" t="s">
        <v>192</v>
      </c>
      <c r="C50" s="205" t="s">
        <v>2</v>
      </c>
      <c r="D50" s="205" t="s">
        <v>84</v>
      </c>
      <c r="E50" s="205" t="s">
        <v>85</v>
      </c>
      <c r="F50" s="205" t="s">
        <v>86</v>
      </c>
      <c r="G50" s="205" t="s">
        <v>87</v>
      </c>
      <c r="H50" s="205" t="s">
        <v>88</v>
      </c>
      <c r="I50" s="205" t="s">
        <v>53</v>
      </c>
    </row>
    <row r="51" spans="2:9" ht="17.149999999999999" customHeight="1">
      <c r="B51" s="105" t="s">
        <v>78</v>
      </c>
      <c r="C51" s="202">
        <v>192192.66699999999</v>
      </c>
      <c r="D51" s="202">
        <v>46592.332000000002</v>
      </c>
      <c r="E51" s="202">
        <v>71769.368000000002</v>
      </c>
      <c r="F51" s="202">
        <v>11092.335999999999</v>
      </c>
      <c r="G51" s="202">
        <v>21828.286</v>
      </c>
      <c r="H51" s="202">
        <v>-139542.76300000001</v>
      </c>
      <c r="I51" s="206">
        <v>203932.226</v>
      </c>
    </row>
    <row r="52" spans="2:9" ht="17.149999999999999" customHeight="1">
      <c r="B52" s="105" t="s">
        <v>79</v>
      </c>
      <c r="C52" s="202">
        <v>0</v>
      </c>
      <c r="D52" s="202">
        <v>0</v>
      </c>
      <c r="E52" s="202">
        <v>0</v>
      </c>
      <c r="F52" s="202">
        <v>0</v>
      </c>
      <c r="G52" s="202">
        <v>0</v>
      </c>
      <c r="H52" s="202">
        <v>57777.800999999999</v>
      </c>
      <c r="I52" s="206">
        <v>57777.800999999999</v>
      </c>
    </row>
    <row r="53" spans="2:9" ht="17.149999999999999" customHeight="1">
      <c r="B53" s="105" t="s">
        <v>80</v>
      </c>
      <c r="C53" s="202">
        <v>0</v>
      </c>
      <c r="D53" s="202">
        <v>0</v>
      </c>
      <c r="E53" s="202">
        <v>0</v>
      </c>
      <c r="F53" s="202">
        <v>0</v>
      </c>
      <c r="G53" s="202">
        <v>0</v>
      </c>
      <c r="H53" s="202">
        <v>52271.360999999997</v>
      </c>
      <c r="I53" s="206">
        <v>52271.360999999997</v>
      </c>
    </row>
    <row r="54" spans="2:9" ht="17.149999999999999" customHeight="1">
      <c r="B54" s="207" t="s">
        <v>3</v>
      </c>
      <c r="C54" s="208">
        <v>192192.66699999999</v>
      </c>
      <c r="D54" s="208">
        <v>46592.332000000002</v>
      </c>
      <c r="E54" s="208">
        <v>71769.368000000002</v>
      </c>
      <c r="F54" s="208">
        <v>11092.335999999999</v>
      </c>
      <c r="G54" s="208">
        <v>21828.286</v>
      </c>
      <c r="H54" s="208">
        <v>-29493.601000000002</v>
      </c>
      <c r="I54" s="208">
        <v>313981.38799999998</v>
      </c>
    </row>
    <row r="55" spans="2:9" ht="17.149999999999999" customHeight="1">
      <c r="B55" s="105" t="s">
        <v>81</v>
      </c>
      <c r="C55" s="202">
        <v>46134.862999999998</v>
      </c>
      <c r="D55" s="202">
        <v>2742.4920000000002</v>
      </c>
      <c r="E55" s="202">
        <v>6007.9790000000003</v>
      </c>
      <c r="F55" s="202">
        <v>9211.4470000000001</v>
      </c>
      <c r="G55" s="202">
        <v>25.64</v>
      </c>
      <c r="H55" s="202">
        <v>2984.6819999999998</v>
      </c>
      <c r="I55" s="206">
        <v>67107.102999999988</v>
      </c>
    </row>
    <row r="56" spans="2:9" ht="17.149999999999999" customHeight="1">
      <c r="B56" s="207" t="s">
        <v>0</v>
      </c>
      <c r="C56" s="208">
        <v>238327.52999999997</v>
      </c>
      <c r="D56" s="208">
        <v>49334.824000000001</v>
      </c>
      <c r="E56" s="208">
        <v>77777.347000000009</v>
      </c>
      <c r="F56" s="208">
        <v>20303.782999999999</v>
      </c>
      <c r="G56" s="208">
        <v>21853.925999999999</v>
      </c>
      <c r="H56" s="208">
        <v>-26508.919000000002</v>
      </c>
      <c r="I56" s="208">
        <v>381088.49099999998</v>
      </c>
    </row>
    <row r="57" spans="2:9" ht="17.149999999999999" customHeight="1">
      <c r="B57" s="105" t="s">
        <v>82</v>
      </c>
      <c r="C57" s="202">
        <v>0</v>
      </c>
      <c r="D57" s="202">
        <v>0</v>
      </c>
      <c r="E57" s="202">
        <v>0</v>
      </c>
      <c r="F57" s="202">
        <v>0</v>
      </c>
      <c r="G57" s="202">
        <v>0</v>
      </c>
      <c r="H57" s="202">
        <v>-22112.723999999998</v>
      </c>
      <c r="I57" s="206">
        <v>-22112.723999999998</v>
      </c>
    </row>
    <row r="58" spans="2:9" ht="17.149999999999999" customHeight="1">
      <c r="B58" s="105" t="s">
        <v>75</v>
      </c>
      <c r="C58" s="202">
        <v>0</v>
      </c>
      <c r="D58" s="202">
        <v>-1204.934</v>
      </c>
      <c r="E58" s="202">
        <v>0</v>
      </c>
      <c r="F58" s="202">
        <v>0</v>
      </c>
      <c r="G58" s="202">
        <v>0</v>
      </c>
      <c r="H58" s="202">
        <v>115.46599999999999</v>
      </c>
      <c r="I58" s="206">
        <v>-1089.4680000000001</v>
      </c>
    </row>
    <row r="59" spans="2:9" ht="17.149999999999999" customHeight="1">
      <c r="B59" s="105" t="s">
        <v>83</v>
      </c>
      <c r="C59" s="202">
        <v>0</v>
      </c>
      <c r="D59" s="202">
        <v>0</v>
      </c>
      <c r="E59" s="202">
        <v>0</v>
      </c>
      <c r="F59" s="202">
        <v>0</v>
      </c>
      <c r="G59" s="202">
        <v>0</v>
      </c>
      <c r="H59" s="202">
        <v>26793.341</v>
      </c>
      <c r="I59" s="206">
        <v>26793.341</v>
      </c>
    </row>
    <row r="60" spans="2:9" ht="17.149999999999999" customHeight="1">
      <c r="B60" s="200" t="s">
        <v>76</v>
      </c>
      <c r="C60" s="201">
        <v>238327.52999999997</v>
      </c>
      <c r="D60" s="201">
        <v>48129.89</v>
      </c>
      <c r="E60" s="201">
        <v>77777.347000000009</v>
      </c>
      <c r="F60" s="201">
        <v>20303.782999999999</v>
      </c>
      <c r="G60" s="201">
        <v>21853.925999999999</v>
      </c>
      <c r="H60" s="201">
        <v>-21712.835999999996</v>
      </c>
      <c r="I60" s="201">
        <v>384679.64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"/>
  <sheetViews>
    <sheetView showGridLines="0" topLeftCell="A4" zoomScale="90" zoomScaleNormal="90" workbookViewId="0">
      <selection activeCell="E8" sqref="E8"/>
    </sheetView>
  </sheetViews>
  <sheetFormatPr baseColWidth="10" defaultColWidth="10.81640625" defaultRowHeight="14.5"/>
  <cols>
    <col min="1" max="1" width="1.7265625" customWidth="1"/>
    <col min="2" max="2" width="30.26953125" customWidth="1"/>
    <col min="3" max="4" width="12.7265625" customWidth="1"/>
    <col min="5" max="5" width="9.7265625" customWidth="1"/>
    <col min="6" max="6" width="0.81640625" customWidth="1"/>
    <col min="7" max="7" width="12.7265625" customWidth="1"/>
    <col min="8" max="8" width="10.7265625" bestFit="1" customWidth="1"/>
    <col min="9" max="9" width="10.81640625" bestFit="1" customWidth="1"/>
    <col min="10" max="10" width="9.7265625" style="212" bestFit="1" customWidth="1"/>
    <col min="11" max="11" width="1.453125" customWidth="1"/>
    <col min="12" max="12" width="30.26953125" customWidth="1"/>
    <col min="13" max="14" width="12.7265625" customWidth="1"/>
    <col min="15" max="15" width="9.7265625" customWidth="1"/>
    <col min="16" max="16" width="0.81640625" customWidth="1"/>
    <col min="17" max="17" width="12.7265625" customWidth="1"/>
    <col min="18" max="18" width="11" bestFit="1" customWidth="1"/>
    <col min="20" max="20" width="9.1796875" style="212" customWidth="1"/>
  </cols>
  <sheetData>
    <row r="1" spans="1:20" ht="5.15" customHeight="1"/>
    <row r="2" spans="1:20" s="213" customFormat="1" ht="20.149999999999999" customHeight="1">
      <c r="B2" s="211" t="s">
        <v>180</v>
      </c>
      <c r="E2" s="112"/>
      <c r="F2" s="113"/>
      <c r="L2" s="111"/>
      <c r="O2" s="112"/>
      <c r="P2" s="113"/>
    </row>
    <row r="3" spans="1:20" ht="5.15" customHeight="1">
      <c r="J3"/>
      <c r="T3"/>
    </row>
    <row r="4" spans="1:20" ht="34.5" customHeight="1">
      <c r="B4" s="233" t="s">
        <v>89</v>
      </c>
      <c r="C4" s="360" t="s">
        <v>91</v>
      </c>
      <c r="D4" s="360"/>
      <c r="E4" s="360"/>
      <c r="F4" s="197"/>
      <c r="G4" s="360" t="s">
        <v>4</v>
      </c>
      <c r="H4" s="360"/>
      <c r="I4" s="360"/>
      <c r="J4" s="197" t="s">
        <v>92</v>
      </c>
      <c r="L4" s="233" t="s">
        <v>90</v>
      </c>
      <c r="M4" s="360" t="s">
        <v>91</v>
      </c>
      <c r="N4" s="360"/>
      <c r="O4" s="360"/>
      <c r="P4" s="197"/>
      <c r="Q4" s="360" t="s">
        <v>4</v>
      </c>
      <c r="R4" s="360"/>
      <c r="S4" s="360"/>
      <c r="T4" s="197" t="s">
        <v>92</v>
      </c>
    </row>
    <row r="5" spans="1:20" ht="17.149999999999999" customHeight="1">
      <c r="B5" s="214"/>
      <c r="C5" s="326" t="s">
        <v>189</v>
      </c>
      <c r="D5" s="326" t="s">
        <v>190</v>
      </c>
      <c r="E5" s="326" t="s">
        <v>54</v>
      </c>
      <c r="F5" s="327"/>
      <c r="G5" s="326" t="s">
        <v>189</v>
      </c>
      <c r="H5" s="326" t="s">
        <v>190</v>
      </c>
      <c r="I5" s="326" t="s">
        <v>55</v>
      </c>
      <c r="J5" s="326" t="s">
        <v>55</v>
      </c>
      <c r="L5" s="214"/>
      <c r="M5" s="326" t="s">
        <v>191</v>
      </c>
      <c r="N5" s="326" t="s">
        <v>192</v>
      </c>
      <c r="O5" s="326" t="s">
        <v>54</v>
      </c>
      <c r="P5" s="327"/>
      <c r="Q5" s="326" t="str">
        <f>M5</f>
        <v>3M23</v>
      </c>
      <c r="R5" s="326" t="str">
        <f>N5</f>
        <v>3M22</v>
      </c>
      <c r="S5" s="326" t="s">
        <v>55</v>
      </c>
      <c r="T5" s="326" t="s">
        <v>58</v>
      </c>
    </row>
    <row r="6" spans="1:20" s="114" customFormat="1" ht="17.149999999999999" customHeight="1">
      <c r="A6"/>
      <c r="B6" s="217" t="s">
        <v>181</v>
      </c>
      <c r="C6" s="218">
        <v>305799.0471651869</v>
      </c>
      <c r="D6" s="218">
        <v>286176.79020520218</v>
      </c>
      <c r="E6" s="219">
        <v>6.8566905603751671E-2</v>
      </c>
      <c r="F6" s="219"/>
      <c r="G6" s="220">
        <v>308228.89190209901</v>
      </c>
      <c r="H6" s="220">
        <v>287081.07618463034</v>
      </c>
      <c r="I6" s="219">
        <v>7.3664959037104571E-2</v>
      </c>
      <c r="J6" s="219">
        <v>0.16206172958492648</v>
      </c>
      <c r="K6"/>
      <c r="L6" s="217" t="s">
        <v>181</v>
      </c>
      <c r="M6" s="218">
        <v>305799.0471651869</v>
      </c>
      <c r="N6" s="218">
        <v>286176.79020520218</v>
      </c>
      <c r="O6" s="219">
        <v>6.8566905603751671E-2</v>
      </c>
      <c r="P6" s="219"/>
      <c r="Q6" s="220">
        <v>308228.89190209901</v>
      </c>
      <c r="R6" s="220">
        <v>287081.07618463034</v>
      </c>
      <c r="S6" s="219">
        <v>7.3664959037104571E-2</v>
      </c>
      <c r="T6" s="219">
        <v>0.16206172958492648</v>
      </c>
    </row>
    <row r="7" spans="1:20" s="114" customFormat="1" ht="17.149999999999999" customHeight="1">
      <c r="A7"/>
      <c r="B7" s="217" t="s">
        <v>182</v>
      </c>
      <c r="C7" s="218">
        <v>3086504.1381234475</v>
      </c>
      <c r="D7" s="218">
        <v>2601758.0921820458</v>
      </c>
      <c r="E7" s="219">
        <v>0.18631480282429114</v>
      </c>
      <c r="F7" s="219"/>
      <c r="G7" s="220">
        <v>3111029.1518702223</v>
      </c>
      <c r="H7" s="220">
        <v>2609979.350666834</v>
      </c>
      <c r="I7" s="219">
        <v>0.19197462273997412</v>
      </c>
      <c r="J7" s="219">
        <v>0.38561588245488276</v>
      </c>
      <c r="K7"/>
      <c r="L7" s="217" t="s">
        <v>182</v>
      </c>
      <c r="M7" s="218">
        <v>3086504.1381234475</v>
      </c>
      <c r="N7" s="218">
        <v>2601758.0921820458</v>
      </c>
      <c r="O7" s="219">
        <v>0.18631480282429114</v>
      </c>
      <c r="P7" s="219"/>
      <c r="Q7" s="220">
        <v>3111029.1518702223</v>
      </c>
      <c r="R7" s="220">
        <v>2609979.350666834</v>
      </c>
      <c r="S7" s="219">
        <v>0.19197462273997412</v>
      </c>
      <c r="T7" s="219">
        <v>0.38561588245488276</v>
      </c>
    </row>
    <row r="8" spans="1:20" s="114" customFormat="1" ht="17.149999999999999" customHeight="1">
      <c r="A8"/>
      <c r="B8" s="217" t="s">
        <v>184</v>
      </c>
      <c r="C8" s="218">
        <v>110880.57171136582</v>
      </c>
      <c r="D8" s="218">
        <v>97520.465612752116</v>
      </c>
      <c r="E8" s="219">
        <v>0.1369979728323476</v>
      </c>
      <c r="F8" s="219"/>
      <c r="G8" s="220">
        <v>111761.61622767895</v>
      </c>
      <c r="H8" s="220">
        <v>97828.619148535654</v>
      </c>
      <c r="I8" s="219">
        <v>0.14242250581078397</v>
      </c>
      <c r="J8" s="219">
        <v>0.5683258603908421</v>
      </c>
      <c r="K8"/>
      <c r="L8" s="217" t="s">
        <v>184</v>
      </c>
      <c r="M8" s="218">
        <v>110880.57171136582</v>
      </c>
      <c r="N8" s="218">
        <v>97520.465612752116</v>
      </c>
      <c r="O8" s="219">
        <v>0.1369979728323476</v>
      </c>
      <c r="P8" s="219"/>
      <c r="Q8" s="220">
        <v>111761.61622767895</v>
      </c>
      <c r="R8" s="220">
        <v>97828.619148535654</v>
      </c>
      <c r="S8" s="219">
        <v>0.14242250581078397</v>
      </c>
      <c r="T8" s="219">
        <v>0.5683258603908421</v>
      </c>
    </row>
    <row r="9" spans="1:20" ht="17.149999999999999" customHeight="1">
      <c r="B9" s="221" t="s">
        <v>183</v>
      </c>
      <c r="C9" s="308">
        <v>3503183.7570000002</v>
      </c>
      <c r="D9" s="308">
        <v>2985455.3480000002</v>
      </c>
      <c r="E9" s="320">
        <v>0.17341689914968383</v>
      </c>
      <c r="F9" s="229"/>
      <c r="G9" s="228">
        <v>3531019.66</v>
      </c>
      <c r="H9" s="228">
        <v>2994889.0460000001</v>
      </c>
      <c r="I9" s="320">
        <v>0.17901518412378614</v>
      </c>
      <c r="J9" s="320">
        <v>0.37015490836398612</v>
      </c>
      <c r="L9" s="221" t="s">
        <v>183</v>
      </c>
      <c r="M9" s="308">
        <v>3503183.7570000002</v>
      </c>
      <c r="N9" s="308">
        <v>2985455.3480000002</v>
      </c>
      <c r="O9" s="320">
        <v>0.17341689914968383</v>
      </c>
      <c r="P9" s="229"/>
      <c r="Q9" s="228">
        <v>3531019.66</v>
      </c>
      <c r="R9" s="228">
        <v>2994889.0460000001</v>
      </c>
      <c r="S9" s="320">
        <v>0.17901518412378614</v>
      </c>
      <c r="T9" s="320">
        <v>0.37015490836398612</v>
      </c>
    </row>
    <row r="10" spans="1:20" ht="17.149999999999999" customHeight="1">
      <c r="B10" s="222" t="s">
        <v>94</v>
      </c>
      <c r="C10" s="218">
        <v>1015690.767</v>
      </c>
      <c r="D10" s="218">
        <v>861331.09800000023</v>
      </c>
      <c r="E10" s="219">
        <v>0.17921060711545289</v>
      </c>
      <c r="F10" s="219"/>
      <c r="G10" s="220">
        <v>1055364.7199999997</v>
      </c>
      <c r="H10" s="220">
        <v>883649.38600000041</v>
      </c>
      <c r="I10" s="219">
        <v>0.19432518906316454</v>
      </c>
      <c r="J10" s="219">
        <v>0.4360747368551019</v>
      </c>
      <c r="L10" s="222" t="s">
        <v>94</v>
      </c>
      <c r="M10" s="218">
        <v>1015690.767</v>
      </c>
      <c r="N10" s="218">
        <v>861331.09800000023</v>
      </c>
      <c r="O10" s="219">
        <v>0.17921060711545289</v>
      </c>
      <c r="P10" s="219"/>
      <c r="Q10" s="220">
        <v>1055364.7199999997</v>
      </c>
      <c r="R10" s="220">
        <v>883649.38600000041</v>
      </c>
      <c r="S10" s="219">
        <v>0.19432518906316454</v>
      </c>
      <c r="T10" s="219">
        <v>0.4360747368551019</v>
      </c>
    </row>
    <row r="11" spans="1:20" ht="17.149999999999999" customHeight="1">
      <c r="B11" s="223" t="s">
        <v>95</v>
      </c>
      <c r="C11" s="309">
        <v>0.28993362536877049</v>
      </c>
      <c r="D11" s="309">
        <v>0.28850912092087339</v>
      </c>
      <c r="E11" s="321" t="s">
        <v>195</v>
      </c>
      <c r="F11" s="224"/>
      <c r="G11" s="230">
        <v>0.29888384138875052</v>
      </c>
      <c r="H11" s="230">
        <v>0.29505246185337325</v>
      </c>
      <c r="I11" s="361" t="s">
        <v>196</v>
      </c>
      <c r="J11" s="361"/>
      <c r="L11" s="223" t="s">
        <v>95</v>
      </c>
      <c r="M11" s="309">
        <v>0.28993362536877049</v>
      </c>
      <c r="N11" s="309">
        <v>0.28850912092087339</v>
      </c>
      <c r="O11" s="321" t="s">
        <v>195</v>
      </c>
      <c r="P11" s="224"/>
      <c r="Q11" s="230">
        <v>0.29888384138875052</v>
      </c>
      <c r="R11" s="230">
        <v>0.29505246185337325</v>
      </c>
      <c r="S11" s="361" t="s">
        <v>196</v>
      </c>
      <c r="T11" s="361"/>
    </row>
    <row r="12" spans="1:20" ht="17.149999999999999" customHeight="1">
      <c r="B12" s="222" t="s">
        <v>96</v>
      </c>
      <c r="C12" s="218">
        <v>-788297.17500000005</v>
      </c>
      <c r="D12" s="218">
        <v>-602815.20900000003</v>
      </c>
      <c r="E12" s="219">
        <v>0.30769291024971479</v>
      </c>
      <c r="F12" s="219"/>
      <c r="G12" s="220">
        <v>-787196.91200000013</v>
      </c>
      <c r="H12" s="220">
        <v>-597838.62200000009</v>
      </c>
      <c r="I12" s="219">
        <v>0.31673813472693313</v>
      </c>
      <c r="J12" s="219">
        <v>0.54048460764372286</v>
      </c>
      <c r="L12" s="222" t="s">
        <v>96</v>
      </c>
      <c r="M12" s="218">
        <v>-788297.17500000005</v>
      </c>
      <c r="N12" s="218">
        <v>-602815.20900000003</v>
      </c>
      <c r="O12" s="219">
        <v>0.30769291024971479</v>
      </c>
      <c r="P12" s="219"/>
      <c r="Q12" s="220">
        <v>-787196.91200000013</v>
      </c>
      <c r="R12" s="220">
        <v>-597838.62200000009</v>
      </c>
      <c r="S12" s="219">
        <v>0.31673813472693313</v>
      </c>
      <c r="T12" s="219">
        <v>0.54048460764372286</v>
      </c>
    </row>
    <row r="13" spans="1:20" ht="17.149999999999999" customHeight="1">
      <c r="B13" s="223" t="s">
        <v>97</v>
      </c>
      <c r="C13" s="309">
        <v>-0.2250230732044354</v>
      </c>
      <c r="D13" s="309">
        <v>-0.20191734215815174</v>
      </c>
      <c r="E13" s="321" t="s">
        <v>197</v>
      </c>
      <c r="F13" s="224"/>
      <c r="G13" s="230">
        <v>-0.2229375613275402</v>
      </c>
      <c r="H13" s="230">
        <v>-0.19961962290338553</v>
      </c>
      <c r="I13" s="361" t="s">
        <v>198</v>
      </c>
      <c r="J13" s="361"/>
      <c r="L13" s="223" t="s">
        <v>97</v>
      </c>
      <c r="M13" s="309">
        <v>-0.2250230732044354</v>
      </c>
      <c r="N13" s="309">
        <v>-0.20191734215815174</v>
      </c>
      <c r="O13" s="321" t="s">
        <v>197</v>
      </c>
      <c r="P13" s="224"/>
      <c r="Q13" s="230">
        <v>-0.2229375613275402</v>
      </c>
      <c r="R13" s="230">
        <v>-0.19961962290338553</v>
      </c>
      <c r="S13" s="361" t="s">
        <v>198</v>
      </c>
      <c r="T13" s="361"/>
    </row>
    <row r="14" spans="1:20" ht="17.149999999999999" customHeight="1">
      <c r="B14" s="221" t="s">
        <v>98</v>
      </c>
      <c r="C14" s="308">
        <v>242149.10699999996</v>
      </c>
      <c r="D14" s="308">
        <v>285396.56000000023</v>
      </c>
      <c r="E14" s="320">
        <v>-0.15153459803439895</v>
      </c>
      <c r="F14" s="229"/>
      <c r="G14" s="228">
        <v>280037.20799999958</v>
      </c>
      <c r="H14" s="228">
        <v>312775.23500000034</v>
      </c>
      <c r="I14" s="320">
        <v>-0.1046694985298332</v>
      </c>
      <c r="J14" s="320">
        <v>0.11477027232752635</v>
      </c>
      <c r="L14" s="221" t="s">
        <v>98</v>
      </c>
      <c r="M14" s="308">
        <v>242149.10699999996</v>
      </c>
      <c r="N14" s="308">
        <v>285396.56000000023</v>
      </c>
      <c r="O14" s="320">
        <v>-0.15153459803439895</v>
      </c>
      <c r="P14" s="229"/>
      <c r="Q14" s="228">
        <v>280037.20799999958</v>
      </c>
      <c r="R14" s="228">
        <v>312775.23500000034</v>
      </c>
      <c r="S14" s="320">
        <v>-0.1046694985298332</v>
      </c>
      <c r="T14" s="320">
        <v>0.11477027232752635</v>
      </c>
    </row>
    <row r="15" spans="1:20" ht="17.149999999999999" customHeight="1">
      <c r="B15" s="223" t="s">
        <v>99</v>
      </c>
      <c r="C15" s="310">
        <v>-89511.62999999999</v>
      </c>
      <c r="D15" s="310">
        <v>-44061.970999999998</v>
      </c>
      <c r="E15" s="321">
        <v>1.0314940064755613</v>
      </c>
      <c r="F15" s="224"/>
      <c r="G15" s="231">
        <v>-103662.95699999999</v>
      </c>
      <c r="H15" s="231">
        <v>-56571.648000000008</v>
      </c>
      <c r="I15" s="321">
        <v>0.83241890001153895</v>
      </c>
      <c r="J15" s="319">
        <v>0.11605812296864837</v>
      </c>
      <c r="L15" s="223" t="s">
        <v>99</v>
      </c>
      <c r="M15" s="310">
        <v>-89511.62999999999</v>
      </c>
      <c r="N15" s="310">
        <v>-44061.970999999998</v>
      </c>
      <c r="O15" s="321">
        <v>1.0314940064755613</v>
      </c>
      <c r="P15" s="224"/>
      <c r="Q15" s="231">
        <v>-103662.95699999999</v>
      </c>
      <c r="R15" s="231">
        <v>-56571.648000000008</v>
      </c>
      <c r="S15" s="321">
        <v>0.83241890001153895</v>
      </c>
      <c r="T15" s="319">
        <v>0.11605812296864837</v>
      </c>
    </row>
    <row r="16" spans="1:20" ht="17.149999999999999" customHeight="1">
      <c r="B16" s="222" t="s">
        <v>100</v>
      </c>
      <c r="C16" s="218">
        <v>-76756.892999999996</v>
      </c>
      <c r="D16" s="218">
        <v>-89500.231</v>
      </c>
      <c r="E16" s="219">
        <v>-0.14238329731238353</v>
      </c>
      <c r="F16" s="219"/>
      <c r="G16" s="220">
        <v>-20357.460999999992</v>
      </c>
      <c r="H16" s="220">
        <v>-52271.360999999997</v>
      </c>
      <c r="I16" s="219">
        <v>-0.6105427406032149</v>
      </c>
      <c r="J16" s="219">
        <v>-0.80339564091402194</v>
      </c>
      <c r="L16" s="222" t="s">
        <v>100</v>
      </c>
      <c r="M16" s="218">
        <v>-76756.892999999996</v>
      </c>
      <c r="N16" s="218">
        <v>-89500.231</v>
      </c>
      <c r="O16" s="219">
        <v>-0.14238329731238353</v>
      </c>
      <c r="P16" s="219"/>
      <c r="Q16" s="220">
        <v>-20357.460999999992</v>
      </c>
      <c r="R16" s="220">
        <v>-52271.360999999997</v>
      </c>
      <c r="S16" s="219">
        <v>-0.6105427406032149</v>
      </c>
      <c r="T16" s="219">
        <v>-0.80339564091402194</v>
      </c>
    </row>
    <row r="17" spans="2:20" ht="17.149999999999999" customHeight="1">
      <c r="B17" s="222" t="s">
        <v>101</v>
      </c>
      <c r="C17" s="218">
        <v>75880.583999999959</v>
      </c>
      <c r="D17" s="218">
        <v>151834.35800000024</v>
      </c>
      <c r="E17" s="219">
        <v>-0.50024101922965403</v>
      </c>
      <c r="F17" s="219"/>
      <c r="G17" s="220">
        <v>156016.7899999996</v>
      </c>
      <c r="H17" s="220">
        <v>203932.22600000032</v>
      </c>
      <c r="I17" s="219">
        <v>-0.23495764715479861</v>
      </c>
      <c r="J17" s="219">
        <v>0.13892059903852028</v>
      </c>
      <c r="L17" s="222" t="s">
        <v>101</v>
      </c>
      <c r="M17" s="218">
        <v>75880.583999999959</v>
      </c>
      <c r="N17" s="218">
        <v>151834.35800000024</v>
      </c>
      <c r="O17" s="219">
        <v>-0.50024101922965403</v>
      </c>
      <c r="P17" s="219"/>
      <c r="Q17" s="220">
        <v>156016.7899999996</v>
      </c>
      <c r="R17" s="220">
        <v>203932.22600000032</v>
      </c>
      <c r="S17" s="219">
        <v>-0.23495764715479861</v>
      </c>
      <c r="T17" s="219">
        <v>0.13892059903852028</v>
      </c>
    </row>
    <row r="18" spans="2:20" ht="17.149999999999999" customHeight="1">
      <c r="B18" s="221" t="s">
        <v>76</v>
      </c>
      <c r="C18" s="308">
        <v>340169.75599999999</v>
      </c>
      <c r="D18" s="308">
        <v>364540.48800000001</v>
      </c>
      <c r="E18" s="320">
        <v>-6.6853292850148405E-2</v>
      </c>
      <c r="F18" s="229"/>
      <c r="G18" s="228">
        <v>371418.53399999999</v>
      </c>
      <c r="H18" s="228">
        <v>384679.64</v>
      </c>
      <c r="I18" s="320">
        <v>-3.4473116383284652E-2</v>
      </c>
      <c r="J18" s="320">
        <v>0.18027521509509858</v>
      </c>
      <c r="L18" s="221" t="s">
        <v>76</v>
      </c>
      <c r="M18" s="308">
        <v>340169.75599999999</v>
      </c>
      <c r="N18" s="308">
        <v>364540.48800000001</v>
      </c>
      <c r="O18" s="320">
        <v>-6.6853292850148405E-2</v>
      </c>
      <c r="P18" s="229"/>
      <c r="Q18" s="228">
        <v>371418.53399999999</v>
      </c>
      <c r="R18" s="228">
        <v>384679.64</v>
      </c>
      <c r="S18" s="320">
        <v>-3.4473116383284652E-2</v>
      </c>
      <c r="T18" s="320">
        <v>0.18027521509509858</v>
      </c>
    </row>
    <row r="19" spans="2:20" ht="17.149999999999999" customHeight="1">
      <c r="B19" s="221" t="s">
        <v>102</v>
      </c>
      <c r="C19" s="311">
        <v>9.7103029585667258E-2</v>
      </c>
      <c r="D19" s="311">
        <v>0.12210548995288473</v>
      </c>
      <c r="E19" s="320" t="s">
        <v>199</v>
      </c>
      <c r="F19" s="229"/>
      <c r="G19" s="232">
        <v>0.10518733107252085</v>
      </c>
      <c r="H19" s="232">
        <v>0.12844537279729326</v>
      </c>
      <c r="I19" s="362" t="s">
        <v>198</v>
      </c>
      <c r="J19" s="362"/>
      <c r="L19" s="221" t="s">
        <v>102</v>
      </c>
      <c r="M19" s="311">
        <v>9.7103029585667258E-2</v>
      </c>
      <c r="N19" s="311">
        <v>0.12210548995288473</v>
      </c>
      <c r="O19" s="320" t="s">
        <v>199</v>
      </c>
      <c r="P19" s="229"/>
      <c r="Q19" s="232">
        <v>0.10518733107252085</v>
      </c>
      <c r="R19" s="232">
        <v>0.12844537279729326</v>
      </c>
      <c r="S19" s="362" t="s">
        <v>198</v>
      </c>
      <c r="T19" s="362"/>
    </row>
    <row r="20" spans="2:20">
      <c r="B20" s="225" t="s">
        <v>103</v>
      </c>
      <c r="L20" s="225" t="s">
        <v>103</v>
      </c>
      <c r="M20" s="226"/>
      <c r="N20" s="226"/>
      <c r="O20" s="227"/>
      <c r="P20" s="227"/>
      <c r="Q20" s="226"/>
      <c r="R20" s="226"/>
      <c r="S20" s="227"/>
      <c r="T20" s="227"/>
    </row>
    <row r="21" spans="2:20">
      <c r="J21"/>
      <c r="T21"/>
    </row>
    <row r="22" spans="2:20">
      <c r="J22"/>
      <c r="T22"/>
    </row>
    <row r="23" spans="2:20">
      <c r="J23"/>
      <c r="T23"/>
    </row>
    <row r="24" spans="2:20">
      <c r="J24"/>
      <c r="T24"/>
    </row>
  </sheetData>
  <mergeCells count="10">
    <mergeCell ref="S13:T13"/>
    <mergeCell ref="S19:T19"/>
    <mergeCell ref="I11:J11"/>
    <mergeCell ref="I13:J13"/>
    <mergeCell ref="I19:J19"/>
    <mergeCell ref="C4:E4"/>
    <mergeCell ref="G4:I4"/>
    <mergeCell ref="M4:O4"/>
    <mergeCell ref="Q4:S4"/>
    <mergeCell ref="S11:T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showGridLines="0" zoomScale="85" zoomScaleNormal="85" workbookViewId="0">
      <selection activeCell="C30" sqref="C30"/>
    </sheetView>
  </sheetViews>
  <sheetFormatPr baseColWidth="10" defaultColWidth="11.453125" defaultRowHeight="14.5"/>
  <cols>
    <col min="1" max="1" width="0.81640625" style="49" customWidth="1"/>
    <col min="2" max="2" width="43.81640625" style="73" customWidth="1"/>
    <col min="3" max="4" width="12.1796875" style="49" bestFit="1" customWidth="1"/>
    <col min="5" max="5" width="8.54296875" style="49" customWidth="1"/>
    <col min="6" max="6" width="0.81640625" style="49" customWidth="1"/>
    <col min="7" max="10" width="13.453125" style="49" customWidth="1"/>
    <col min="11" max="11" width="0.81640625" style="49" customWidth="1"/>
    <col min="12" max="13" width="11.7265625" style="49" bestFit="1" customWidth="1"/>
    <col min="14" max="14" width="12.453125" style="49" bestFit="1" customWidth="1"/>
    <col min="15" max="15" width="18.26953125" style="49" bestFit="1" customWidth="1"/>
    <col min="16" max="16384" width="11.453125" style="49"/>
  </cols>
  <sheetData>
    <row r="1" spans="1:16" ht="5.15" customHeight="1"/>
    <row r="2" spans="1:16" s="78" customFormat="1" ht="23.5">
      <c r="A2" s="118"/>
      <c r="B2" s="193" t="s">
        <v>127</v>
      </c>
    </row>
    <row r="3" spans="1:16" s="92" customFormat="1" ht="18.5">
      <c r="A3" s="90"/>
      <c r="B3" s="363" t="s">
        <v>200</v>
      </c>
      <c r="C3" s="363"/>
      <c r="D3" s="363"/>
      <c r="E3" s="363"/>
      <c r="F3" s="364"/>
      <c r="G3" s="364"/>
      <c r="H3" s="91"/>
      <c r="I3" s="91"/>
      <c r="J3" s="91"/>
      <c r="K3" s="91"/>
      <c r="L3" s="91"/>
      <c r="M3" s="91"/>
    </row>
    <row r="4" spans="1:16" ht="11.25" customHeight="1">
      <c r="A4" s="74"/>
      <c r="B4" s="88"/>
      <c r="C4" s="88"/>
      <c r="D4" s="88"/>
      <c r="E4" s="88"/>
      <c r="F4" s="88"/>
      <c r="G4" s="88"/>
      <c r="H4" s="89"/>
      <c r="I4" s="88"/>
      <c r="J4" s="89"/>
      <c r="K4" s="89"/>
      <c r="L4" s="89"/>
      <c r="M4" s="89"/>
    </row>
    <row r="5" spans="1:16" s="52" customFormat="1" ht="24.75" customHeight="1">
      <c r="A5" s="51"/>
      <c r="B5" s="365"/>
      <c r="C5" s="360" t="s">
        <v>91</v>
      </c>
      <c r="D5" s="360"/>
      <c r="E5" s="360"/>
      <c r="F5" s="197"/>
      <c r="G5" s="367" t="s">
        <v>201</v>
      </c>
      <c r="H5" s="367"/>
      <c r="I5" s="367" t="s">
        <v>202</v>
      </c>
      <c r="J5" s="367"/>
      <c r="K5" s="197"/>
      <c r="L5" s="368" t="s">
        <v>52</v>
      </c>
      <c r="M5" s="368"/>
      <c r="N5" s="368"/>
    </row>
    <row r="6" spans="1:16" s="52" customFormat="1" ht="17.149999999999999" customHeight="1">
      <c r="A6" s="51"/>
      <c r="B6" s="365"/>
      <c r="C6" s="234" t="s">
        <v>6</v>
      </c>
      <c r="D6" s="235" t="s">
        <v>7</v>
      </c>
      <c r="E6" s="235" t="s">
        <v>8</v>
      </c>
      <c r="F6" s="236"/>
      <c r="G6" s="235" t="s">
        <v>9</v>
      </c>
      <c r="H6" s="235" t="s">
        <v>10</v>
      </c>
      <c r="I6" s="235" t="s">
        <v>9</v>
      </c>
      <c r="J6" s="235" t="s">
        <v>10</v>
      </c>
      <c r="K6" s="236"/>
      <c r="L6" s="235" t="s">
        <v>11</v>
      </c>
      <c r="M6" s="235" t="s">
        <v>12</v>
      </c>
      <c r="N6" s="235" t="s">
        <v>8</v>
      </c>
    </row>
    <row r="7" spans="1:16" s="52" customFormat="1" ht="32.25" customHeight="1">
      <c r="A7" s="51"/>
      <c r="B7" s="366"/>
      <c r="C7" s="215" t="s">
        <v>193</v>
      </c>
      <c r="D7" s="215" t="s">
        <v>194</v>
      </c>
      <c r="E7" s="215" t="s">
        <v>13</v>
      </c>
      <c r="F7" s="216"/>
      <c r="G7" s="215" t="s">
        <v>104</v>
      </c>
      <c r="H7" s="215" t="s">
        <v>105</v>
      </c>
      <c r="I7" s="215" t="s">
        <v>104</v>
      </c>
      <c r="J7" s="215" t="s">
        <v>105</v>
      </c>
      <c r="K7" s="216"/>
      <c r="L7" s="215" t="s">
        <v>193</v>
      </c>
      <c r="M7" s="215" t="s">
        <v>194</v>
      </c>
      <c r="N7" s="215" t="s">
        <v>13</v>
      </c>
    </row>
    <row r="8" spans="1:16" s="48" customFormat="1" ht="17.149999999999999" customHeight="1">
      <c r="A8" s="53"/>
      <c r="B8" s="237" t="s">
        <v>106</v>
      </c>
      <c r="C8" s="238">
        <v>3503183.7570000002</v>
      </c>
      <c r="D8" s="238">
        <v>2985455.3480000002</v>
      </c>
      <c r="E8" s="261">
        <v>0.17341689914968383</v>
      </c>
      <c r="F8" s="239"/>
      <c r="G8" s="238">
        <v>45976.038999999997</v>
      </c>
      <c r="H8" s="238">
        <v>-73811.941999999995</v>
      </c>
      <c r="I8" s="238">
        <v>31689.341</v>
      </c>
      <c r="J8" s="238">
        <v>-41123.038999999997</v>
      </c>
      <c r="K8" s="239"/>
      <c r="L8" s="240">
        <v>3531019.66</v>
      </c>
      <c r="M8" s="240">
        <v>2994889.0460000001</v>
      </c>
      <c r="N8" s="239">
        <v>0.17901518412378614</v>
      </c>
    </row>
    <row r="9" spans="1:16" s="48" customFormat="1" ht="17.149999999999999" customHeight="1">
      <c r="A9" s="55"/>
      <c r="B9" s="237" t="s">
        <v>107</v>
      </c>
      <c r="C9" s="238">
        <v>-2487492.9900000002</v>
      </c>
      <c r="D9" s="238">
        <v>-2124124.25</v>
      </c>
      <c r="E9" s="261">
        <v>0.17106755407552088</v>
      </c>
      <c r="F9" s="239"/>
      <c r="G9" s="238">
        <v>-59159.798000000003</v>
      </c>
      <c r="H9" s="238">
        <v>47321.748</v>
      </c>
      <c r="I9" s="238">
        <v>-39472.61</v>
      </c>
      <c r="J9" s="238">
        <v>26588.02</v>
      </c>
      <c r="K9" s="239"/>
      <c r="L9" s="240">
        <v>-2475654.9400000004</v>
      </c>
      <c r="M9" s="240">
        <v>-2111239.6599999997</v>
      </c>
      <c r="N9" s="239">
        <v>0.17260725388230003</v>
      </c>
    </row>
    <row r="10" spans="1:16" s="48" customFormat="1" ht="17.149999999999999" customHeight="1">
      <c r="A10" s="56"/>
      <c r="B10" s="241" t="s">
        <v>108</v>
      </c>
      <c r="C10" s="313">
        <v>1015690.767</v>
      </c>
      <c r="D10" s="313">
        <v>861331.09800000023</v>
      </c>
      <c r="E10" s="314">
        <v>0.17921060711545289</v>
      </c>
      <c r="F10" s="244"/>
      <c r="G10" s="313">
        <v>-13183.759000000005</v>
      </c>
      <c r="H10" s="313">
        <v>-26490.193999999996</v>
      </c>
      <c r="I10" s="313">
        <v>-7783.2690000000002</v>
      </c>
      <c r="J10" s="313">
        <v>-14535.018999999997</v>
      </c>
      <c r="K10" s="244"/>
      <c r="L10" s="242">
        <v>1055364.7199999997</v>
      </c>
      <c r="M10" s="242">
        <v>883649.38600000041</v>
      </c>
      <c r="N10" s="243">
        <v>0.19432518906316454</v>
      </c>
    </row>
    <row r="11" spans="1:16" s="48" customFormat="1" ht="17.149999999999999" customHeight="1">
      <c r="A11" s="57"/>
      <c r="B11" s="241" t="s">
        <v>109</v>
      </c>
      <c r="C11" s="314">
        <v>0.28993362536877049</v>
      </c>
      <c r="D11" s="314">
        <v>0.28850912092087339</v>
      </c>
      <c r="E11" s="314" t="s">
        <v>195</v>
      </c>
      <c r="F11" s="244"/>
      <c r="G11" s="314">
        <v>-0.28675282357403614</v>
      </c>
      <c r="H11" s="314">
        <v>0.35888764449524979</v>
      </c>
      <c r="I11" s="314">
        <v>-0.2456115764603625</v>
      </c>
      <c r="J11" s="314">
        <v>0.35345196642689752</v>
      </c>
      <c r="K11" s="244"/>
      <c r="L11" s="245">
        <v>0.29888384138875052</v>
      </c>
      <c r="M11" s="245">
        <v>0.29505246185337325</v>
      </c>
      <c r="N11" s="243" t="s">
        <v>196</v>
      </c>
    </row>
    <row r="12" spans="1:16" s="48" customFormat="1" ht="17.149999999999999" customHeight="1">
      <c r="A12" s="55"/>
      <c r="B12" s="237" t="s">
        <v>110</v>
      </c>
      <c r="C12" s="238">
        <v>-788297.17500000005</v>
      </c>
      <c r="D12" s="238">
        <v>-602815.20900000003</v>
      </c>
      <c r="E12" s="261">
        <v>0.30769291024971479</v>
      </c>
      <c r="F12" s="239"/>
      <c r="G12" s="328">
        <v>-19187.722000000002</v>
      </c>
      <c r="H12" s="238">
        <v>18087.458999999999</v>
      </c>
      <c r="I12" s="238">
        <v>-15752.357</v>
      </c>
      <c r="J12" s="238">
        <v>10775.77</v>
      </c>
      <c r="K12" s="239"/>
      <c r="L12" s="240">
        <v>-787196.91200000013</v>
      </c>
      <c r="M12" s="240">
        <v>-597838.62200000009</v>
      </c>
      <c r="N12" s="239">
        <v>0.31673813472693313</v>
      </c>
      <c r="O12" s="58"/>
      <c r="P12" s="59"/>
    </row>
    <row r="13" spans="1:16" s="48" customFormat="1" ht="17.149999999999999" customHeight="1">
      <c r="A13" s="55"/>
      <c r="B13" s="237" t="s">
        <v>111</v>
      </c>
      <c r="C13" s="238">
        <v>8518.9120000000003</v>
      </c>
      <c r="D13" s="238">
        <v>8474.4069999999992</v>
      </c>
      <c r="E13" s="261">
        <v>5.2516948973539979E-3</v>
      </c>
      <c r="F13" s="239"/>
      <c r="G13" s="238">
        <v>23.396999999999998</v>
      </c>
      <c r="H13" s="238">
        <v>692.24800000000005</v>
      </c>
      <c r="I13" s="238">
        <v>26.21</v>
      </c>
      <c r="J13" s="238">
        <v>-120.9</v>
      </c>
      <c r="K13" s="239"/>
      <c r="L13" s="240">
        <v>7803.2669999999998</v>
      </c>
      <c r="M13" s="240">
        <v>8569.0969999999998</v>
      </c>
      <c r="N13" s="239">
        <v>-8.9371143773958939E-2</v>
      </c>
    </row>
    <row r="14" spans="1:16" s="48" customFormat="1" ht="17.149999999999999" customHeight="1">
      <c r="A14" s="55"/>
      <c r="B14" s="237" t="s">
        <v>112</v>
      </c>
      <c r="C14" s="238">
        <v>6236.6030000000001</v>
      </c>
      <c r="D14" s="238">
        <v>18406.263999999999</v>
      </c>
      <c r="E14" s="261">
        <v>-0.66116953445848647</v>
      </c>
      <c r="F14" s="239"/>
      <c r="G14" s="238">
        <v>2254.2759999999998</v>
      </c>
      <c r="H14" s="238">
        <v>-83.805999999999997</v>
      </c>
      <c r="I14" s="238">
        <v>-1.032</v>
      </c>
      <c r="J14" s="238">
        <v>11.922000000000001</v>
      </c>
      <c r="K14" s="239"/>
      <c r="L14" s="240">
        <v>4066.1330000000003</v>
      </c>
      <c r="M14" s="240">
        <v>18395.374</v>
      </c>
      <c r="N14" s="239" t="s">
        <v>5</v>
      </c>
    </row>
    <row r="15" spans="1:16" s="48" customFormat="1" ht="17.149999999999999" customHeight="1">
      <c r="A15" s="55"/>
      <c r="B15" s="241" t="s">
        <v>113</v>
      </c>
      <c r="C15" s="242">
        <v>242149.10699999996</v>
      </c>
      <c r="D15" s="242">
        <v>285396.56000000023</v>
      </c>
      <c r="E15" s="245">
        <v>-0.15153459803439895</v>
      </c>
      <c r="F15" s="244"/>
      <c r="G15" s="242">
        <v>-30093.808000000005</v>
      </c>
      <c r="H15" s="242">
        <v>-7794.2929999999969</v>
      </c>
      <c r="I15" s="242">
        <v>-23510.448</v>
      </c>
      <c r="J15" s="242">
        <v>-3868.2269999999962</v>
      </c>
      <c r="K15" s="244"/>
      <c r="L15" s="242">
        <v>280037.20799999958</v>
      </c>
      <c r="M15" s="242">
        <v>312775.23500000034</v>
      </c>
      <c r="N15" s="243">
        <v>-0.1046694985298332</v>
      </c>
    </row>
    <row r="16" spans="1:16" s="48" customFormat="1" ht="31">
      <c r="A16" s="55"/>
      <c r="B16" s="246" t="s">
        <v>114</v>
      </c>
      <c r="C16" s="238">
        <v>-8070.4809999999998</v>
      </c>
      <c r="D16" s="238">
        <v>5886.77</v>
      </c>
      <c r="E16" s="312" t="s">
        <v>5</v>
      </c>
      <c r="F16" s="247"/>
      <c r="G16" s="220">
        <v>0</v>
      </c>
      <c r="H16" s="220">
        <v>0</v>
      </c>
      <c r="I16" s="220">
        <v>0</v>
      </c>
      <c r="J16" s="220">
        <v>0</v>
      </c>
      <c r="K16" s="247"/>
      <c r="L16" s="248">
        <v>-8070.4809999999998</v>
      </c>
      <c r="M16" s="248">
        <v>5886.77</v>
      </c>
      <c r="N16" s="247" t="s">
        <v>5</v>
      </c>
      <c r="O16" s="47"/>
    </row>
    <row r="17" spans="1:15" s="48" customFormat="1" ht="17.149999999999999" customHeight="1">
      <c r="A17" s="55"/>
      <c r="B17" s="237" t="s">
        <v>115</v>
      </c>
      <c r="C17" s="238">
        <v>-74964.933999999994</v>
      </c>
      <c r="D17" s="238">
        <v>-44894.798999999999</v>
      </c>
      <c r="E17" s="261">
        <v>0.66979105976173314</v>
      </c>
      <c r="F17" s="239"/>
      <c r="G17" s="238">
        <v>1348.6679999999999</v>
      </c>
      <c r="H17" s="238">
        <v>184.31399999999999</v>
      </c>
      <c r="I17" s="238">
        <v>12713.116</v>
      </c>
      <c r="J17" s="238">
        <v>169.886</v>
      </c>
      <c r="K17" s="239"/>
      <c r="L17" s="240">
        <v>-76497.915999999997</v>
      </c>
      <c r="M17" s="240">
        <v>-57777.800999999999</v>
      </c>
      <c r="N17" s="239">
        <v>0.3240018601607908</v>
      </c>
      <c r="O17" s="47"/>
    </row>
    <row r="18" spans="1:15" s="48" customFormat="1" ht="17.149999999999999" customHeight="1">
      <c r="A18" s="55"/>
      <c r="B18" s="237" t="s">
        <v>116</v>
      </c>
      <c r="C18" s="238">
        <v>-1435.48</v>
      </c>
      <c r="D18" s="238">
        <v>22080.815999999999</v>
      </c>
      <c r="E18" s="261" t="s">
        <v>5</v>
      </c>
      <c r="F18" s="239"/>
      <c r="G18" s="238">
        <v>-184.10900000000001</v>
      </c>
      <c r="H18" s="238">
        <v>46.661999999999999</v>
      </c>
      <c r="I18" s="238">
        <v>-39.512</v>
      </c>
      <c r="J18" s="238">
        <v>7.6040000000000001</v>
      </c>
      <c r="K18" s="239"/>
      <c r="L18" s="248">
        <v>-1298.0330000000001</v>
      </c>
      <c r="M18" s="240">
        <v>22112.723999999998</v>
      </c>
      <c r="N18" s="239" t="s">
        <v>5</v>
      </c>
    </row>
    <row r="19" spans="1:15" s="48" customFormat="1" ht="17.149999999999999" customHeight="1">
      <c r="A19" s="55"/>
      <c r="B19" s="237" t="s">
        <v>117</v>
      </c>
      <c r="C19" s="240">
        <v>-5040.7349999999997</v>
      </c>
      <c r="D19" s="240">
        <v>-27134.758000000002</v>
      </c>
      <c r="E19" s="239">
        <v>-0.81423327969241521</v>
      </c>
      <c r="F19" s="344"/>
      <c r="G19" s="240">
        <v>12607.958000000001</v>
      </c>
      <c r="H19" s="240">
        <v>147.834</v>
      </c>
      <c r="I19" s="240">
        <v>-547.529</v>
      </c>
      <c r="J19" s="240">
        <v>206.11199999999999</v>
      </c>
      <c r="K19" s="239"/>
      <c r="L19" s="240">
        <v>-17796.526999999998</v>
      </c>
      <c r="M19" s="240">
        <v>-26793.341000000004</v>
      </c>
      <c r="N19" s="239">
        <v>-0.3357854475856521</v>
      </c>
    </row>
    <row r="20" spans="1:15" s="48" customFormat="1" ht="17.149999999999999" customHeight="1">
      <c r="A20" s="55"/>
      <c r="B20" s="241" t="s">
        <v>118</v>
      </c>
      <c r="C20" s="242">
        <v>-89511.62999999999</v>
      </c>
      <c r="D20" s="242">
        <v>-44061.970999999998</v>
      </c>
      <c r="E20" s="243">
        <v>1.0314940064755613</v>
      </c>
      <c r="F20" s="345"/>
      <c r="G20" s="242">
        <v>13772.517</v>
      </c>
      <c r="H20" s="346">
        <v>378.81</v>
      </c>
      <c r="I20" s="242">
        <v>12126.074999999999</v>
      </c>
      <c r="J20" s="242">
        <v>383.60199999999998</v>
      </c>
      <c r="K20" s="244"/>
      <c r="L20" s="242">
        <v>-103662.95699999999</v>
      </c>
      <c r="M20" s="242">
        <v>-56571.648000000008</v>
      </c>
      <c r="N20" s="243">
        <v>0.83241890001153895</v>
      </c>
    </row>
    <row r="21" spans="1:15" s="48" customFormat="1" ht="17.149999999999999" customHeight="1">
      <c r="A21" s="55"/>
      <c r="B21" s="241" t="s">
        <v>119</v>
      </c>
      <c r="C21" s="313">
        <v>152637.47699999996</v>
      </c>
      <c r="D21" s="313">
        <v>241334.58900000024</v>
      </c>
      <c r="E21" s="314">
        <v>-0.36752755735316578</v>
      </c>
      <c r="F21" s="244"/>
      <c r="G21" s="313">
        <v>-16321.291000000005</v>
      </c>
      <c r="H21" s="313">
        <v>-7415.4829999999965</v>
      </c>
      <c r="I21" s="313">
        <v>-11384.373000000001</v>
      </c>
      <c r="J21" s="313">
        <v>-3484.6249999999964</v>
      </c>
      <c r="K21" s="244"/>
      <c r="L21" s="242">
        <v>176374.25099999958</v>
      </c>
      <c r="M21" s="242">
        <v>256203.58700000032</v>
      </c>
      <c r="N21" s="243">
        <v>-0.31158555168862889</v>
      </c>
    </row>
    <row r="22" spans="1:15" s="48" customFormat="1" ht="17.149999999999999" customHeight="1">
      <c r="A22" s="55"/>
      <c r="B22" s="237" t="s">
        <v>73</v>
      </c>
      <c r="C22" s="238">
        <v>-76756.892999999996</v>
      </c>
      <c r="D22" s="238">
        <v>-89500.231</v>
      </c>
      <c r="E22" s="261">
        <v>-0.14238329731238353</v>
      </c>
      <c r="F22" s="239"/>
      <c r="G22" s="238">
        <v>-59177.247000000003</v>
      </c>
      <c r="H22" s="238">
        <v>2777.8150000000001</v>
      </c>
      <c r="I22" s="238">
        <v>-38353.29</v>
      </c>
      <c r="J22" s="238">
        <v>1124.42</v>
      </c>
      <c r="K22" s="239"/>
      <c r="L22" s="240">
        <v>-20357.460999999992</v>
      </c>
      <c r="M22" s="240">
        <v>-52271.360999999997</v>
      </c>
      <c r="N22" s="239">
        <v>-0.6105427406032149</v>
      </c>
    </row>
    <row r="23" spans="1:15" s="48" customFormat="1" ht="17.149999999999999" customHeight="1">
      <c r="A23" s="55"/>
      <c r="B23" s="241" t="s">
        <v>120</v>
      </c>
      <c r="C23" s="313">
        <v>75880.583999999959</v>
      </c>
      <c r="D23" s="313">
        <v>151834.35800000024</v>
      </c>
      <c r="E23" s="314">
        <v>-0.50024101922965403</v>
      </c>
      <c r="F23" s="244"/>
      <c r="G23" s="313">
        <v>-75498.538</v>
      </c>
      <c r="H23" s="313">
        <v>-4637.667999999996</v>
      </c>
      <c r="I23" s="313">
        <v>-49737.663</v>
      </c>
      <c r="J23" s="313">
        <v>-2360.2049999999963</v>
      </c>
      <c r="K23" s="244"/>
      <c r="L23" s="242">
        <v>156016.7899999996</v>
      </c>
      <c r="M23" s="242">
        <v>203932.22600000032</v>
      </c>
      <c r="N23" s="243">
        <v>-0.23495764715479861</v>
      </c>
    </row>
    <row r="24" spans="1:15" s="61" customFormat="1" ht="17.149999999999999" customHeight="1">
      <c r="A24" s="53"/>
      <c r="B24" s="237" t="s">
        <v>121</v>
      </c>
      <c r="C24" s="238">
        <v>60367.226000000002</v>
      </c>
      <c r="D24" s="238">
        <v>142537.666</v>
      </c>
      <c r="E24" s="261">
        <v>-0.57648228924977629</v>
      </c>
      <c r="F24" s="239"/>
      <c r="G24" s="238">
        <v>-75472.133000000002</v>
      </c>
      <c r="H24" s="238">
        <v>-4637.6679999999997</v>
      </c>
      <c r="I24" s="238">
        <v>-49720.266000000003</v>
      </c>
      <c r="J24" s="238">
        <v>-2360.2049999999999</v>
      </c>
      <c r="K24" s="239"/>
      <c r="L24" s="248">
        <v>140477.027</v>
      </c>
      <c r="M24" s="240">
        <v>194618.13699999999</v>
      </c>
      <c r="N24" s="247">
        <v>-0.27819149250205799</v>
      </c>
    </row>
    <row r="25" spans="1:15" s="61" customFormat="1" ht="15.5">
      <c r="A25" s="53"/>
      <c r="B25" s="246" t="s">
        <v>122</v>
      </c>
      <c r="C25" s="238">
        <v>-15513.358</v>
      </c>
      <c r="D25" s="238">
        <v>-9296.6919999999991</v>
      </c>
      <c r="E25" s="312">
        <v>0.66869656432632185</v>
      </c>
      <c r="F25" s="247"/>
      <c r="G25" s="238">
        <v>26.405000000000001</v>
      </c>
      <c r="H25" s="238">
        <v>0</v>
      </c>
      <c r="I25" s="238">
        <v>17.396999999999998</v>
      </c>
      <c r="J25" s="238">
        <v>0</v>
      </c>
      <c r="K25" s="247"/>
      <c r="L25" s="248">
        <v>-15539.763000000001</v>
      </c>
      <c r="M25" s="240">
        <v>-9314.0889999999999</v>
      </c>
      <c r="N25" s="247">
        <v>0.66841469949449706</v>
      </c>
    </row>
    <row r="26" spans="1:15" s="62" customFormat="1" ht="17.149999999999999" customHeight="1">
      <c r="A26" s="56"/>
      <c r="B26" s="249" t="s">
        <v>76</v>
      </c>
      <c r="C26" s="329">
        <v>340169.75599999999</v>
      </c>
      <c r="D26" s="329">
        <v>364540.48800000001</v>
      </c>
      <c r="E26" s="330">
        <v>-6.6853292850148405E-2</v>
      </c>
      <c r="F26" s="252"/>
      <c r="G26" s="329">
        <v>-21589.597000000002</v>
      </c>
      <c r="H26" s="329">
        <v>-9659.1810000000005</v>
      </c>
      <c r="I26" s="329">
        <v>-15684.257</v>
      </c>
      <c r="J26" s="329">
        <v>-4454.8950000000004</v>
      </c>
      <c r="K26" s="252"/>
      <c r="L26" s="250">
        <v>371418.53399999999</v>
      </c>
      <c r="M26" s="250">
        <v>384679.64</v>
      </c>
      <c r="N26" s="251">
        <v>-3.4473116383284652E-2</v>
      </c>
    </row>
    <row r="27" spans="1:15" s="48" customFormat="1" ht="17.149999999999999" customHeight="1">
      <c r="A27" s="63"/>
      <c r="B27" s="253" t="s">
        <v>123</v>
      </c>
      <c r="C27" s="331">
        <v>9.7103029585667258E-2</v>
      </c>
      <c r="D27" s="331">
        <v>0.12210548995288473</v>
      </c>
      <c r="E27" s="331" t="s">
        <v>199</v>
      </c>
      <c r="F27" s="256"/>
      <c r="G27" s="331">
        <v>-0.46958366726633416</v>
      </c>
      <c r="H27" s="331">
        <v>0.13086203584780362</v>
      </c>
      <c r="I27" s="331">
        <v>-0.4949379351246212</v>
      </c>
      <c r="J27" s="331">
        <v>0.10833087992353874</v>
      </c>
      <c r="K27" s="256"/>
      <c r="L27" s="254">
        <v>0.10518733107252085</v>
      </c>
      <c r="M27" s="254">
        <v>0.12844537279729326</v>
      </c>
      <c r="N27" s="255" t="s">
        <v>198</v>
      </c>
    </row>
    <row r="28" spans="1:15" s="61" customFormat="1" ht="7" customHeight="1">
      <c r="A28" s="63"/>
      <c r="B28" s="257"/>
      <c r="C28" s="258"/>
      <c r="D28" s="258"/>
      <c r="E28" s="258"/>
      <c r="F28" s="258"/>
      <c r="G28" s="259"/>
      <c r="H28" s="259"/>
      <c r="I28" s="259"/>
      <c r="J28" s="259"/>
      <c r="K28" s="258"/>
      <c r="L28" s="260"/>
      <c r="M28" s="258"/>
      <c r="N28" s="261"/>
    </row>
    <row r="29" spans="1:15" s="61" customFormat="1" ht="17.5" customHeight="1">
      <c r="A29" s="64"/>
      <c r="B29" s="365"/>
      <c r="C29" s="360" t="s">
        <v>91</v>
      </c>
      <c r="D29" s="360"/>
      <c r="E29" s="360"/>
      <c r="F29" s="197"/>
      <c r="G29" s="367" t="s">
        <v>201</v>
      </c>
      <c r="H29" s="367"/>
      <c r="I29" s="367" t="s">
        <v>202</v>
      </c>
      <c r="J29" s="367"/>
      <c r="K29" s="197"/>
      <c r="L29" s="368" t="s">
        <v>52</v>
      </c>
      <c r="M29" s="368"/>
      <c r="N29" s="368"/>
    </row>
    <row r="30" spans="1:15" s="67" customFormat="1" ht="29">
      <c r="A30" s="65"/>
      <c r="B30" s="365"/>
      <c r="C30" s="215" t="s">
        <v>193</v>
      </c>
      <c r="D30" s="215" t="s">
        <v>194</v>
      </c>
      <c r="E30" s="215" t="s">
        <v>13</v>
      </c>
      <c r="F30" s="216"/>
      <c r="G30" s="215" t="s">
        <v>104</v>
      </c>
      <c r="H30" s="215" t="s">
        <v>105</v>
      </c>
      <c r="I30" s="215" t="s">
        <v>104</v>
      </c>
      <c r="J30" s="215" t="s">
        <v>105</v>
      </c>
      <c r="K30" s="216"/>
      <c r="L30" s="215" t="s">
        <v>193</v>
      </c>
      <c r="M30" s="215" t="s">
        <v>194</v>
      </c>
      <c r="N30" s="215" t="s">
        <v>13</v>
      </c>
    </row>
    <row r="31" spans="1:15" s="61" customFormat="1" ht="17.149999999999999" customHeight="1">
      <c r="A31" s="68"/>
      <c r="B31" s="237" t="s">
        <v>124</v>
      </c>
      <c r="C31" s="238">
        <v>1656.1120000000001</v>
      </c>
      <c r="D31" s="240">
        <v>1003.261</v>
      </c>
      <c r="E31" s="261">
        <v>0.65072897281963527</v>
      </c>
      <c r="F31" s="261"/>
      <c r="G31" s="240">
        <v>0</v>
      </c>
      <c r="H31" s="240">
        <v>-730.76599999999996</v>
      </c>
      <c r="I31" s="238">
        <v>0</v>
      </c>
      <c r="J31" s="238">
        <v>86.206999999999994</v>
      </c>
      <c r="K31" s="240"/>
      <c r="L31" s="240">
        <v>2386.8780000000002</v>
      </c>
      <c r="M31" s="240">
        <v>917.05399999999997</v>
      </c>
      <c r="N31" s="261">
        <v>1.6027671216744053</v>
      </c>
    </row>
    <row r="32" spans="1:15" s="69" customFormat="1" ht="17.149999999999999" customHeight="1">
      <c r="A32" s="66"/>
      <c r="B32" s="237" t="s">
        <v>125</v>
      </c>
      <c r="C32" s="240">
        <v>697.26614999999902</v>
      </c>
      <c r="D32" s="240">
        <v>-493.45014999999995</v>
      </c>
      <c r="E32" s="261">
        <v>-2.4130427359278319</v>
      </c>
      <c r="F32" s="261"/>
      <c r="G32" s="240">
        <v>0</v>
      </c>
      <c r="H32" s="240">
        <v>-307.6714590383375</v>
      </c>
      <c r="I32" s="240">
        <v>0</v>
      </c>
      <c r="J32" s="240">
        <v>-42.400588761100046</v>
      </c>
      <c r="K32" s="240"/>
      <c r="L32" s="240">
        <v>1004.9376090383365</v>
      </c>
      <c r="M32" s="240">
        <v>-451.04956123889991</v>
      </c>
      <c r="N32" s="312">
        <v>-3.227998196646217</v>
      </c>
    </row>
    <row r="33" spans="1:14" s="61" customFormat="1" ht="17.149999999999999" customHeight="1">
      <c r="A33" s="53"/>
      <c r="B33" s="241" t="s">
        <v>126</v>
      </c>
      <c r="C33" s="313">
        <v>2353.3781499999991</v>
      </c>
      <c r="D33" s="242">
        <v>509.81085000000002</v>
      </c>
      <c r="E33" s="314">
        <v>3.6161790201208923</v>
      </c>
      <c r="F33" s="315"/>
      <c r="G33" s="313">
        <v>0</v>
      </c>
      <c r="H33" s="313">
        <v>-1038.4374590383375</v>
      </c>
      <c r="I33" s="313">
        <v>0</v>
      </c>
      <c r="J33" s="313">
        <v>43.806411238899948</v>
      </c>
      <c r="K33" s="347"/>
      <c r="L33" s="313">
        <v>3391.8156090383368</v>
      </c>
      <c r="M33" s="313">
        <v>466.00443876110006</v>
      </c>
      <c r="N33" s="314">
        <v>6.2785049388277852</v>
      </c>
    </row>
    <row r="34" spans="1:14" s="61" customFormat="1" ht="16" customHeight="1">
      <c r="A34" s="53"/>
      <c r="C34" s="150"/>
      <c r="D34" s="150"/>
      <c r="E34" s="151"/>
      <c r="F34" s="151"/>
      <c r="G34" s="150"/>
      <c r="H34" s="150"/>
      <c r="I34" s="150"/>
      <c r="J34" s="150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1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1"/>
    </row>
    <row r="37" spans="1:14">
      <c r="A37" s="76"/>
    </row>
    <row r="38" spans="1:14">
      <c r="A38" s="76"/>
    </row>
    <row r="39" spans="1:14">
      <c r="A39" s="76"/>
    </row>
    <row r="40" spans="1:14">
      <c r="A40" s="76"/>
    </row>
    <row r="41" spans="1:14">
      <c r="A41" s="76"/>
    </row>
    <row r="43" spans="1:14">
      <c r="A43" s="77"/>
      <c r="F43" s="72"/>
      <c r="G43" s="72"/>
      <c r="H43" s="72"/>
      <c r="I43" s="72"/>
      <c r="J43" s="72"/>
    </row>
    <row r="44" spans="1:14">
      <c r="A44" s="77"/>
    </row>
    <row r="45" spans="1:14">
      <c r="A45" s="77"/>
    </row>
    <row r="46" spans="1:14">
      <c r="A46" s="77"/>
    </row>
    <row r="47" spans="1:14">
      <c r="A47" s="77"/>
    </row>
    <row r="48" spans="1:14">
      <c r="A48" s="77"/>
    </row>
    <row r="49" spans="1:10">
      <c r="A49" s="71"/>
    </row>
    <row r="50" spans="1:10">
      <c r="A50" s="77"/>
    </row>
    <row r="51" spans="1:10">
      <c r="A51" s="71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1:P51"/>
  <sheetViews>
    <sheetView showGridLines="0" topLeftCell="A3" zoomScale="85" zoomScaleNormal="85" workbookViewId="0">
      <selection activeCell="C30" sqref="C30"/>
    </sheetView>
  </sheetViews>
  <sheetFormatPr baseColWidth="10" defaultColWidth="11.453125" defaultRowHeight="14.5"/>
  <cols>
    <col min="1" max="1" width="0.81640625" style="49" customWidth="1"/>
    <col min="2" max="2" width="43.81640625" style="73" customWidth="1"/>
    <col min="3" max="4" width="12.1796875" style="49" bestFit="1" customWidth="1"/>
    <col min="5" max="5" width="8.54296875" style="49" customWidth="1"/>
    <col min="6" max="6" width="0.81640625" style="49" customWidth="1"/>
    <col min="7" max="10" width="13.453125" style="49" customWidth="1"/>
    <col min="11" max="11" width="0.81640625" style="49" customWidth="1"/>
    <col min="12" max="12" width="12.08984375" style="49" bestFit="1" customWidth="1"/>
    <col min="13" max="13" width="11.7265625" style="49" bestFit="1" customWidth="1"/>
    <col min="14" max="14" width="12.453125" style="49" bestFit="1" customWidth="1"/>
    <col min="15" max="15" width="18.26953125" style="49" bestFit="1" customWidth="1"/>
    <col min="16" max="16384" width="11.453125" style="49"/>
  </cols>
  <sheetData>
    <row r="1" spans="1:16" ht="5.15" customHeight="1"/>
    <row r="2" spans="1:16" s="1" customFormat="1" ht="23.5">
      <c r="A2" s="45"/>
      <c r="B2" s="193" t="s">
        <v>128</v>
      </c>
      <c r="C2" s="78"/>
      <c r="D2" s="78"/>
      <c r="E2" s="78"/>
      <c r="F2" s="78"/>
      <c r="G2" s="78"/>
      <c r="I2" s="78"/>
    </row>
    <row r="3" spans="1:16" s="92" customFormat="1" ht="18.75" customHeight="1">
      <c r="A3" s="90"/>
      <c r="B3" s="363" t="s">
        <v>200</v>
      </c>
      <c r="C3" s="363"/>
      <c r="D3" s="363"/>
      <c r="E3" s="363"/>
      <c r="F3" s="364"/>
      <c r="G3" s="364"/>
      <c r="H3" s="91"/>
      <c r="I3" s="91"/>
      <c r="J3" s="91"/>
      <c r="K3" s="91"/>
      <c r="L3" s="91"/>
      <c r="M3" s="91"/>
    </row>
    <row r="4" spans="1:16" ht="11.25" customHeight="1">
      <c r="A4" s="74"/>
      <c r="B4" s="88"/>
      <c r="C4" s="88"/>
      <c r="D4" s="88"/>
      <c r="E4" s="88"/>
      <c r="F4" s="88"/>
      <c r="G4" s="88"/>
      <c r="H4" s="89"/>
      <c r="I4" s="88"/>
      <c r="J4" s="89"/>
      <c r="K4" s="89"/>
      <c r="L4" s="89"/>
      <c r="M4" s="89"/>
    </row>
    <row r="5" spans="1:16" s="52" customFormat="1" ht="24.75" customHeight="1">
      <c r="A5" s="51"/>
      <c r="B5" s="369"/>
      <c r="C5" s="360" t="s">
        <v>91</v>
      </c>
      <c r="D5" s="360"/>
      <c r="E5" s="360"/>
      <c r="F5" s="197"/>
      <c r="G5" s="367" t="s">
        <v>203</v>
      </c>
      <c r="H5" s="367"/>
      <c r="I5" s="367" t="s">
        <v>204</v>
      </c>
      <c r="J5" s="367"/>
      <c r="K5" s="197"/>
      <c r="L5" s="368" t="s">
        <v>52</v>
      </c>
      <c r="M5" s="368"/>
      <c r="N5" s="368"/>
    </row>
    <row r="6" spans="1:16" s="52" customFormat="1" ht="17.149999999999999" customHeight="1">
      <c r="A6" s="51"/>
      <c r="B6" s="369"/>
      <c r="C6" s="234" t="s">
        <v>6</v>
      </c>
      <c r="D6" s="235" t="s">
        <v>7</v>
      </c>
      <c r="E6" s="235" t="s">
        <v>8</v>
      </c>
      <c r="F6" s="236"/>
      <c r="G6" s="235" t="s">
        <v>9</v>
      </c>
      <c r="H6" s="235" t="s">
        <v>10</v>
      </c>
      <c r="I6" s="235" t="s">
        <v>9</v>
      </c>
      <c r="J6" s="235" t="s">
        <v>10</v>
      </c>
      <c r="K6" s="236"/>
      <c r="L6" s="235" t="s">
        <v>11</v>
      </c>
      <c r="M6" s="235" t="s">
        <v>12</v>
      </c>
      <c r="N6" s="235" t="s">
        <v>8</v>
      </c>
    </row>
    <row r="7" spans="1:16" s="52" customFormat="1" ht="32.25" customHeight="1">
      <c r="A7" s="51"/>
      <c r="B7" s="370"/>
      <c r="C7" s="332" t="s">
        <v>191</v>
      </c>
      <c r="D7" s="332" t="s">
        <v>192</v>
      </c>
      <c r="E7" s="215" t="s">
        <v>13</v>
      </c>
      <c r="F7" s="216"/>
      <c r="G7" s="215" t="s">
        <v>104</v>
      </c>
      <c r="H7" s="215" t="s">
        <v>105</v>
      </c>
      <c r="I7" s="215" t="s">
        <v>104</v>
      </c>
      <c r="J7" s="215" t="s">
        <v>105</v>
      </c>
      <c r="K7" s="216"/>
      <c r="L7" s="332" t="s">
        <v>191</v>
      </c>
      <c r="M7" s="332" t="s">
        <v>192</v>
      </c>
      <c r="N7" s="215" t="s">
        <v>13</v>
      </c>
    </row>
    <row r="8" spans="1:16" s="48" customFormat="1" ht="16" customHeight="1">
      <c r="A8" s="53"/>
      <c r="B8" s="122" t="s">
        <v>106</v>
      </c>
      <c r="C8" s="123">
        <v>3503183.7570000002</v>
      </c>
      <c r="D8" s="123">
        <v>2985455.3480000002</v>
      </c>
      <c r="E8" s="124">
        <v>0.17341689914968383</v>
      </c>
      <c r="F8" s="124"/>
      <c r="G8" s="123">
        <v>45976.038999999997</v>
      </c>
      <c r="H8" s="123">
        <v>-73811.941999999995</v>
      </c>
      <c r="I8" s="123">
        <v>31689.341</v>
      </c>
      <c r="J8" s="123">
        <v>-41123.038999999997</v>
      </c>
      <c r="K8" s="124"/>
      <c r="L8" s="125">
        <v>3531019.66</v>
      </c>
      <c r="M8" s="125">
        <v>2994889.0460000001</v>
      </c>
      <c r="N8" s="124">
        <v>0.17901518412378614</v>
      </c>
    </row>
    <row r="9" spans="1:16" s="48" customFormat="1" ht="16" customHeight="1">
      <c r="A9" s="55"/>
      <c r="B9" s="122" t="s">
        <v>107</v>
      </c>
      <c r="C9" s="123">
        <v>-2487492.9900000002</v>
      </c>
      <c r="D9" s="123">
        <v>-2124124.25</v>
      </c>
      <c r="E9" s="124">
        <v>0.17106755407552088</v>
      </c>
      <c r="F9" s="124"/>
      <c r="G9" s="123">
        <v>-59159.798000000003</v>
      </c>
      <c r="H9" s="123">
        <v>47321.748</v>
      </c>
      <c r="I9" s="123">
        <v>-39472.61</v>
      </c>
      <c r="J9" s="123">
        <v>26588.02</v>
      </c>
      <c r="K9" s="124"/>
      <c r="L9" s="125">
        <v>-2475654.9400000004</v>
      </c>
      <c r="M9" s="125">
        <v>-2111239.6599999997</v>
      </c>
      <c r="N9" s="124">
        <v>0.17260725388230003</v>
      </c>
    </row>
    <row r="10" spans="1:16" s="48" customFormat="1" ht="16" customHeight="1">
      <c r="A10" s="56"/>
      <c r="B10" s="126" t="s">
        <v>108</v>
      </c>
      <c r="C10" s="127">
        <v>1015690.767</v>
      </c>
      <c r="D10" s="127">
        <v>861331.09800000023</v>
      </c>
      <c r="E10" s="128">
        <v>0.17921060711545289</v>
      </c>
      <c r="F10" s="129"/>
      <c r="G10" s="127">
        <v>-13183.759000000005</v>
      </c>
      <c r="H10" s="127">
        <v>-26490.193999999996</v>
      </c>
      <c r="I10" s="127">
        <v>-7783.2690000000002</v>
      </c>
      <c r="J10" s="127">
        <v>-14535.018999999997</v>
      </c>
      <c r="K10" s="129"/>
      <c r="L10" s="127">
        <v>1055364.7199999997</v>
      </c>
      <c r="M10" s="127">
        <v>883649.38600000041</v>
      </c>
      <c r="N10" s="128">
        <v>0.19432518906316454</v>
      </c>
    </row>
    <row r="11" spans="1:16" s="48" customFormat="1" ht="16" customHeight="1">
      <c r="A11" s="57"/>
      <c r="B11" s="126" t="s">
        <v>109</v>
      </c>
      <c r="C11" s="130">
        <v>0.28993362536877049</v>
      </c>
      <c r="D11" s="130">
        <v>0.28850912092087339</v>
      </c>
      <c r="E11" s="128" t="s">
        <v>195</v>
      </c>
      <c r="F11" s="129"/>
      <c r="G11" s="130">
        <v>-0.28675282357403614</v>
      </c>
      <c r="H11" s="130">
        <v>0.35888764449524979</v>
      </c>
      <c r="I11" s="130">
        <v>-0.2456115764603625</v>
      </c>
      <c r="J11" s="130">
        <v>0.35345196642689752</v>
      </c>
      <c r="K11" s="129"/>
      <c r="L11" s="130">
        <v>0.29888384138875052</v>
      </c>
      <c r="M11" s="130">
        <v>0.29505246185337325</v>
      </c>
      <c r="N11" s="128" t="s">
        <v>196</v>
      </c>
    </row>
    <row r="12" spans="1:16" s="48" customFormat="1" ht="16" customHeight="1">
      <c r="A12" s="55"/>
      <c r="B12" s="122" t="s">
        <v>110</v>
      </c>
      <c r="C12" s="123">
        <v>-788297.17500000005</v>
      </c>
      <c r="D12" s="123">
        <v>-602815.20900000003</v>
      </c>
      <c r="E12" s="124">
        <v>0.30769291024971479</v>
      </c>
      <c r="F12" s="124"/>
      <c r="G12" s="123">
        <v>-19187.722000000002</v>
      </c>
      <c r="H12" s="123">
        <v>18087.458999999999</v>
      </c>
      <c r="I12" s="123">
        <v>-15752.357</v>
      </c>
      <c r="J12" s="123">
        <v>10775.77</v>
      </c>
      <c r="K12" s="124"/>
      <c r="L12" s="125">
        <v>-787196.91200000013</v>
      </c>
      <c r="M12" s="125">
        <v>-597838.62200000009</v>
      </c>
      <c r="N12" s="124">
        <v>0.31673813472693313</v>
      </c>
      <c r="O12" s="58"/>
      <c r="P12" s="59"/>
    </row>
    <row r="13" spans="1:16" s="48" customFormat="1" ht="16" customHeight="1">
      <c r="A13" s="55"/>
      <c r="B13" s="122" t="s">
        <v>111</v>
      </c>
      <c r="C13" s="123">
        <v>8518.9120000000003</v>
      </c>
      <c r="D13" s="123">
        <v>8474.4069999999992</v>
      </c>
      <c r="E13" s="124" t="s">
        <v>5</v>
      </c>
      <c r="F13" s="124"/>
      <c r="G13" s="123">
        <v>23.396999999999998</v>
      </c>
      <c r="H13" s="123">
        <v>692.24800000000005</v>
      </c>
      <c r="I13" s="123">
        <v>26.21</v>
      </c>
      <c r="J13" s="123">
        <v>-120.9</v>
      </c>
      <c r="K13" s="124"/>
      <c r="L13" s="125">
        <v>7803.2669999999998</v>
      </c>
      <c r="M13" s="125">
        <v>8569.0969999999998</v>
      </c>
      <c r="N13" s="124" t="s">
        <v>5</v>
      </c>
    </row>
    <row r="14" spans="1:16" s="48" customFormat="1" ht="16" customHeight="1">
      <c r="A14" s="55"/>
      <c r="B14" s="122" t="s">
        <v>112</v>
      </c>
      <c r="C14" s="123">
        <v>6236.6030000000001</v>
      </c>
      <c r="D14" s="123">
        <v>18406.263999999999</v>
      </c>
      <c r="E14" s="124" t="s">
        <v>5</v>
      </c>
      <c r="F14" s="124"/>
      <c r="G14" s="123">
        <v>2254.2759999999998</v>
      </c>
      <c r="H14" s="123">
        <v>-83.805999999999997</v>
      </c>
      <c r="I14" s="123">
        <v>-1.032</v>
      </c>
      <c r="J14" s="123">
        <v>11.922000000000001</v>
      </c>
      <c r="K14" s="124"/>
      <c r="L14" s="125">
        <v>4066.1330000000003</v>
      </c>
      <c r="M14" s="125">
        <v>18395.374</v>
      </c>
      <c r="N14" s="124" t="s">
        <v>5</v>
      </c>
    </row>
    <row r="15" spans="1:16" s="48" customFormat="1" ht="16" customHeight="1">
      <c r="A15" s="55"/>
      <c r="B15" s="126" t="s">
        <v>113</v>
      </c>
      <c r="C15" s="127">
        <v>242149.10699999996</v>
      </c>
      <c r="D15" s="127">
        <v>285396.56000000023</v>
      </c>
      <c r="E15" s="128">
        <v>-0.15153459803439895</v>
      </c>
      <c r="F15" s="129"/>
      <c r="G15" s="127">
        <v>-30093.808000000005</v>
      </c>
      <c r="H15" s="127">
        <v>-7794.2929999999969</v>
      </c>
      <c r="I15" s="127">
        <v>-23510.448</v>
      </c>
      <c r="J15" s="127">
        <v>-3868.2269999999962</v>
      </c>
      <c r="K15" s="129"/>
      <c r="L15" s="127">
        <v>280037.20799999958</v>
      </c>
      <c r="M15" s="127">
        <v>312775.23500000034</v>
      </c>
      <c r="N15" s="128">
        <v>-0.1046694985298332</v>
      </c>
    </row>
    <row r="16" spans="1:16" s="48" customFormat="1" ht="31">
      <c r="A16" s="55"/>
      <c r="B16" s="131" t="s">
        <v>114</v>
      </c>
      <c r="C16" s="120">
        <v>-8070.4809999999998</v>
      </c>
      <c r="D16" s="120">
        <v>5886.77</v>
      </c>
      <c r="E16" s="132">
        <v>-2.3709523219014841</v>
      </c>
      <c r="F16" s="132"/>
      <c r="G16" s="120">
        <v>0</v>
      </c>
      <c r="H16" s="120">
        <v>0</v>
      </c>
      <c r="I16" s="120">
        <v>0</v>
      </c>
      <c r="J16" s="120">
        <v>0</v>
      </c>
      <c r="K16" s="132"/>
      <c r="L16" s="133">
        <v>-8070.4809999999998</v>
      </c>
      <c r="M16" s="133">
        <v>5886.77</v>
      </c>
      <c r="N16" s="132">
        <v>-2.3709523219014841</v>
      </c>
      <c r="O16" s="47"/>
    </row>
    <row r="17" spans="1:15" s="48" customFormat="1" ht="16" customHeight="1">
      <c r="A17" s="55"/>
      <c r="B17" s="122" t="s">
        <v>115</v>
      </c>
      <c r="C17" s="123">
        <v>-74964.933999999994</v>
      </c>
      <c r="D17" s="123">
        <v>-44894.798999999999</v>
      </c>
      <c r="E17" s="124">
        <v>0.66979105976173314</v>
      </c>
      <c r="F17" s="124"/>
      <c r="G17" s="123">
        <v>1348.6679999999999</v>
      </c>
      <c r="H17" s="123">
        <v>184.31399999999999</v>
      </c>
      <c r="I17" s="123">
        <v>12713.116</v>
      </c>
      <c r="J17" s="123">
        <v>169.886</v>
      </c>
      <c r="K17" s="124"/>
      <c r="L17" s="125">
        <v>-76497.915999999997</v>
      </c>
      <c r="M17" s="125">
        <v>-57777.800999999999</v>
      </c>
      <c r="N17" s="124">
        <v>0.3240018601607908</v>
      </c>
      <c r="O17" s="47"/>
    </row>
    <row r="18" spans="1:15" s="48" customFormat="1" ht="16" customHeight="1">
      <c r="A18" s="55"/>
      <c r="B18" s="122" t="s">
        <v>116</v>
      </c>
      <c r="C18" s="123">
        <v>-1435.48</v>
      </c>
      <c r="D18" s="123">
        <v>22080.815999999999</v>
      </c>
      <c r="E18" s="124">
        <v>-1.0650102786056457</v>
      </c>
      <c r="F18" s="124"/>
      <c r="G18" s="123">
        <v>-184.10900000000001</v>
      </c>
      <c r="H18" s="123">
        <v>46.661999999999999</v>
      </c>
      <c r="I18" s="123">
        <v>-39.512</v>
      </c>
      <c r="J18" s="123">
        <v>7.6040000000000001</v>
      </c>
      <c r="K18" s="124"/>
      <c r="L18" s="133">
        <v>-1298.0330000000001</v>
      </c>
      <c r="M18" s="125">
        <v>22112.723999999998</v>
      </c>
      <c r="N18" s="124">
        <v>-1.0587007281418608</v>
      </c>
    </row>
    <row r="19" spans="1:15" s="48" customFormat="1" ht="16" customHeight="1">
      <c r="A19" s="55"/>
      <c r="B19" s="122" t="s">
        <v>117</v>
      </c>
      <c r="C19" s="123">
        <v>-5040.7349999999997</v>
      </c>
      <c r="D19" s="123">
        <v>-27134.758000000002</v>
      </c>
      <c r="E19" s="124">
        <v>-0.81423327969241521</v>
      </c>
      <c r="F19" s="124"/>
      <c r="G19" s="123">
        <v>12607.958000000001</v>
      </c>
      <c r="H19" s="123">
        <v>147.834</v>
      </c>
      <c r="I19" s="123">
        <v>-547.529</v>
      </c>
      <c r="J19" s="123">
        <v>206.11199999999999</v>
      </c>
      <c r="K19" s="124"/>
      <c r="L19" s="125">
        <v>-17796.526999999998</v>
      </c>
      <c r="M19" s="125">
        <v>-26793.341000000004</v>
      </c>
      <c r="N19" s="124">
        <v>-0.3357854475856521</v>
      </c>
    </row>
    <row r="20" spans="1:15" s="48" customFormat="1" ht="16" customHeight="1">
      <c r="A20" s="55"/>
      <c r="B20" s="126" t="s">
        <v>118</v>
      </c>
      <c r="C20" s="127">
        <v>-89511.62999999999</v>
      </c>
      <c r="D20" s="127">
        <v>-44061.970999999998</v>
      </c>
      <c r="E20" s="128">
        <v>1.0314940064755613</v>
      </c>
      <c r="F20" s="129"/>
      <c r="G20" s="127">
        <v>13772.517</v>
      </c>
      <c r="H20" s="127">
        <v>378.81</v>
      </c>
      <c r="I20" s="127">
        <v>12126.074999999999</v>
      </c>
      <c r="J20" s="127">
        <v>383.60199999999998</v>
      </c>
      <c r="K20" s="129"/>
      <c r="L20" s="127">
        <v>-103662.95699999999</v>
      </c>
      <c r="M20" s="127">
        <v>-56571.648000000008</v>
      </c>
      <c r="N20" s="128">
        <v>0.83241890001153895</v>
      </c>
    </row>
    <row r="21" spans="1:15" s="48" customFormat="1" ht="16" customHeight="1">
      <c r="A21" s="55"/>
      <c r="B21" s="126" t="s">
        <v>119</v>
      </c>
      <c r="C21" s="127">
        <v>152637.47699999996</v>
      </c>
      <c r="D21" s="127">
        <v>241334.58900000024</v>
      </c>
      <c r="E21" s="128">
        <v>-0.36752755735316578</v>
      </c>
      <c r="F21" s="129"/>
      <c r="G21" s="127">
        <v>-16321.291000000005</v>
      </c>
      <c r="H21" s="127">
        <v>-7415.4829999999965</v>
      </c>
      <c r="I21" s="127">
        <v>-11384.373000000001</v>
      </c>
      <c r="J21" s="127">
        <v>-3484.6249999999964</v>
      </c>
      <c r="K21" s="129"/>
      <c r="L21" s="127">
        <v>176374.25099999958</v>
      </c>
      <c r="M21" s="127">
        <v>256203.58700000032</v>
      </c>
      <c r="N21" s="128">
        <v>-0.31158555168862889</v>
      </c>
    </row>
    <row r="22" spans="1:15" s="48" customFormat="1" ht="16" customHeight="1">
      <c r="A22" s="55"/>
      <c r="B22" s="122" t="s">
        <v>73</v>
      </c>
      <c r="C22" s="123">
        <v>-76756.892999999996</v>
      </c>
      <c r="D22" s="123">
        <v>-89500.231</v>
      </c>
      <c r="E22" s="124">
        <v>-0.14238329731238353</v>
      </c>
      <c r="F22" s="124"/>
      <c r="G22" s="123">
        <v>-59177.247000000003</v>
      </c>
      <c r="H22" s="123">
        <v>2777.8150000000001</v>
      </c>
      <c r="I22" s="123">
        <v>-38353.29</v>
      </c>
      <c r="J22" s="123">
        <v>1124.42</v>
      </c>
      <c r="K22" s="124"/>
      <c r="L22" s="125">
        <v>-20357.460999999992</v>
      </c>
      <c r="M22" s="125">
        <v>-52271.360999999997</v>
      </c>
      <c r="N22" s="124">
        <v>-0.6105427406032149</v>
      </c>
    </row>
    <row r="23" spans="1:15" s="48" customFormat="1" ht="16" customHeight="1">
      <c r="A23" s="55"/>
      <c r="B23" s="126" t="s">
        <v>120</v>
      </c>
      <c r="C23" s="127">
        <v>75880.583999999959</v>
      </c>
      <c r="D23" s="127">
        <v>151834.35800000024</v>
      </c>
      <c r="E23" s="128">
        <v>-0.50024101922965403</v>
      </c>
      <c r="F23" s="129"/>
      <c r="G23" s="127">
        <v>-75498.538</v>
      </c>
      <c r="H23" s="127">
        <v>-4637.667999999996</v>
      </c>
      <c r="I23" s="127">
        <v>-49737.663</v>
      </c>
      <c r="J23" s="127">
        <v>-2360.2049999999963</v>
      </c>
      <c r="K23" s="129"/>
      <c r="L23" s="127">
        <v>156016.7899999996</v>
      </c>
      <c r="M23" s="127">
        <v>203932.22600000032</v>
      </c>
      <c r="N23" s="128">
        <v>-0.23495764715479861</v>
      </c>
    </row>
    <row r="24" spans="1:15" s="61" customFormat="1" ht="15.5">
      <c r="A24" s="53"/>
      <c r="B24" s="122" t="s">
        <v>121</v>
      </c>
      <c r="C24" s="123">
        <v>60367.226000000002</v>
      </c>
      <c r="D24" s="123">
        <v>142537.666</v>
      </c>
      <c r="E24" s="124">
        <v>-0.57648228924977629</v>
      </c>
      <c r="F24" s="124"/>
      <c r="G24" s="123">
        <v>-75472.133000000002</v>
      </c>
      <c r="H24" s="123">
        <v>-4637.6679999999997</v>
      </c>
      <c r="I24" s="123">
        <v>-49720.266000000003</v>
      </c>
      <c r="J24" s="123">
        <v>-2360.2049999999999</v>
      </c>
      <c r="K24" s="124"/>
      <c r="L24" s="133">
        <v>140477.027</v>
      </c>
      <c r="M24" s="125">
        <v>194618.13699999999</v>
      </c>
      <c r="N24" s="132">
        <v>-0.27819149250205799</v>
      </c>
    </row>
    <row r="25" spans="1:15" s="61" customFormat="1" ht="15.5">
      <c r="A25" s="53"/>
      <c r="B25" s="131" t="s">
        <v>122</v>
      </c>
      <c r="C25" s="123">
        <v>-15513.358</v>
      </c>
      <c r="D25" s="123">
        <v>-9296.6919999999991</v>
      </c>
      <c r="E25" s="132">
        <v>0.66869656432632185</v>
      </c>
      <c r="F25" s="132"/>
      <c r="G25" s="123">
        <v>26.405000000000001</v>
      </c>
      <c r="H25" s="123">
        <v>0</v>
      </c>
      <c r="I25" s="123">
        <v>17.396999999999998</v>
      </c>
      <c r="J25" s="123">
        <v>0</v>
      </c>
      <c r="K25" s="132"/>
      <c r="L25" s="133">
        <v>-15539.763000000001</v>
      </c>
      <c r="M25" s="125">
        <v>-9314.0889999999999</v>
      </c>
      <c r="N25" s="132">
        <v>0.66841469949449706</v>
      </c>
    </row>
    <row r="26" spans="1:15" s="62" customFormat="1" ht="16" customHeight="1">
      <c r="A26" s="56"/>
      <c r="B26" s="134" t="s">
        <v>76</v>
      </c>
      <c r="C26" s="135">
        <v>340169.75599999999</v>
      </c>
      <c r="D26" s="135">
        <v>364540.48800000001</v>
      </c>
      <c r="E26" s="136">
        <v>-6.6853292850148405E-2</v>
      </c>
      <c r="F26" s="137"/>
      <c r="G26" s="135">
        <v>-21589.597000000002</v>
      </c>
      <c r="H26" s="135">
        <v>-9659.1810000000005</v>
      </c>
      <c r="I26" s="135">
        <v>-15684.257</v>
      </c>
      <c r="J26" s="135">
        <v>-4454.8950000000004</v>
      </c>
      <c r="K26" s="137"/>
      <c r="L26" s="135">
        <v>371418.53399999999</v>
      </c>
      <c r="M26" s="135">
        <v>384679.64</v>
      </c>
      <c r="N26" s="136">
        <v>-3.4473116383284652E-2</v>
      </c>
    </row>
    <row r="27" spans="1:15" s="48" customFormat="1" ht="16" customHeight="1">
      <c r="A27" s="63"/>
      <c r="B27" s="138" t="s">
        <v>123</v>
      </c>
      <c r="C27" s="139">
        <v>9.7103029585667258E-2</v>
      </c>
      <c r="D27" s="139">
        <v>0.12210548995288473</v>
      </c>
      <c r="E27" s="140" t="s">
        <v>199</v>
      </c>
      <c r="F27" s="141"/>
      <c r="G27" s="139">
        <v>-0.46958366726633416</v>
      </c>
      <c r="H27" s="139">
        <v>0.13086203584780362</v>
      </c>
      <c r="I27" s="139">
        <v>-0.4949379351246212</v>
      </c>
      <c r="J27" s="139">
        <v>0.10833087992353874</v>
      </c>
      <c r="K27" s="141"/>
      <c r="L27" s="139">
        <v>0.10518733107252085</v>
      </c>
      <c r="M27" s="139">
        <v>0.12844537279729326</v>
      </c>
      <c r="N27" s="140" t="s">
        <v>198</v>
      </c>
    </row>
    <row r="28" spans="1:15" s="61" customFormat="1" ht="7" customHeight="1">
      <c r="A28" s="63"/>
      <c r="B28" s="142"/>
      <c r="C28" s="143"/>
      <c r="D28" s="143"/>
      <c r="E28" s="143"/>
      <c r="F28" s="143"/>
      <c r="G28" s="144"/>
      <c r="H28" s="144"/>
      <c r="I28" s="144"/>
      <c r="J28" s="144"/>
      <c r="K28" s="143"/>
      <c r="L28" s="145"/>
      <c r="M28" s="143"/>
      <c r="N28" s="146"/>
    </row>
    <row r="29" spans="1:15" s="61" customFormat="1" ht="17.5" customHeight="1">
      <c r="A29" s="64"/>
      <c r="B29" s="369"/>
      <c r="C29" s="360" t="s">
        <v>91</v>
      </c>
      <c r="D29" s="360"/>
      <c r="E29" s="360"/>
      <c r="F29" s="197"/>
      <c r="G29" s="367" t="s">
        <v>203</v>
      </c>
      <c r="H29" s="367"/>
      <c r="I29" s="367" t="s">
        <v>204</v>
      </c>
      <c r="J29" s="367"/>
      <c r="K29" s="197"/>
      <c r="L29" s="368" t="s">
        <v>52</v>
      </c>
      <c r="M29" s="368"/>
      <c r="N29" s="368"/>
    </row>
    <row r="30" spans="1:15" s="67" customFormat="1" ht="29">
      <c r="A30" s="65"/>
      <c r="B30" s="369"/>
      <c r="C30" s="332" t="s">
        <v>191</v>
      </c>
      <c r="D30" s="332" t="s">
        <v>192</v>
      </c>
      <c r="E30" s="215" t="s">
        <v>13</v>
      </c>
      <c r="F30" s="216"/>
      <c r="G30" s="215" t="s">
        <v>104</v>
      </c>
      <c r="H30" s="215" t="s">
        <v>105</v>
      </c>
      <c r="I30" s="215" t="s">
        <v>104</v>
      </c>
      <c r="J30" s="215" t="s">
        <v>105</v>
      </c>
      <c r="K30" s="216"/>
      <c r="L30" s="332" t="s">
        <v>191</v>
      </c>
      <c r="M30" s="332" t="s">
        <v>192</v>
      </c>
      <c r="N30" s="215" t="s">
        <v>13</v>
      </c>
    </row>
    <row r="31" spans="1:15" s="61" customFormat="1" ht="17.5" customHeight="1">
      <c r="A31" s="68"/>
      <c r="B31" s="122" t="s">
        <v>124</v>
      </c>
      <c r="C31" s="119">
        <v>1656.1120000000001</v>
      </c>
      <c r="D31" s="147">
        <v>1003.261</v>
      </c>
      <c r="E31" s="124" t="s">
        <v>5</v>
      </c>
      <c r="F31" s="124"/>
      <c r="G31" s="147">
        <v>0</v>
      </c>
      <c r="H31" s="147">
        <v>-730.76599999999996</v>
      </c>
      <c r="I31" s="147">
        <v>0</v>
      </c>
      <c r="J31" s="147">
        <v>86.206999999999994</v>
      </c>
      <c r="K31" s="147"/>
      <c r="L31" s="147">
        <v>2386.8780000000002</v>
      </c>
      <c r="M31" s="147">
        <v>917.05399999999997</v>
      </c>
      <c r="N31" s="124" t="s">
        <v>5</v>
      </c>
    </row>
    <row r="32" spans="1:15" s="69" customFormat="1" ht="18.649999999999999" customHeight="1">
      <c r="A32" s="66"/>
      <c r="B32" s="122" t="s">
        <v>125</v>
      </c>
      <c r="C32" s="147">
        <v>697.26614999999902</v>
      </c>
      <c r="D32" s="147">
        <v>-493.45014999999995</v>
      </c>
      <c r="E32" s="124" t="s">
        <v>5</v>
      </c>
      <c r="F32" s="124"/>
      <c r="G32" s="147">
        <v>0</v>
      </c>
      <c r="H32" s="147">
        <v>-307.6714590383375</v>
      </c>
      <c r="I32" s="147">
        <v>0</v>
      </c>
      <c r="J32" s="147">
        <v>-42.400588761100046</v>
      </c>
      <c r="K32" s="147"/>
      <c r="L32" s="147">
        <v>1004.9376090383365</v>
      </c>
      <c r="M32" s="147">
        <v>-451.04956123889991</v>
      </c>
      <c r="N32" s="132" t="s">
        <v>5</v>
      </c>
    </row>
    <row r="33" spans="1:14" s="61" customFormat="1" ht="16" customHeight="1">
      <c r="A33" s="53"/>
      <c r="B33" s="126" t="s">
        <v>126</v>
      </c>
      <c r="C33" s="148">
        <v>2353.3781499999991</v>
      </c>
      <c r="D33" s="148">
        <v>509.81085000000002</v>
      </c>
      <c r="E33" s="128" t="s">
        <v>5</v>
      </c>
      <c r="F33" s="129"/>
      <c r="G33" s="148">
        <v>0</v>
      </c>
      <c r="H33" s="148">
        <v>-1038.4374590383375</v>
      </c>
      <c r="I33" s="148">
        <v>0</v>
      </c>
      <c r="J33" s="148">
        <v>43.806411238899948</v>
      </c>
      <c r="K33" s="149"/>
      <c r="L33" s="148">
        <v>3391.8156090383368</v>
      </c>
      <c r="M33" s="148">
        <v>466.00443876110006</v>
      </c>
      <c r="N33" s="128" t="s">
        <v>5</v>
      </c>
    </row>
    <row r="34" spans="1:14" s="61" customFormat="1" ht="16" customHeight="1">
      <c r="A34" s="53"/>
      <c r="C34" s="150"/>
      <c r="D34" s="150"/>
      <c r="E34" s="151"/>
      <c r="F34" s="151"/>
      <c r="G34" s="150"/>
      <c r="H34" s="150"/>
      <c r="I34" s="150"/>
      <c r="J34" s="150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1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1"/>
    </row>
    <row r="37" spans="1:14">
      <c r="A37" s="76"/>
    </row>
    <row r="38" spans="1:14">
      <c r="A38" s="76"/>
    </row>
    <row r="39" spans="1:14">
      <c r="A39" s="76"/>
    </row>
    <row r="40" spans="1:14">
      <c r="A40" s="76"/>
    </row>
    <row r="41" spans="1:14">
      <c r="A41" s="76"/>
    </row>
    <row r="43" spans="1:14">
      <c r="A43" s="77"/>
      <c r="F43" s="72"/>
      <c r="G43" s="72"/>
      <c r="H43" s="72"/>
      <c r="I43" s="72"/>
      <c r="J43" s="72"/>
    </row>
    <row r="44" spans="1:14">
      <c r="A44" s="77"/>
    </row>
    <row r="45" spans="1:14">
      <c r="A45" s="77"/>
    </row>
    <row r="46" spans="1:14">
      <c r="A46" s="77"/>
    </row>
    <row r="47" spans="1:14">
      <c r="A47" s="77"/>
    </row>
    <row r="48" spans="1:14">
      <c r="A48" s="77"/>
    </row>
    <row r="49" spans="1:10">
      <c r="A49" s="71"/>
    </row>
    <row r="50" spans="1:10">
      <c r="A50" s="77"/>
    </row>
    <row r="51" spans="1:10">
      <c r="A51" s="71"/>
      <c r="F51" s="72"/>
      <c r="G51" s="72"/>
      <c r="H51" s="72"/>
      <c r="I51" s="72"/>
      <c r="J51" s="72"/>
    </row>
  </sheetData>
  <mergeCells count="11">
    <mergeCell ref="B29:B30"/>
    <mergeCell ref="C29:E29"/>
    <mergeCell ref="G29:H29"/>
    <mergeCell ref="L29:N29"/>
    <mergeCell ref="I5:J5"/>
    <mergeCell ref="I29:J29"/>
    <mergeCell ref="B3:G3"/>
    <mergeCell ref="B5:B7"/>
    <mergeCell ref="C5:E5"/>
    <mergeCell ref="G5:H5"/>
    <mergeCell ref="L5:N5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9"/>
  <sheetViews>
    <sheetView showGridLines="0" zoomScale="85" zoomScaleNormal="85" workbookViewId="0">
      <selection activeCell="K7" sqref="K7"/>
    </sheetView>
  </sheetViews>
  <sheetFormatPr baseColWidth="10" defaultColWidth="11.453125" defaultRowHeight="12"/>
  <cols>
    <col min="1" max="1" width="0.81640625" style="78" customWidth="1"/>
    <col min="2" max="2" width="42.453125" style="75" customWidth="1"/>
    <col min="3" max="4" width="11.54296875" style="75" bestFit="1" customWidth="1"/>
    <col min="5" max="5" width="0.81640625" style="75" customWidth="1"/>
    <col min="6" max="6" width="10.1796875" style="75" customWidth="1"/>
    <col min="7" max="7" width="9.453125" style="87" customWidth="1"/>
    <col min="8" max="8" width="0.81640625" style="75" customWidth="1"/>
    <col min="9" max="9" width="12" style="75" bestFit="1" customWidth="1"/>
    <col min="10" max="10" width="10.453125" style="78" bestFit="1" customWidth="1"/>
    <col min="11" max="11" width="0.81640625" style="78" customWidth="1"/>
    <col min="12" max="13" width="8.26953125" style="78" bestFit="1" customWidth="1"/>
    <col min="14" max="16384" width="11.453125" style="78"/>
  </cols>
  <sheetData>
    <row r="1" spans="1:13" ht="5.15" customHeight="1">
      <c r="G1" s="93"/>
    </row>
    <row r="2" spans="1:13" s="5" customFormat="1" ht="23.5">
      <c r="A2" s="45"/>
      <c r="B2" s="193" t="s">
        <v>129</v>
      </c>
    </row>
    <row r="3" spans="1:13">
      <c r="A3" s="81"/>
      <c r="B3" s="79"/>
      <c r="C3" s="79"/>
      <c r="D3" s="79"/>
      <c r="E3" s="79"/>
      <c r="F3" s="79"/>
      <c r="G3" s="80"/>
    </row>
    <row r="4" spans="1:13" s="69" customFormat="1" ht="15" customHeight="1">
      <c r="A4" s="83"/>
      <c r="B4" s="372" t="s">
        <v>130</v>
      </c>
      <c r="C4" s="152" t="s">
        <v>193</v>
      </c>
      <c r="D4" s="152" t="s">
        <v>194</v>
      </c>
      <c r="E4" s="78"/>
      <c r="F4" s="374" t="s">
        <v>205</v>
      </c>
      <c r="G4" s="374"/>
      <c r="H4" s="78"/>
      <c r="I4" s="152" t="s">
        <v>191</v>
      </c>
      <c r="J4" s="152" t="s">
        <v>192</v>
      </c>
      <c r="K4" s="78"/>
      <c r="L4" s="374" t="s">
        <v>205</v>
      </c>
      <c r="M4" s="374"/>
    </row>
    <row r="5" spans="1:13" s="69" customFormat="1" ht="14.5">
      <c r="A5" s="83"/>
      <c r="B5" s="373"/>
      <c r="C5" s="371" t="s">
        <v>77</v>
      </c>
      <c r="D5" s="371"/>
      <c r="E5" s="78"/>
      <c r="F5" s="166" t="s">
        <v>13</v>
      </c>
      <c r="G5" s="166" t="s">
        <v>131</v>
      </c>
      <c r="H5" s="78"/>
      <c r="I5" s="371" t="s">
        <v>77</v>
      </c>
      <c r="J5" s="371"/>
      <c r="K5" s="78"/>
      <c r="L5" s="166" t="s">
        <v>13</v>
      </c>
      <c r="M5" s="166" t="s">
        <v>131</v>
      </c>
    </row>
    <row r="6" spans="1:13" s="85" customFormat="1" ht="14">
      <c r="A6" s="84"/>
      <c r="B6" s="153" t="s">
        <v>14</v>
      </c>
      <c r="C6" s="163">
        <v>1138748.1910000001</v>
      </c>
      <c r="D6" s="163">
        <v>1060436.5349999999</v>
      </c>
      <c r="E6" s="78"/>
      <c r="F6" s="316">
        <v>7.3848508058051987E-2</v>
      </c>
      <c r="G6" s="316">
        <v>7.3848508058051765E-2</v>
      </c>
      <c r="H6" s="78"/>
      <c r="I6" s="163">
        <v>1138748.1910000001</v>
      </c>
      <c r="J6" s="163">
        <v>1060436.5349999999</v>
      </c>
      <c r="K6" s="78"/>
      <c r="L6" s="316">
        <v>7.3848508058051987E-2</v>
      </c>
      <c r="M6" s="316">
        <v>7.3848508058051765E-2</v>
      </c>
    </row>
    <row r="7" spans="1:13" s="85" customFormat="1" ht="14">
      <c r="A7" s="84"/>
      <c r="B7" s="153" t="s">
        <v>15</v>
      </c>
      <c r="C7" s="163">
        <v>434833.55099999998</v>
      </c>
      <c r="D7" s="163">
        <v>381597.94400000002</v>
      </c>
      <c r="E7" s="78"/>
      <c r="F7" s="316">
        <v>0.13950705929379947</v>
      </c>
      <c r="G7" s="316">
        <v>1.050105138449231</v>
      </c>
      <c r="H7" s="78"/>
      <c r="I7" s="163">
        <v>434833.55099999998</v>
      </c>
      <c r="J7" s="163">
        <v>381597.94400000002</v>
      </c>
      <c r="K7" s="78"/>
      <c r="L7" s="316">
        <v>0.13950705929379947</v>
      </c>
      <c r="M7" s="316">
        <v>1.050105138449231</v>
      </c>
    </row>
    <row r="8" spans="1:13" s="85" customFormat="1" ht="14">
      <c r="A8" s="84"/>
      <c r="B8" s="153" t="s">
        <v>177</v>
      </c>
      <c r="C8" s="163">
        <v>400057.74300000002</v>
      </c>
      <c r="D8" s="163">
        <v>0</v>
      </c>
      <c r="E8" s="78"/>
      <c r="F8" s="316" t="s">
        <v>23</v>
      </c>
      <c r="G8" s="316" t="s">
        <v>23</v>
      </c>
      <c r="H8" s="78"/>
      <c r="I8" s="163">
        <v>400057.74300000002</v>
      </c>
      <c r="J8" s="163">
        <v>0</v>
      </c>
      <c r="K8" s="78"/>
      <c r="L8" s="316" t="s">
        <v>23</v>
      </c>
      <c r="M8" s="316" t="s">
        <v>23</v>
      </c>
    </row>
    <row r="9" spans="1:13" s="85" customFormat="1" ht="14">
      <c r="A9" s="84"/>
      <c r="B9" s="153" t="s">
        <v>38</v>
      </c>
      <c r="C9" s="163">
        <v>372375.22200000001</v>
      </c>
      <c r="D9" s="163">
        <v>305319.67599999998</v>
      </c>
      <c r="E9" s="78"/>
      <c r="F9" s="316">
        <v>0.21962405724549527</v>
      </c>
      <c r="G9" s="316">
        <v>0.20701364437598935</v>
      </c>
      <c r="H9" s="78"/>
      <c r="I9" s="163">
        <v>372375.22200000001</v>
      </c>
      <c r="J9" s="163">
        <v>305319.67599999998</v>
      </c>
      <c r="K9" s="78"/>
      <c r="L9" s="316">
        <v>0.21962405724549527</v>
      </c>
      <c r="M9" s="316">
        <v>0.20701364437598935</v>
      </c>
    </row>
    <row r="10" spans="1:13" s="85" customFormat="1" ht="14">
      <c r="A10" s="84"/>
      <c r="B10" s="153" t="s">
        <v>39</v>
      </c>
      <c r="C10" s="163">
        <v>257859.83900000001</v>
      </c>
      <c r="D10" s="163">
        <v>246867.628</v>
      </c>
      <c r="E10" s="78"/>
      <c r="F10" s="316">
        <v>4.4526741270426884E-2</v>
      </c>
      <c r="G10" s="316">
        <v>4.435585327229119E-2</v>
      </c>
      <c r="H10" s="78"/>
      <c r="I10" s="163">
        <v>257859.83900000001</v>
      </c>
      <c r="J10" s="163">
        <v>246867.628</v>
      </c>
      <c r="K10" s="78"/>
      <c r="L10" s="316">
        <v>4.4526741270426884E-2</v>
      </c>
      <c r="M10" s="316">
        <v>4.435585327229119E-2</v>
      </c>
    </row>
    <row r="11" spans="1:13" s="85" customFormat="1" ht="14">
      <c r="A11" s="84"/>
      <c r="B11" s="153" t="s">
        <v>18</v>
      </c>
      <c r="C11" s="163">
        <v>169209.99600000001</v>
      </c>
      <c r="D11" s="163">
        <v>198626.446</v>
      </c>
      <c r="E11" s="78"/>
      <c r="F11" s="316">
        <v>-0.14809936235782006</v>
      </c>
      <c r="G11" s="316">
        <v>3.2765765265933888E-2</v>
      </c>
      <c r="H11" s="78"/>
      <c r="I11" s="163">
        <v>169209.99600000001</v>
      </c>
      <c r="J11" s="163">
        <v>198626.446</v>
      </c>
      <c r="K11" s="78"/>
      <c r="L11" s="316">
        <v>-0.14809936235782006</v>
      </c>
      <c r="M11" s="316">
        <v>3.2765765265933888E-2</v>
      </c>
    </row>
    <row r="12" spans="1:13" ht="14">
      <c r="A12" s="86"/>
      <c r="B12" s="155" t="s">
        <v>93</v>
      </c>
      <c r="C12" s="164">
        <v>2773084.5419999999</v>
      </c>
      <c r="D12" s="164">
        <v>2192848.2289999998</v>
      </c>
      <c r="E12" s="78"/>
      <c r="F12" s="317">
        <v>0.26460395449465479</v>
      </c>
      <c r="G12" s="317">
        <v>0.43724160126866707</v>
      </c>
      <c r="H12" s="78"/>
      <c r="I12" s="164">
        <v>2773084.5419999999</v>
      </c>
      <c r="J12" s="164">
        <v>2192848.2289999998</v>
      </c>
      <c r="L12" s="317">
        <v>0.26460395449465479</v>
      </c>
      <c r="M12" s="317">
        <v>0.43724160126866707</v>
      </c>
    </row>
    <row r="13" spans="1:13" s="85" customFormat="1" ht="14">
      <c r="A13" s="84"/>
      <c r="B13" s="153" t="s">
        <v>14</v>
      </c>
      <c r="C13" s="163">
        <v>308570.69500000001</v>
      </c>
      <c r="D13" s="163">
        <v>294610.467</v>
      </c>
      <c r="E13" s="78"/>
      <c r="F13" s="316">
        <v>4.7385376840667348E-2</v>
      </c>
      <c r="G13" s="316">
        <v>4.7385376840667348E-2</v>
      </c>
      <c r="H13" s="78"/>
      <c r="I13" s="163">
        <v>308570.69500000001</v>
      </c>
      <c r="J13" s="163">
        <v>294610.467</v>
      </c>
      <c r="K13" s="78"/>
      <c r="L13" s="316">
        <v>4.7385376840667348E-2</v>
      </c>
      <c r="M13" s="316">
        <v>4.7385376840667348E-2</v>
      </c>
    </row>
    <row r="14" spans="1:13" s="85" customFormat="1" ht="14">
      <c r="A14" s="84"/>
      <c r="B14" s="153" t="s">
        <v>15</v>
      </c>
      <c r="C14" s="163">
        <v>134889.598</v>
      </c>
      <c r="D14" s="163">
        <v>116574.861</v>
      </c>
      <c r="E14" s="78"/>
      <c r="F14" s="316">
        <v>0.15710708846566845</v>
      </c>
      <c r="G14" s="316">
        <v>1.0832523596688866</v>
      </c>
      <c r="H14" s="78"/>
      <c r="I14" s="163">
        <v>134889.598</v>
      </c>
      <c r="J14" s="163">
        <v>116574.861</v>
      </c>
      <c r="K14" s="78"/>
      <c r="L14" s="316">
        <v>0.15710708846566845</v>
      </c>
      <c r="M14" s="316">
        <v>1.0832523596688866</v>
      </c>
    </row>
    <row r="15" spans="1:13" s="85" customFormat="1" ht="14">
      <c r="A15" s="84"/>
      <c r="B15" s="153" t="s">
        <v>177</v>
      </c>
      <c r="C15" s="163">
        <v>146093.823</v>
      </c>
      <c r="D15" s="163">
        <v>0</v>
      </c>
      <c r="E15" s="78"/>
      <c r="F15" s="316" t="s">
        <v>23</v>
      </c>
      <c r="G15" s="316" t="s">
        <v>23</v>
      </c>
      <c r="H15" s="78"/>
      <c r="I15" s="163">
        <v>146093.823</v>
      </c>
      <c r="J15" s="163">
        <v>0</v>
      </c>
      <c r="K15" s="78"/>
      <c r="L15" s="316" t="s">
        <v>23</v>
      </c>
      <c r="M15" s="316" t="s">
        <v>23</v>
      </c>
    </row>
    <row r="16" spans="1:13" s="85" customFormat="1" ht="14">
      <c r="A16" s="84"/>
      <c r="B16" s="153" t="s">
        <v>38</v>
      </c>
      <c r="C16" s="163">
        <v>77270.188999999998</v>
      </c>
      <c r="D16" s="163">
        <v>66314.244000000006</v>
      </c>
      <c r="E16" s="78"/>
      <c r="F16" s="316">
        <v>0.1652125446834618</v>
      </c>
      <c r="G16" s="316">
        <v>0.15369933568846728</v>
      </c>
      <c r="H16" s="78"/>
      <c r="I16" s="163">
        <v>77270.188999999998</v>
      </c>
      <c r="J16" s="163">
        <v>66314.244000000006</v>
      </c>
      <c r="K16" s="78"/>
      <c r="L16" s="316">
        <v>0.1652125446834618</v>
      </c>
      <c r="M16" s="316">
        <v>0.15369933568846728</v>
      </c>
    </row>
    <row r="17" spans="1:13" s="85" customFormat="1" ht="14">
      <c r="A17" s="84"/>
      <c r="B17" s="153" t="s">
        <v>39</v>
      </c>
      <c r="C17" s="163">
        <v>61253.23</v>
      </c>
      <c r="D17" s="163">
        <v>56879.18</v>
      </c>
      <c r="E17" s="78"/>
      <c r="F17" s="316">
        <v>7.6900721845849507E-2</v>
      </c>
      <c r="G17" s="316">
        <v>7.6803507404708871E-2</v>
      </c>
      <c r="H17" s="78"/>
      <c r="I17" s="163">
        <v>61253.23</v>
      </c>
      <c r="J17" s="163">
        <v>56879.18</v>
      </c>
      <c r="K17" s="78"/>
      <c r="L17" s="316">
        <v>7.6900721845849507E-2</v>
      </c>
      <c r="M17" s="316">
        <v>7.6803507404708871E-2</v>
      </c>
    </row>
    <row r="18" spans="1:13" ht="14">
      <c r="A18" s="86"/>
      <c r="B18" s="153" t="s">
        <v>18</v>
      </c>
      <c r="C18" s="163">
        <v>37182.425000000003</v>
      </c>
      <c r="D18" s="163">
        <v>43522.010999999999</v>
      </c>
      <c r="E18" s="78"/>
      <c r="F18" s="316">
        <v>-0.1456639032603525</v>
      </c>
      <c r="G18" s="316">
        <v>3.6262726634377129E-2</v>
      </c>
      <c r="H18" s="78"/>
      <c r="I18" s="163">
        <v>37182.425000000003</v>
      </c>
      <c r="J18" s="163">
        <v>43522.010999999999</v>
      </c>
      <c r="L18" s="316">
        <v>-0.1456639032603525</v>
      </c>
      <c r="M18" s="316">
        <v>3.6262726634377129E-2</v>
      </c>
    </row>
    <row r="19" spans="1:13" ht="14">
      <c r="A19" s="86"/>
      <c r="B19" s="155" t="s">
        <v>94</v>
      </c>
      <c r="C19" s="164">
        <v>765259.96000000008</v>
      </c>
      <c r="D19" s="164">
        <v>577900.76300000004</v>
      </c>
      <c r="E19" s="78"/>
      <c r="F19" s="317">
        <v>0.32420652298048624</v>
      </c>
      <c r="G19" s="317">
        <v>0.52280515405251737</v>
      </c>
      <c r="H19" s="78"/>
      <c r="I19" s="164">
        <v>765259.96000000008</v>
      </c>
      <c r="J19" s="164">
        <v>577900.76300000004</v>
      </c>
      <c r="L19" s="317">
        <v>0.32420652298048624</v>
      </c>
      <c r="M19" s="317">
        <v>0.52280515405251737</v>
      </c>
    </row>
    <row r="20" spans="1:13" ht="14">
      <c r="A20" s="86"/>
      <c r="B20" s="155" t="s">
        <v>96</v>
      </c>
      <c r="C20" s="164">
        <v>-550905.39099999995</v>
      </c>
      <c r="D20" s="164">
        <v>-388731.25400000002</v>
      </c>
      <c r="E20" s="78"/>
      <c r="F20" s="317">
        <v>0.41718831540105583</v>
      </c>
      <c r="G20" s="317">
        <v>0.63056248433367346</v>
      </c>
      <c r="H20" s="78"/>
      <c r="I20" s="164">
        <v>-550905.39099999995</v>
      </c>
      <c r="J20" s="164">
        <v>-388731.25400000002</v>
      </c>
      <c r="L20" s="317">
        <v>0.41718831540105583</v>
      </c>
      <c r="M20" s="317">
        <v>0.63056248433367346</v>
      </c>
    </row>
    <row r="21" spans="1:13" ht="14">
      <c r="A21" s="86"/>
      <c r="B21" s="155" t="s">
        <v>132</v>
      </c>
      <c r="C21" s="164">
        <v>216843.56400000001</v>
      </c>
      <c r="D21" s="164">
        <v>192192.66700000002</v>
      </c>
      <c r="E21" s="78"/>
      <c r="F21" s="317">
        <v>0.12826138158538591</v>
      </c>
      <c r="G21" s="317">
        <v>0.29532124386289138</v>
      </c>
      <c r="H21" s="78"/>
      <c r="I21" s="164">
        <v>216843.56400000001</v>
      </c>
      <c r="J21" s="164">
        <v>192192.66700000002</v>
      </c>
      <c r="L21" s="317">
        <v>0.12826138158538591</v>
      </c>
      <c r="M21" s="317">
        <v>0.29532124386289138</v>
      </c>
    </row>
    <row r="22" spans="1:13" ht="13.5" customHeight="1">
      <c r="A22" s="86"/>
      <c r="B22" s="157" t="s">
        <v>76</v>
      </c>
      <c r="C22" s="165">
        <v>287621.60800000001</v>
      </c>
      <c r="D22" s="318">
        <v>238327.53</v>
      </c>
      <c r="E22" s="78"/>
      <c r="F22" s="323">
        <v>0.20683333562010242</v>
      </c>
      <c r="G22" s="323">
        <v>0.34971480393873255</v>
      </c>
      <c r="H22" s="78"/>
      <c r="I22" s="165">
        <v>287621.60800000001</v>
      </c>
      <c r="J22" s="165">
        <v>238327.53</v>
      </c>
      <c r="L22" s="323">
        <v>0.20683333562010242</v>
      </c>
      <c r="M22" s="323">
        <v>0.34971480393873255</v>
      </c>
    </row>
    <row r="23" spans="1:13" s="82" customFormat="1" ht="14">
      <c r="A23" s="86"/>
      <c r="B23" s="157" t="s">
        <v>102</v>
      </c>
      <c r="C23" s="323">
        <v>0.1037190188917075</v>
      </c>
      <c r="D23" s="324">
        <v>0.10868400596455507</v>
      </c>
      <c r="E23" s="78"/>
      <c r="F23" s="375" t="s">
        <v>206</v>
      </c>
      <c r="G23" s="375"/>
      <c r="H23" s="78"/>
      <c r="I23" s="323">
        <v>0.1037190188917075</v>
      </c>
      <c r="J23" s="323">
        <v>0.10868400596455507</v>
      </c>
      <c r="K23" s="78"/>
      <c r="L23" s="375" t="s">
        <v>206</v>
      </c>
      <c r="M23" s="375"/>
    </row>
    <row r="24" spans="1:13" s="82" customFormat="1" ht="10.5">
      <c r="A24" s="86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13" ht="14.5" customHeight="1">
      <c r="B25" s="372" t="s">
        <v>45</v>
      </c>
      <c r="C25" s="152" t="s">
        <v>193</v>
      </c>
      <c r="D25" s="152" t="s">
        <v>194</v>
      </c>
      <c r="E25" s="78"/>
      <c r="F25" s="374" t="s">
        <v>205</v>
      </c>
      <c r="G25" s="374"/>
      <c r="H25" s="78"/>
      <c r="I25" s="152" t="s">
        <v>191</v>
      </c>
      <c r="J25" s="152" t="s">
        <v>192</v>
      </c>
      <c r="L25" s="374" t="s">
        <v>205</v>
      </c>
      <c r="M25" s="374"/>
    </row>
    <row r="26" spans="1:13" ht="14.5">
      <c r="B26" s="373"/>
      <c r="C26" s="371" t="s">
        <v>77</v>
      </c>
      <c r="D26" s="371"/>
      <c r="E26" s="78"/>
      <c r="F26" s="166" t="s">
        <v>13</v>
      </c>
      <c r="G26" s="166" t="s">
        <v>131</v>
      </c>
      <c r="H26" s="78"/>
      <c r="I26" s="371" t="s">
        <v>77</v>
      </c>
      <c r="J26" s="371"/>
      <c r="L26" s="166" t="s">
        <v>13</v>
      </c>
      <c r="M26" s="166" t="s">
        <v>131</v>
      </c>
    </row>
    <row r="27" spans="1:13" ht="14">
      <c r="B27" s="153" t="s">
        <v>14</v>
      </c>
      <c r="C27" s="154">
        <v>202069.86900000001</v>
      </c>
      <c r="D27" s="154">
        <v>228670.27900000001</v>
      </c>
      <c r="E27" s="78"/>
      <c r="F27" s="167">
        <v>-0.11632648596191197</v>
      </c>
      <c r="G27" s="167">
        <v>-0.11632648596191197</v>
      </c>
      <c r="H27" s="78"/>
      <c r="I27" s="154">
        <v>202069.86900000001</v>
      </c>
      <c r="J27" s="154">
        <v>228670.27900000001</v>
      </c>
      <c r="L27" s="167">
        <v>-0.11632648596191197</v>
      </c>
      <c r="M27" s="167">
        <v>-0.11632648596191197</v>
      </c>
    </row>
    <row r="28" spans="1:13" ht="14">
      <c r="B28" s="153" t="s">
        <v>15</v>
      </c>
      <c r="C28" s="154">
        <v>187649.42499999999</v>
      </c>
      <c r="D28" s="154">
        <v>178632.33900000001</v>
      </c>
      <c r="E28" s="78"/>
      <c r="F28" s="167">
        <v>5.047846347687357E-2</v>
      </c>
      <c r="G28" s="167">
        <v>0.88680899794784884</v>
      </c>
      <c r="H28" s="78"/>
      <c r="I28" s="154">
        <v>187649.42499999999</v>
      </c>
      <c r="J28" s="154">
        <v>178632.33900000001</v>
      </c>
      <c r="L28" s="167">
        <v>5.047846347687357E-2</v>
      </c>
      <c r="M28" s="167">
        <v>0.88680899794784884</v>
      </c>
    </row>
    <row r="29" spans="1:13" ht="14">
      <c r="B29" s="153" t="s">
        <v>18</v>
      </c>
      <c r="C29" s="154">
        <v>16246.065000000001</v>
      </c>
      <c r="D29" s="154">
        <v>24858.831999999999</v>
      </c>
      <c r="E29" s="78"/>
      <c r="F29" s="167">
        <v>-0.34646708260468551</v>
      </c>
      <c r="G29" s="167">
        <v>-0.2080227213571193</v>
      </c>
      <c r="H29" s="78"/>
      <c r="I29" s="154">
        <v>16246.065000000001</v>
      </c>
      <c r="J29" s="154">
        <v>24858.831999999999</v>
      </c>
      <c r="L29" s="167">
        <v>-0.34646708260468551</v>
      </c>
      <c r="M29" s="167">
        <v>-0.2080227213571193</v>
      </c>
    </row>
    <row r="30" spans="1:13" ht="14">
      <c r="B30" s="155" t="s">
        <v>93</v>
      </c>
      <c r="C30" s="156">
        <v>405965.359</v>
      </c>
      <c r="D30" s="156">
        <v>432161.45</v>
      </c>
      <c r="E30" s="78"/>
      <c r="F30" s="168">
        <v>-6.0616445543673625E-2</v>
      </c>
      <c r="G30" s="168">
        <v>0.29304130127125183</v>
      </c>
      <c r="H30" s="78"/>
      <c r="I30" s="156">
        <v>405965.359</v>
      </c>
      <c r="J30" s="156">
        <v>432161.45</v>
      </c>
      <c r="L30" s="168">
        <v>-6.0616445543673625E-2</v>
      </c>
      <c r="M30" s="168">
        <v>0.29304130127125183</v>
      </c>
    </row>
    <row r="31" spans="1:13" ht="14">
      <c r="B31" s="153" t="s">
        <v>14</v>
      </c>
      <c r="C31" s="154">
        <v>56150.368999999999</v>
      </c>
      <c r="D31" s="154">
        <v>69493.273000000001</v>
      </c>
      <c r="E31" s="78"/>
      <c r="F31" s="167">
        <v>-0.19200281443068601</v>
      </c>
      <c r="G31" s="167">
        <v>-0.19200281443068601</v>
      </c>
      <c r="H31" s="78"/>
      <c r="I31" s="154">
        <v>56150.368999999999</v>
      </c>
      <c r="J31" s="154">
        <v>69493.273000000001</v>
      </c>
      <c r="L31" s="167">
        <v>-0.19200281443068601</v>
      </c>
      <c r="M31" s="167">
        <v>-0.19200281443068601</v>
      </c>
    </row>
    <row r="32" spans="1:13" ht="14">
      <c r="B32" s="153" t="s">
        <v>15</v>
      </c>
      <c r="C32" s="154">
        <v>88424.680999999997</v>
      </c>
      <c r="D32" s="154">
        <v>78589.311000000002</v>
      </c>
      <c r="E32" s="78"/>
      <c r="F32" s="167">
        <v>0.12514895314453134</v>
      </c>
      <c r="G32" s="167">
        <v>1.0196088189058425</v>
      </c>
      <c r="H32" s="78"/>
      <c r="I32" s="154">
        <v>88424.680999999997</v>
      </c>
      <c r="J32" s="154">
        <v>78589.311000000002</v>
      </c>
      <c r="L32" s="167">
        <v>0.12514895314453134</v>
      </c>
      <c r="M32" s="167">
        <v>1.0196088189058425</v>
      </c>
    </row>
    <row r="33" spans="2:13" ht="14">
      <c r="B33" s="153" t="s">
        <v>18</v>
      </c>
      <c r="C33" s="154">
        <v>3647.5630000000001</v>
      </c>
      <c r="D33" s="154">
        <v>4689.1260000000002</v>
      </c>
      <c r="E33" s="78"/>
      <c r="F33" s="167">
        <v>-0.22212305662078602</v>
      </c>
      <c r="G33" s="167">
        <v>-5.8553848208588222E-2</v>
      </c>
      <c r="H33" s="78"/>
      <c r="I33" s="154">
        <v>3647.5630000000001</v>
      </c>
      <c r="J33" s="154">
        <v>4689.1260000000002</v>
      </c>
      <c r="L33" s="167">
        <v>-0.22212305662078602</v>
      </c>
      <c r="M33" s="167">
        <v>-5.8553848208588222E-2</v>
      </c>
    </row>
    <row r="34" spans="2:13" ht="14">
      <c r="B34" s="155" t="s">
        <v>94</v>
      </c>
      <c r="C34" s="156">
        <v>148222.61299999998</v>
      </c>
      <c r="D34" s="156">
        <v>152771.71</v>
      </c>
      <c r="E34" s="78"/>
      <c r="F34" s="168">
        <v>-2.9777090274109019E-2</v>
      </c>
      <c r="G34" s="168">
        <v>0.43537435167348049</v>
      </c>
      <c r="H34" s="78"/>
      <c r="I34" s="156">
        <v>148222.61299999998</v>
      </c>
      <c r="J34" s="156">
        <v>152771.71</v>
      </c>
      <c r="L34" s="168">
        <v>-2.9777090274109019E-2</v>
      </c>
      <c r="M34" s="168">
        <v>0.43537435167348049</v>
      </c>
    </row>
    <row r="35" spans="2:13" ht="14">
      <c r="B35" s="155" t="s">
        <v>96</v>
      </c>
      <c r="C35" s="156">
        <v>-87817.107999999993</v>
      </c>
      <c r="D35" s="156">
        <v>-81307.887999999992</v>
      </c>
      <c r="E35" s="78"/>
      <c r="F35" s="168">
        <v>8.0056439296517068E-2</v>
      </c>
      <c r="G35" s="168">
        <v>0.49926443359041306</v>
      </c>
      <c r="H35" s="78"/>
      <c r="I35" s="156">
        <v>-87817.107999999993</v>
      </c>
      <c r="J35" s="156">
        <v>-81307.887999999992</v>
      </c>
      <c r="L35" s="168">
        <v>8.0056439296517068E-2</v>
      </c>
      <c r="M35" s="168">
        <v>0.49926443359041306</v>
      </c>
    </row>
    <row r="36" spans="2:13" ht="14">
      <c r="B36" s="155" t="s">
        <v>132</v>
      </c>
      <c r="C36" s="156">
        <v>60436.00299999999</v>
      </c>
      <c r="D36" s="156">
        <v>71769.368000000002</v>
      </c>
      <c r="E36" s="78"/>
      <c r="F36" s="168">
        <v>-0.15791367983064886</v>
      </c>
      <c r="G36" s="168">
        <v>0.35744799691638729</v>
      </c>
      <c r="H36" s="78"/>
      <c r="I36" s="156">
        <v>60436.00299999999</v>
      </c>
      <c r="J36" s="156">
        <v>71769.368000000002</v>
      </c>
      <c r="L36" s="168">
        <v>-0.15791367983064886</v>
      </c>
      <c r="M36" s="168">
        <v>0.35744799691638729</v>
      </c>
    </row>
    <row r="37" spans="2:13" ht="14">
      <c r="B37" s="157" t="s">
        <v>76</v>
      </c>
      <c r="C37" s="158">
        <v>65808.123999999996</v>
      </c>
      <c r="D37" s="158">
        <v>77777.346999999994</v>
      </c>
      <c r="E37" s="78"/>
      <c r="F37" s="322">
        <v>-0.15389086233553328</v>
      </c>
      <c r="G37" s="322">
        <v>0.32880867004655201</v>
      </c>
      <c r="H37" s="78"/>
      <c r="I37" s="158">
        <v>65808.123999999996</v>
      </c>
      <c r="J37" s="158">
        <v>77777.346999999994</v>
      </c>
      <c r="L37" s="322">
        <v>-0.15389086233553328</v>
      </c>
      <c r="M37" s="322">
        <v>0.32880867004655201</v>
      </c>
    </row>
    <row r="38" spans="2:13" ht="14">
      <c r="B38" s="157" t="s">
        <v>102</v>
      </c>
      <c r="C38" s="322">
        <v>0.16210280641211064</v>
      </c>
      <c r="D38" s="322">
        <v>0.17997289438935377</v>
      </c>
      <c r="E38" s="78"/>
      <c r="F38" s="376" t="s">
        <v>207</v>
      </c>
      <c r="G38" s="376"/>
      <c r="H38" s="78"/>
      <c r="I38" s="322">
        <v>0.16210280641211064</v>
      </c>
      <c r="J38" s="322">
        <v>0.17997289438935377</v>
      </c>
      <c r="L38" s="376" t="s">
        <v>207</v>
      </c>
      <c r="M38" s="376"/>
    </row>
    <row r="39" spans="2:13" ht="13">
      <c r="B39" s="159"/>
      <c r="C39" s="160"/>
      <c r="D39" s="160"/>
      <c r="E39" s="78"/>
      <c r="F39" s="169"/>
      <c r="G39" s="169"/>
      <c r="H39" s="78"/>
      <c r="I39" s="160"/>
      <c r="J39" s="160"/>
      <c r="L39" s="169"/>
      <c r="M39" s="169"/>
    </row>
    <row r="40" spans="2:13" ht="15" customHeight="1">
      <c r="B40" s="372" t="s">
        <v>46</v>
      </c>
      <c r="C40" s="152" t="s">
        <v>193</v>
      </c>
      <c r="D40" s="152" t="s">
        <v>194</v>
      </c>
      <c r="E40" s="78"/>
      <c r="F40" s="374" t="s">
        <v>205</v>
      </c>
      <c r="G40" s="374"/>
      <c r="H40" s="78"/>
      <c r="I40" s="152" t="s">
        <v>191</v>
      </c>
      <c r="J40" s="152" t="s">
        <v>192</v>
      </c>
      <c r="L40" s="374" t="s">
        <v>205</v>
      </c>
      <c r="M40" s="374"/>
    </row>
    <row r="41" spans="2:13" ht="14.5">
      <c r="B41" s="373"/>
      <c r="C41" s="371" t="s">
        <v>77</v>
      </c>
      <c r="D41" s="371"/>
      <c r="E41" s="78"/>
      <c r="F41" s="166" t="s">
        <v>13</v>
      </c>
      <c r="G41" s="166" t="s">
        <v>131</v>
      </c>
      <c r="H41" s="78"/>
      <c r="I41" s="371" t="s">
        <v>77</v>
      </c>
      <c r="J41" s="371"/>
      <c r="L41" s="166" t="s">
        <v>13</v>
      </c>
      <c r="M41" s="166" t="s">
        <v>131</v>
      </c>
    </row>
    <row r="42" spans="2:13" ht="12.75" customHeight="1">
      <c r="B42" s="153" t="s">
        <v>14</v>
      </c>
      <c r="C42" s="163">
        <v>238744.55300000001</v>
      </c>
      <c r="D42" s="163">
        <v>274514.82</v>
      </c>
      <c r="E42" s="78"/>
      <c r="F42" s="316">
        <v>-0.13030359162394212</v>
      </c>
      <c r="G42" s="316">
        <v>-0.13030359162394223</v>
      </c>
      <c r="H42" s="78"/>
      <c r="I42" s="163">
        <v>238744.55300000001</v>
      </c>
      <c r="J42" s="163">
        <v>274514.82</v>
      </c>
      <c r="L42" s="316">
        <v>-0.13030359162394212</v>
      </c>
      <c r="M42" s="316">
        <v>-0.13030359162394223</v>
      </c>
    </row>
    <row r="43" spans="2:13" ht="14">
      <c r="B43" s="155" t="s">
        <v>93</v>
      </c>
      <c r="C43" s="164">
        <v>238744.55300000001</v>
      </c>
      <c r="D43" s="164">
        <v>274514.82</v>
      </c>
      <c r="E43" s="78"/>
      <c r="F43" s="317">
        <v>-0.13030359162394212</v>
      </c>
      <c r="G43" s="317">
        <v>-0.13030359162394223</v>
      </c>
      <c r="H43" s="78"/>
      <c r="I43" s="164">
        <v>238744.55300000001</v>
      </c>
      <c r="J43" s="164">
        <v>274514.82</v>
      </c>
      <c r="L43" s="317">
        <v>-0.13030359162394212</v>
      </c>
      <c r="M43" s="317">
        <v>-0.13030359162394223</v>
      </c>
    </row>
    <row r="44" spans="2:13" ht="14">
      <c r="B44" s="153" t="s">
        <v>14</v>
      </c>
      <c r="C44" s="163">
        <v>52613.665000000001</v>
      </c>
      <c r="D44" s="163">
        <v>76153.517000000007</v>
      </c>
      <c r="E44" s="78"/>
      <c r="F44" s="316">
        <v>-0.30911050372105608</v>
      </c>
      <c r="G44" s="316">
        <v>-0.30911050372105597</v>
      </c>
      <c r="H44" s="78"/>
      <c r="I44" s="163">
        <v>52613.665000000001</v>
      </c>
      <c r="J44" s="163">
        <v>76153.517000000007</v>
      </c>
      <c r="L44" s="316">
        <v>-0.30911050372105608</v>
      </c>
      <c r="M44" s="316">
        <v>-0.30911050372105597</v>
      </c>
    </row>
    <row r="45" spans="2:13" ht="14">
      <c r="B45" s="155" t="s">
        <v>94</v>
      </c>
      <c r="C45" s="164">
        <v>52613.665000000001</v>
      </c>
      <c r="D45" s="164">
        <v>76153.517000000007</v>
      </c>
      <c r="E45" s="78"/>
      <c r="F45" s="317">
        <v>-0.30911050372105608</v>
      </c>
      <c r="G45" s="317">
        <v>-0.30911050372105597</v>
      </c>
      <c r="H45" s="78"/>
      <c r="I45" s="164">
        <v>52613.665000000001</v>
      </c>
      <c r="J45" s="164">
        <v>76153.517000000007</v>
      </c>
      <c r="L45" s="317">
        <v>-0.30911050372105608</v>
      </c>
      <c r="M45" s="317">
        <v>-0.30911050372105597</v>
      </c>
    </row>
    <row r="46" spans="2:13" ht="14">
      <c r="B46" s="155" t="s">
        <v>96</v>
      </c>
      <c r="C46" s="164">
        <v>-71928.273000000001</v>
      </c>
      <c r="D46" s="164">
        <v>-69159.945000000007</v>
      </c>
      <c r="E46" s="78"/>
      <c r="F46" s="317">
        <v>4.0027909218262048E-2</v>
      </c>
      <c r="G46" s="317">
        <v>4.0027909218262048E-2</v>
      </c>
      <c r="H46" s="78"/>
      <c r="I46" s="164">
        <v>-71928.273000000001</v>
      </c>
      <c r="J46" s="164">
        <v>-69159.945000000007</v>
      </c>
      <c r="L46" s="317">
        <v>4.0027909218262048E-2</v>
      </c>
      <c r="M46" s="317">
        <v>4.0027909218262048E-2</v>
      </c>
    </row>
    <row r="47" spans="2:13" ht="14">
      <c r="B47" s="155" t="s">
        <v>132</v>
      </c>
      <c r="C47" s="164">
        <v>-15032.243</v>
      </c>
      <c r="D47" s="164">
        <v>11092.335999999999</v>
      </c>
      <c r="E47" s="78"/>
      <c r="F47" s="317">
        <v>-2.3551918189279517</v>
      </c>
      <c r="G47" s="317">
        <v>-2.3551918189279517</v>
      </c>
      <c r="H47" s="78"/>
      <c r="I47" s="164">
        <v>-15032.243</v>
      </c>
      <c r="J47" s="164">
        <v>11092.335999999999</v>
      </c>
      <c r="L47" s="317">
        <v>-2.3551918189279517</v>
      </c>
      <c r="M47" s="317">
        <v>-2.3551918189279517</v>
      </c>
    </row>
    <row r="48" spans="2:13" ht="14">
      <c r="B48" s="157" t="s">
        <v>76</v>
      </c>
      <c r="C48" s="165">
        <v>-2980.2620000000002</v>
      </c>
      <c r="D48" s="165">
        <v>20303.782999999999</v>
      </c>
      <c r="E48" s="78"/>
      <c r="F48" s="323">
        <v>-1.1467835821531387</v>
      </c>
      <c r="G48" s="323">
        <v>-1.1467835821531387</v>
      </c>
      <c r="H48" s="78"/>
      <c r="I48" s="165">
        <v>-2980.2620000000002</v>
      </c>
      <c r="J48" s="165">
        <v>20303.782999999999</v>
      </c>
      <c r="L48" s="323">
        <v>-1.1467835821531387</v>
      </c>
      <c r="M48" s="323">
        <v>-1.1467835821531387</v>
      </c>
    </row>
    <row r="49" spans="1:13" ht="14">
      <c r="B49" s="157" t="s">
        <v>102</v>
      </c>
      <c r="C49" s="323">
        <v>-1.2483057571579444E-2</v>
      </c>
      <c r="D49" s="323">
        <v>7.3962429423664627E-2</v>
      </c>
      <c r="E49" s="78"/>
      <c r="F49" s="375" t="s">
        <v>208</v>
      </c>
      <c r="G49" s="375"/>
      <c r="H49" s="78"/>
      <c r="I49" s="323">
        <v>-1.2483057571579444E-2</v>
      </c>
      <c r="J49" s="323">
        <v>7.3962429423664627E-2</v>
      </c>
      <c r="L49" s="375" t="s">
        <v>208</v>
      </c>
      <c r="M49" s="375"/>
    </row>
    <row r="50" spans="1:13" ht="13">
      <c r="B50" s="161"/>
      <c r="C50" s="162"/>
      <c r="D50" s="162"/>
      <c r="E50" s="78"/>
      <c r="F50" s="170"/>
      <c r="G50" s="170"/>
      <c r="H50" s="78"/>
      <c r="I50" s="162"/>
      <c r="J50" s="162"/>
      <c r="L50" s="170"/>
      <c r="M50" s="170"/>
    </row>
    <row r="51" spans="1:13" ht="15" customHeight="1">
      <c r="B51" s="372" t="s">
        <v>47</v>
      </c>
      <c r="C51" s="152" t="s">
        <v>193</v>
      </c>
      <c r="D51" s="152" t="s">
        <v>194</v>
      </c>
      <c r="E51" s="78"/>
      <c r="F51" s="374" t="s">
        <v>205</v>
      </c>
      <c r="G51" s="374"/>
      <c r="H51" s="78"/>
      <c r="I51" s="152" t="s">
        <v>191</v>
      </c>
      <c r="J51" s="152" t="s">
        <v>192</v>
      </c>
      <c r="L51" s="374" t="s">
        <v>205</v>
      </c>
      <c r="M51" s="374"/>
    </row>
    <row r="52" spans="1:13" ht="14.5">
      <c r="B52" s="373"/>
      <c r="C52" s="371" t="s">
        <v>77</v>
      </c>
      <c r="D52" s="371"/>
      <c r="E52" s="78"/>
      <c r="F52" s="166" t="s">
        <v>13</v>
      </c>
      <c r="G52" s="166" t="s">
        <v>131</v>
      </c>
      <c r="H52" s="78"/>
      <c r="I52" s="371" t="s">
        <v>77</v>
      </c>
      <c r="J52" s="371"/>
      <c r="L52" s="166" t="s">
        <v>13</v>
      </c>
      <c r="M52" s="166" t="s">
        <v>131</v>
      </c>
    </row>
    <row r="53" spans="1:13" ht="14">
      <c r="B53" s="153" t="s">
        <v>14</v>
      </c>
      <c r="C53" s="154">
        <v>51374.588000000003</v>
      </c>
      <c r="D53" s="154">
        <v>43079.667999999998</v>
      </c>
      <c r="E53" s="78"/>
      <c r="F53" s="167">
        <v>0.19254837339972086</v>
      </c>
      <c r="G53" s="167" t="s">
        <v>23</v>
      </c>
      <c r="H53" s="78"/>
      <c r="I53" s="154">
        <v>51374.588000000003</v>
      </c>
      <c r="J53" s="154">
        <v>43079.667999999998</v>
      </c>
      <c r="L53" s="167">
        <v>0.19254837339972086</v>
      </c>
      <c r="M53" s="167">
        <v>0.19254837339972064</v>
      </c>
    </row>
    <row r="54" spans="1:13" s="69" customFormat="1" ht="12.75" customHeight="1">
      <c r="A54" s="83"/>
      <c r="B54" s="153" t="s">
        <v>15</v>
      </c>
      <c r="C54" s="154">
        <v>19205.373</v>
      </c>
      <c r="D54" s="154">
        <v>13324.315000000001</v>
      </c>
      <c r="E54" s="78"/>
      <c r="F54" s="167">
        <v>0.44137788696829805</v>
      </c>
      <c r="G54" s="167" t="s">
        <v>23</v>
      </c>
      <c r="H54" s="78"/>
      <c r="I54" s="154">
        <v>19205.373</v>
      </c>
      <c r="J54" s="154">
        <v>13324.315000000001</v>
      </c>
      <c r="K54" s="78"/>
      <c r="L54" s="167">
        <v>0.44137788696829805</v>
      </c>
      <c r="M54" s="167">
        <v>1.5880311324722554</v>
      </c>
    </row>
    <row r="55" spans="1:13" s="69" customFormat="1" ht="12.75" customHeight="1">
      <c r="A55" s="83"/>
      <c r="B55" s="153" t="s">
        <v>39</v>
      </c>
      <c r="C55" s="154">
        <v>5612.4679999999998</v>
      </c>
      <c r="D55" s="154">
        <v>4987.2190000000001</v>
      </c>
      <c r="E55" s="78"/>
      <c r="F55" s="167">
        <v>0.12537027148797764</v>
      </c>
      <c r="G55" s="167" t="s">
        <v>23</v>
      </c>
      <c r="H55" s="78"/>
      <c r="I55" s="154">
        <v>5612.4679999999998</v>
      </c>
      <c r="J55" s="154">
        <v>4987.2190000000001</v>
      </c>
      <c r="K55" s="78"/>
      <c r="L55" s="167">
        <v>0.12537027148797764</v>
      </c>
      <c r="M55" s="167">
        <v>0.12555565387672818</v>
      </c>
    </row>
    <row r="56" spans="1:13" s="85" customFormat="1" ht="12.75" customHeight="1">
      <c r="A56" s="84"/>
      <c r="B56" s="153" t="s">
        <v>18</v>
      </c>
      <c r="C56" s="154">
        <v>2013.2929999999999</v>
      </c>
      <c r="D56" s="154">
        <v>2366.913</v>
      </c>
      <c r="E56" s="78"/>
      <c r="F56" s="167">
        <v>-0.14940135104247609</v>
      </c>
      <c r="G56" s="167" t="s">
        <v>23</v>
      </c>
      <c r="H56" s="78"/>
      <c r="I56" s="154">
        <v>2013.2929999999999</v>
      </c>
      <c r="J56" s="154">
        <v>2366.913</v>
      </c>
      <c r="K56" s="78"/>
      <c r="L56" s="167">
        <v>-0.14940135104247609</v>
      </c>
      <c r="M56" s="167">
        <v>3.2130488298607318E-2</v>
      </c>
    </row>
    <row r="57" spans="1:13" s="85" customFormat="1" ht="12.75" customHeight="1">
      <c r="A57" s="84"/>
      <c r="B57" s="155" t="s">
        <v>93</v>
      </c>
      <c r="C57" s="156">
        <v>78205.722000000009</v>
      </c>
      <c r="D57" s="156">
        <v>63758.114999999998</v>
      </c>
      <c r="E57" s="78"/>
      <c r="F57" s="168">
        <v>0.22660028452848735</v>
      </c>
      <c r="G57" s="168" t="s">
        <v>23</v>
      </c>
      <c r="H57" s="78"/>
      <c r="I57" s="156">
        <v>78205.722000000009</v>
      </c>
      <c r="J57" s="156">
        <v>63758.114999999998</v>
      </c>
      <c r="K57" s="78"/>
      <c r="L57" s="168">
        <v>0.22660028452848735</v>
      </c>
      <c r="M57" s="168">
        <v>0.47298403743411832</v>
      </c>
    </row>
    <row r="58" spans="1:13" s="85" customFormat="1" ht="12.75" customHeight="1">
      <c r="A58" s="84"/>
      <c r="B58" s="153" t="s">
        <v>14</v>
      </c>
      <c r="C58" s="154">
        <v>47268.156000000003</v>
      </c>
      <c r="D58" s="154">
        <v>41705.014000000003</v>
      </c>
      <c r="E58" s="78"/>
      <c r="F58" s="167">
        <v>0.13339264194947886</v>
      </c>
      <c r="G58" s="167" t="s">
        <v>23</v>
      </c>
      <c r="H58" s="78"/>
      <c r="I58" s="154">
        <v>47268.156000000003</v>
      </c>
      <c r="J58" s="154">
        <v>41705.014000000003</v>
      </c>
      <c r="K58" s="78"/>
      <c r="L58" s="167">
        <v>0.13339264194947886</v>
      </c>
      <c r="M58" s="167">
        <v>0.13339264194947886</v>
      </c>
    </row>
    <row r="59" spans="1:13" s="85" customFormat="1" ht="12.75" customHeight="1">
      <c r="A59" s="84"/>
      <c r="B59" s="153" t="s">
        <v>15</v>
      </c>
      <c r="C59" s="154">
        <v>15101.252</v>
      </c>
      <c r="D59" s="154">
        <v>9833.1090000000004</v>
      </c>
      <c r="E59" s="78"/>
      <c r="F59" s="167">
        <v>0.53575557842387389</v>
      </c>
      <c r="G59" s="167" t="s">
        <v>23</v>
      </c>
      <c r="H59" s="78"/>
      <c r="I59" s="154">
        <v>15101.252</v>
      </c>
      <c r="J59" s="154">
        <v>9833.1090000000004</v>
      </c>
      <c r="K59" s="78"/>
      <c r="L59" s="167">
        <v>0.53575557842387389</v>
      </c>
      <c r="M59" s="167">
        <v>1.7562993258224862</v>
      </c>
    </row>
    <row r="60" spans="1:13" ht="14.25" customHeight="1">
      <c r="A60" s="86"/>
      <c r="B60" s="153" t="s">
        <v>39</v>
      </c>
      <c r="C60" s="154">
        <v>2806.1990000000001</v>
      </c>
      <c r="D60" s="154">
        <v>2186.8980000000001</v>
      </c>
      <c r="E60" s="78"/>
      <c r="F60" s="167">
        <v>0.28318696162326717</v>
      </c>
      <c r="G60" s="167" t="s">
        <v>23</v>
      </c>
      <c r="H60" s="78"/>
      <c r="I60" s="154">
        <v>2806.1990000000001</v>
      </c>
      <c r="J60" s="154">
        <v>2186.8980000000001</v>
      </c>
      <c r="L60" s="167">
        <v>0.28318696162326717</v>
      </c>
      <c r="M60" s="167">
        <v>0.28542438796421266</v>
      </c>
    </row>
    <row r="61" spans="1:13" s="85" customFormat="1" ht="12.75" customHeight="1">
      <c r="A61" s="84"/>
      <c r="B61" s="153" t="s">
        <v>18</v>
      </c>
      <c r="C61" s="154">
        <v>1896.865</v>
      </c>
      <c r="D61" s="154">
        <v>2315.5610000000001</v>
      </c>
      <c r="E61" s="78"/>
      <c r="F61" s="167">
        <v>-0.18081838483201274</v>
      </c>
      <c r="G61" s="167" t="s">
        <v>23</v>
      </c>
      <c r="H61" s="78"/>
      <c r="I61" s="154">
        <v>1896.865</v>
      </c>
      <c r="J61" s="154">
        <v>2315.5610000000001</v>
      </c>
      <c r="K61" s="78"/>
      <c r="L61" s="167">
        <v>-0.18081838483201274</v>
      </c>
      <c r="M61" s="167">
        <v>-5.9347158717277804E-3</v>
      </c>
    </row>
    <row r="62" spans="1:13" s="85" customFormat="1" ht="12.75" customHeight="1">
      <c r="A62" s="84"/>
      <c r="B62" s="155" t="s">
        <v>94</v>
      </c>
      <c r="C62" s="156">
        <v>67072.472000000009</v>
      </c>
      <c r="D62" s="156">
        <v>56040.582000000009</v>
      </c>
      <c r="E62" s="78"/>
      <c r="F62" s="168">
        <v>0.19685537883957016</v>
      </c>
      <c r="G62" s="168" t="s">
        <v>23</v>
      </c>
      <c r="H62" s="78"/>
      <c r="I62" s="156">
        <v>67072.472000000009</v>
      </c>
      <c r="J62" s="156">
        <v>56040.582000000009</v>
      </c>
      <c r="K62" s="78"/>
      <c r="L62" s="168">
        <v>0.19685537883957016</v>
      </c>
      <c r="M62" s="168">
        <v>0.41833035449222367</v>
      </c>
    </row>
    <row r="63" spans="1:13" s="85" customFormat="1" ht="14">
      <c r="A63" s="84"/>
      <c r="B63" s="155" t="s">
        <v>96</v>
      </c>
      <c r="C63" s="156">
        <v>-12358.472000000002</v>
      </c>
      <c r="D63" s="156">
        <v>-10652.298000000001</v>
      </c>
      <c r="E63" s="78"/>
      <c r="F63" s="168">
        <v>0.16016957092263095</v>
      </c>
      <c r="G63" s="168" t="s">
        <v>23</v>
      </c>
      <c r="H63" s="78"/>
      <c r="I63" s="156">
        <v>-12358.472000000002</v>
      </c>
      <c r="J63" s="156">
        <v>-10652.298000000001</v>
      </c>
      <c r="K63" s="78"/>
      <c r="L63" s="168">
        <v>0.16016957092263095</v>
      </c>
      <c r="M63" s="168">
        <v>0.33518479897486975</v>
      </c>
    </row>
    <row r="64" spans="1:13" s="85" customFormat="1" ht="14">
      <c r="A64" s="84"/>
      <c r="B64" s="155" t="s">
        <v>132</v>
      </c>
      <c r="C64" s="156">
        <v>55823.674000000006</v>
      </c>
      <c r="D64" s="156">
        <v>46592.332000000002</v>
      </c>
      <c r="E64" s="78"/>
      <c r="F64" s="168" t="s">
        <v>5</v>
      </c>
      <c r="G64" s="168" t="s">
        <v>5</v>
      </c>
      <c r="H64" s="78"/>
      <c r="I64" s="156">
        <v>55823.674000000006</v>
      </c>
      <c r="J64" s="156">
        <v>46592.332000000002</v>
      </c>
      <c r="K64" s="78"/>
      <c r="L64" s="168" t="s">
        <v>5</v>
      </c>
      <c r="M64" s="168" t="s">
        <v>5</v>
      </c>
    </row>
    <row r="65" spans="1:13" ht="14">
      <c r="A65" s="86"/>
      <c r="B65" s="157" t="s">
        <v>76</v>
      </c>
      <c r="C65" s="158">
        <v>59825.16</v>
      </c>
      <c r="D65" s="158">
        <v>48129.89</v>
      </c>
      <c r="E65" s="78"/>
      <c r="F65" s="322">
        <v>0.242993906697065</v>
      </c>
      <c r="G65" s="322" t="s">
        <v>23</v>
      </c>
      <c r="H65" s="78"/>
      <c r="I65" s="158">
        <v>59825.16</v>
      </c>
      <c r="J65" s="158">
        <v>48129.89</v>
      </c>
      <c r="L65" s="322">
        <v>0.242993906697065</v>
      </c>
      <c r="M65" s="322">
        <v>0.46761621861925851</v>
      </c>
    </row>
    <row r="66" spans="1:13" ht="14">
      <c r="A66" s="86"/>
      <c r="B66" s="157" t="s">
        <v>102</v>
      </c>
      <c r="C66" s="322">
        <v>0.76497164747101243</v>
      </c>
      <c r="D66" s="322">
        <v>0.75488257455541152</v>
      </c>
      <c r="E66" s="78"/>
      <c r="F66" s="376" t="s">
        <v>209</v>
      </c>
      <c r="G66" s="376"/>
      <c r="H66" s="78"/>
      <c r="I66" s="322">
        <v>0.76497164747101243</v>
      </c>
      <c r="J66" s="322">
        <v>0.75488257455541152</v>
      </c>
      <c r="L66" s="376" t="s">
        <v>209</v>
      </c>
      <c r="M66" s="376"/>
    </row>
    <row r="67" spans="1:13" ht="13">
      <c r="A67" s="86"/>
      <c r="B67" s="161"/>
      <c r="C67" s="162"/>
      <c r="D67" s="162"/>
      <c r="E67" s="78"/>
      <c r="F67" s="170"/>
      <c r="G67" s="170"/>
      <c r="H67" s="78"/>
      <c r="I67" s="162"/>
      <c r="J67" s="162"/>
      <c r="L67" s="170"/>
      <c r="M67" s="170"/>
    </row>
    <row r="68" spans="1:13" ht="15" customHeight="1">
      <c r="A68" s="86"/>
      <c r="B68" s="372" t="s">
        <v>48</v>
      </c>
      <c r="C68" s="152" t="s">
        <v>193</v>
      </c>
      <c r="D68" s="152" t="s">
        <v>194</v>
      </c>
      <c r="E68" s="78"/>
      <c r="F68" s="374" t="s">
        <v>205</v>
      </c>
      <c r="G68" s="374"/>
      <c r="H68" s="78"/>
      <c r="I68" s="152" t="s">
        <v>191</v>
      </c>
      <c r="J68" s="152" t="s">
        <v>192</v>
      </c>
      <c r="L68" s="374" t="s">
        <v>205</v>
      </c>
      <c r="M68" s="374"/>
    </row>
    <row r="69" spans="1:13" ht="14.5">
      <c r="A69" s="86"/>
      <c r="B69" s="373"/>
      <c r="C69" s="371" t="s">
        <v>77</v>
      </c>
      <c r="D69" s="371"/>
      <c r="E69" s="78"/>
      <c r="F69" s="166" t="s">
        <v>13</v>
      </c>
      <c r="G69" s="166" t="s">
        <v>131</v>
      </c>
      <c r="H69" s="78"/>
      <c r="I69" s="371" t="s">
        <v>77</v>
      </c>
      <c r="J69" s="371"/>
      <c r="L69" s="166" t="s">
        <v>13</v>
      </c>
      <c r="M69" s="166" t="s">
        <v>131</v>
      </c>
    </row>
    <row r="70" spans="1:13" ht="14">
      <c r="B70" s="153" t="s">
        <v>15</v>
      </c>
      <c r="C70" s="154">
        <v>32625.24</v>
      </c>
      <c r="D70" s="154">
        <v>27384.665000000001</v>
      </c>
      <c r="E70" s="78"/>
      <c r="F70" s="167">
        <v>0.19136896507589185</v>
      </c>
      <c r="G70" s="167">
        <v>1.1431011939620177</v>
      </c>
      <c r="H70" s="78"/>
      <c r="I70" s="154">
        <v>32625.24</v>
      </c>
      <c r="J70" s="154">
        <v>27384.665000000001</v>
      </c>
      <c r="L70" s="167">
        <v>0.19136896507589185</v>
      </c>
      <c r="M70" s="167">
        <v>1.1431011939620177</v>
      </c>
    </row>
    <row r="71" spans="1:13" ht="14">
      <c r="B71" s="153" t="s">
        <v>38</v>
      </c>
      <c r="C71" s="154">
        <v>-582.10299999999995</v>
      </c>
      <c r="D71" s="154">
        <v>1339.1310000000001</v>
      </c>
      <c r="E71" s="78"/>
      <c r="F71" s="167">
        <v>-1.434687121722968</v>
      </c>
      <c r="G71" s="167">
        <v>-1.4225549929982364</v>
      </c>
      <c r="H71" s="78"/>
      <c r="I71" s="154">
        <v>-582.10299999999995</v>
      </c>
      <c r="J71" s="154">
        <v>1339.1310000000001</v>
      </c>
      <c r="L71" s="167">
        <v>-1.434687121722968</v>
      </c>
      <c r="M71" s="167">
        <v>-1.4225549929982364</v>
      </c>
    </row>
    <row r="72" spans="1:13" s="69" customFormat="1" ht="12.75" customHeight="1">
      <c r="A72" s="83"/>
      <c r="B72" s="153" t="s">
        <v>39</v>
      </c>
      <c r="C72" s="154">
        <v>0</v>
      </c>
      <c r="D72" s="154">
        <v>0</v>
      </c>
      <c r="E72" s="78"/>
      <c r="F72" s="167" t="s">
        <v>23</v>
      </c>
      <c r="G72" s="167" t="s">
        <v>23</v>
      </c>
      <c r="H72" s="78"/>
      <c r="I72" s="154">
        <v>0</v>
      </c>
      <c r="J72" s="154">
        <v>0</v>
      </c>
      <c r="K72" s="78"/>
      <c r="L72" s="167" t="s">
        <v>23</v>
      </c>
      <c r="M72" s="167" t="s">
        <v>23</v>
      </c>
    </row>
    <row r="73" spans="1:13" s="69" customFormat="1" ht="12.75" customHeight="1">
      <c r="A73" s="83"/>
      <c r="B73" s="153" t="s">
        <v>18</v>
      </c>
      <c r="C73" s="154">
        <v>-179.24700000000001</v>
      </c>
      <c r="D73" s="154">
        <v>2393.8150000000001</v>
      </c>
      <c r="E73" s="78"/>
      <c r="F73" s="167">
        <v>-1.0748792199898489</v>
      </c>
      <c r="G73" s="167">
        <v>-1.096224653410079</v>
      </c>
      <c r="H73" s="78"/>
      <c r="I73" s="154">
        <v>-179.24700000000001</v>
      </c>
      <c r="J73" s="154">
        <v>2393.8150000000001</v>
      </c>
      <c r="K73" s="78"/>
      <c r="L73" s="167">
        <v>-1.0748792199898489</v>
      </c>
      <c r="M73" s="167">
        <v>-1.096224653410079</v>
      </c>
    </row>
    <row r="74" spans="1:13" s="85" customFormat="1" ht="12.75" customHeight="1">
      <c r="A74" s="84"/>
      <c r="B74" s="155" t="s">
        <v>93</v>
      </c>
      <c r="C74" s="156">
        <v>31863.890000000003</v>
      </c>
      <c r="D74" s="156">
        <v>31117.611000000001</v>
      </c>
      <c r="E74" s="78"/>
      <c r="F74" s="168">
        <v>2.3982528735898123E-2</v>
      </c>
      <c r="G74" s="168">
        <v>0.86042263169618982</v>
      </c>
      <c r="H74" s="78"/>
      <c r="I74" s="156">
        <v>31863.890000000003</v>
      </c>
      <c r="J74" s="156">
        <v>31117.611000000001</v>
      </c>
      <c r="K74" s="78"/>
      <c r="L74" s="168">
        <v>2.3982528735898123E-2</v>
      </c>
      <c r="M74" s="168">
        <v>0.86042263169618982</v>
      </c>
    </row>
    <row r="75" spans="1:13" s="85" customFormat="1" ht="12.75" customHeight="1">
      <c r="A75" s="84"/>
      <c r="B75" s="153" t="s">
        <v>14</v>
      </c>
      <c r="C75" s="154">
        <v>0</v>
      </c>
      <c r="D75" s="154">
        <v>0</v>
      </c>
      <c r="E75" s="78"/>
      <c r="F75" s="167" t="s">
        <v>5</v>
      </c>
      <c r="G75" s="167" t="s">
        <v>5</v>
      </c>
      <c r="H75" s="78"/>
      <c r="I75" s="154">
        <v>0</v>
      </c>
      <c r="J75" s="154">
        <v>0</v>
      </c>
      <c r="K75" s="78"/>
      <c r="L75" s="167" t="s">
        <v>5</v>
      </c>
      <c r="M75" s="167" t="s">
        <v>5</v>
      </c>
    </row>
    <row r="76" spans="1:13" s="85" customFormat="1" ht="12.75" customHeight="1">
      <c r="A76" s="84"/>
      <c r="B76" s="153" t="s">
        <v>15</v>
      </c>
      <c r="C76" s="154">
        <v>20714.441999999999</v>
      </c>
      <c r="D76" s="154">
        <v>17994.84</v>
      </c>
      <c r="E76" s="78"/>
      <c r="F76" s="167">
        <v>0.15113232459971848</v>
      </c>
      <c r="G76" s="167">
        <v>1.0738655632419771</v>
      </c>
      <c r="H76" s="78"/>
      <c r="I76" s="154">
        <v>20714.441999999999</v>
      </c>
      <c r="J76" s="154">
        <v>17994.84</v>
      </c>
      <c r="K76" s="78"/>
      <c r="L76" s="167">
        <v>0.15113232459971848</v>
      </c>
      <c r="M76" s="167">
        <v>1.0738655632419771</v>
      </c>
    </row>
    <row r="77" spans="1:13" ht="14.25" customHeight="1">
      <c r="A77" s="86"/>
      <c r="B77" s="153" t="s">
        <v>38</v>
      </c>
      <c r="C77" s="154">
        <v>-582.10299999999995</v>
      </c>
      <c r="D77" s="154">
        <v>1339.1310000000001</v>
      </c>
      <c r="E77" s="78"/>
      <c r="F77" s="167" t="s">
        <v>5</v>
      </c>
      <c r="G77" s="167" t="s">
        <v>5</v>
      </c>
      <c r="H77" s="78"/>
      <c r="I77" s="154">
        <v>-582.10299999999995</v>
      </c>
      <c r="J77" s="154">
        <v>1339.1310000000001</v>
      </c>
      <c r="L77" s="167" t="s">
        <v>5</v>
      </c>
      <c r="M77" s="167" t="s">
        <v>5</v>
      </c>
    </row>
    <row r="78" spans="1:13" s="85" customFormat="1" ht="12.75" customHeight="1">
      <c r="A78" s="84"/>
      <c r="B78" s="153" t="s">
        <v>39</v>
      </c>
      <c r="C78" s="154">
        <v>0</v>
      </c>
      <c r="D78" s="154">
        <v>0</v>
      </c>
      <c r="E78" s="78"/>
      <c r="F78" s="167" t="s">
        <v>23</v>
      </c>
      <c r="G78" s="167" t="s">
        <v>23</v>
      </c>
      <c r="H78" s="78"/>
      <c r="I78" s="154">
        <v>0</v>
      </c>
      <c r="J78" s="154">
        <v>0</v>
      </c>
      <c r="K78" s="78"/>
      <c r="L78" s="167" t="s">
        <v>23</v>
      </c>
      <c r="M78" s="167" t="s">
        <v>23</v>
      </c>
    </row>
    <row r="79" spans="1:13" s="85" customFormat="1" ht="12.75" customHeight="1">
      <c r="A79" s="84"/>
      <c r="B79" s="153" t="s">
        <v>18</v>
      </c>
      <c r="C79" s="154">
        <v>-179.24600000000001</v>
      </c>
      <c r="D79" s="154">
        <v>2393.8159999999998</v>
      </c>
      <c r="E79" s="78"/>
      <c r="F79" s="167">
        <v>-1.0748787709665237</v>
      </c>
      <c r="G79" s="167">
        <v>-1.0962241779308415</v>
      </c>
      <c r="H79" s="78"/>
      <c r="I79" s="154">
        <v>-179.24600000000001</v>
      </c>
      <c r="J79" s="154">
        <v>2393.8159999999998</v>
      </c>
      <c r="K79" s="78"/>
      <c r="L79" s="167">
        <v>-1.0748787709665237</v>
      </c>
      <c r="M79" s="167">
        <v>-1.0962241779308415</v>
      </c>
    </row>
    <row r="80" spans="1:13" s="85" customFormat="1" ht="14">
      <c r="A80" s="84"/>
      <c r="B80" s="155" t="s">
        <v>94</v>
      </c>
      <c r="C80" s="156">
        <v>19953.093000000001</v>
      </c>
      <c r="D80" s="156">
        <v>21727.787</v>
      </c>
      <c r="E80" s="78"/>
      <c r="F80" s="168">
        <v>-8.1678543700745898E-2</v>
      </c>
      <c r="G80" s="168">
        <v>0.68092035903163328</v>
      </c>
      <c r="H80" s="78"/>
      <c r="I80" s="156">
        <v>19953.093000000001</v>
      </c>
      <c r="J80" s="156">
        <v>21727.787</v>
      </c>
      <c r="K80" s="78"/>
      <c r="L80" s="168">
        <v>-8.1678543700745898E-2</v>
      </c>
      <c r="M80" s="168">
        <v>0.68092035903163328</v>
      </c>
    </row>
    <row r="81" spans="1:13" s="85" customFormat="1" ht="14">
      <c r="A81" s="84"/>
      <c r="B81" s="155" t="s">
        <v>96</v>
      </c>
      <c r="C81" s="156">
        <v>-4370.5929999999998</v>
      </c>
      <c r="D81" s="156">
        <v>-5786.2710000000006</v>
      </c>
      <c r="E81" s="78"/>
      <c r="F81" s="168">
        <v>-0.24466154454224498</v>
      </c>
      <c r="G81" s="168">
        <v>0.34606604256460183</v>
      </c>
      <c r="H81" s="78"/>
      <c r="I81" s="156">
        <v>-4370.5929999999998</v>
      </c>
      <c r="J81" s="156">
        <v>-5786.2710000000006</v>
      </c>
      <c r="K81" s="78"/>
      <c r="L81" s="168">
        <v>-0.24466154454224498</v>
      </c>
      <c r="M81" s="168">
        <v>0.34606604256460183</v>
      </c>
    </row>
    <row r="82" spans="1:13" ht="14">
      <c r="A82" s="86"/>
      <c r="B82" s="155" t="s">
        <v>132</v>
      </c>
      <c r="C82" s="156">
        <v>15582.493</v>
      </c>
      <c r="D82" s="156">
        <v>15941.515999999998</v>
      </c>
      <c r="E82" s="78"/>
      <c r="F82" s="168">
        <v>-2.2521258329508798E-2</v>
      </c>
      <c r="G82" s="168">
        <v>0.80246148167817322</v>
      </c>
      <c r="H82" s="78"/>
      <c r="I82" s="156">
        <v>15582.493</v>
      </c>
      <c r="J82" s="156">
        <v>15941.515999999998</v>
      </c>
      <c r="L82" s="168">
        <v>-2.2521258329508798E-2</v>
      </c>
      <c r="M82" s="168">
        <v>0.80246148167817322</v>
      </c>
    </row>
    <row r="83" spans="1:13" ht="14">
      <c r="A83" s="86"/>
      <c r="B83" s="155" t="s">
        <v>133</v>
      </c>
      <c r="C83" s="156">
        <v>-7875.0259999999998</v>
      </c>
      <c r="D83" s="156">
        <v>5886.77</v>
      </c>
      <c r="E83" s="78"/>
      <c r="F83" s="168" t="s">
        <v>23</v>
      </c>
      <c r="G83" s="168" t="s">
        <v>23</v>
      </c>
      <c r="H83" s="78"/>
      <c r="I83" s="156">
        <v>-7875.0259999999998</v>
      </c>
      <c r="J83" s="156">
        <v>5886.77</v>
      </c>
      <c r="L83" s="168" t="s">
        <v>23</v>
      </c>
      <c r="M83" s="168" t="s">
        <v>23</v>
      </c>
    </row>
    <row r="84" spans="1:13" ht="14">
      <c r="A84" s="86"/>
      <c r="B84" s="155" t="s">
        <v>134</v>
      </c>
      <c r="C84" s="156">
        <v>19.149999999999999</v>
      </c>
      <c r="D84" s="156">
        <v>25.64</v>
      </c>
      <c r="E84" s="78"/>
      <c r="F84" s="168">
        <v>-0.25312012480499224</v>
      </c>
      <c r="G84" s="168" t="s">
        <v>23</v>
      </c>
      <c r="H84" s="78"/>
      <c r="I84" s="156">
        <v>19.149999999999999</v>
      </c>
      <c r="J84" s="156">
        <v>25.64</v>
      </c>
      <c r="L84" s="168">
        <v>-0.25312012480499224</v>
      </c>
      <c r="M84" s="168" t="s">
        <v>23</v>
      </c>
    </row>
    <row r="85" spans="1:13" ht="14">
      <c r="A85" s="86"/>
      <c r="B85" s="157" t="s">
        <v>76</v>
      </c>
      <c r="C85" s="158">
        <v>7726.6170000000002</v>
      </c>
      <c r="D85" s="158">
        <v>21853.925999999999</v>
      </c>
      <c r="E85" s="78"/>
      <c r="F85" s="322">
        <v>-0.64644261173026751</v>
      </c>
      <c r="G85" s="322">
        <v>-4.4154410400910615E-2</v>
      </c>
      <c r="H85" s="78"/>
      <c r="I85" s="158">
        <v>7726.6170000000002</v>
      </c>
      <c r="J85" s="158">
        <v>21853.925999999999</v>
      </c>
      <c r="L85" s="322">
        <v>-0.64644261173026751</v>
      </c>
      <c r="M85" s="322">
        <v>-4.4154410400910615E-2</v>
      </c>
    </row>
    <row r="86" spans="1:13" ht="14.15" customHeight="1">
      <c r="A86" s="86"/>
      <c r="B86" s="157" t="s">
        <v>102</v>
      </c>
      <c r="C86" s="322">
        <v>0.24248818960898996</v>
      </c>
      <c r="D86" s="322">
        <v>0.70230089321445655</v>
      </c>
      <c r="E86" s="78"/>
      <c r="F86" s="376" t="s">
        <v>210</v>
      </c>
      <c r="G86" s="376"/>
      <c r="H86" s="78"/>
      <c r="I86" s="322">
        <v>0.24248818960898996</v>
      </c>
      <c r="J86" s="322">
        <v>0.70230089321445655</v>
      </c>
      <c r="L86" s="376" t="s">
        <v>210</v>
      </c>
      <c r="M86" s="376"/>
    </row>
    <row r="87" spans="1:13" ht="10.5">
      <c r="A87" s="86"/>
      <c r="B87" s="78"/>
      <c r="C87" s="78"/>
      <c r="D87" s="78"/>
      <c r="E87" s="78"/>
      <c r="F87" s="78"/>
      <c r="G87" s="78"/>
      <c r="H87" s="78"/>
      <c r="I87" s="78"/>
    </row>
    <row r="88" spans="1:13" ht="10.5">
      <c r="A88" s="86"/>
      <c r="B88" s="78"/>
      <c r="C88" s="78"/>
      <c r="D88" s="78"/>
      <c r="E88" s="78"/>
      <c r="F88" s="78"/>
      <c r="G88" s="78"/>
      <c r="H88" s="78"/>
      <c r="I88" s="78"/>
    </row>
    <row r="89" spans="1:13" ht="10.5">
      <c r="B89" s="78"/>
      <c r="C89" s="78"/>
      <c r="D89" s="78"/>
      <c r="E89" s="78"/>
      <c r="F89" s="78"/>
      <c r="G89" s="78"/>
      <c r="H89" s="78"/>
      <c r="I89" s="78"/>
    </row>
  </sheetData>
  <mergeCells count="35">
    <mergeCell ref="L25:M25"/>
    <mergeCell ref="L38:M38"/>
    <mergeCell ref="L4:M4"/>
    <mergeCell ref="L23:M23"/>
    <mergeCell ref="L49:M49"/>
    <mergeCell ref="F86:G86"/>
    <mergeCell ref="L40:M40"/>
    <mergeCell ref="L51:M51"/>
    <mergeCell ref="L68:M68"/>
    <mergeCell ref="L86:M86"/>
    <mergeCell ref="I41:J41"/>
    <mergeCell ref="I52:J52"/>
    <mergeCell ref="I69:J69"/>
    <mergeCell ref="L66:M66"/>
    <mergeCell ref="F51:G51"/>
    <mergeCell ref="F66:G66"/>
    <mergeCell ref="F68:G68"/>
    <mergeCell ref="F38:G38"/>
    <mergeCell ref="F40:G40"/>
    <mergeCell ref="F49:G49"/>
    <mergeCell ref="B40:B41"/>
    <mergeCell ref="C41:D41"/>
    <mergeCell ref="B51:B52"/>
    <mergeCell ref="C52:D52"/>
    <mergeCell ref="B68:B69"/>
    <mergeCell ref="C69:D69"/>
    <mergeCell ref="B25:B26"/>
    <mergeCell ref="C26:D26"/>
    <mergeCell ref="I26:J26"/>
    <mergeCell ref="B4:B5"/>
    <mergeCell ref="C5:D5"/>
    <mergeCell ref="F4:G4"/>
    <mergeCell ref="I5:J5"/>
    <mergeCell ref="F25:G25"/>
    <mergeCell ref="F23:G23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1:R60"/>
  <sheetViews>
    <sheetView showGridLines="0" topLeftCell="A11" zoomScale="85" zoomScaleNormal="85" workbookViewId="0">
      <selection activeCell="A7" sqref="A7"/>
    </sheetView>
  </sheetViews>
  <sheetFormatPr baseColWidth="10" defaultColWidth="11.453125" defaultRowHeight="12"/>
  <cols>
    <col min="1" max="1" width="0.81640625" style="78" customWidth="1"/>
    <col min="2" max="2" width="33.54296875" style="75" customWidth="1"/>
    <col min="3" max="4" width="11.54296875" style="75" bestFit="1" customWidth="1"/>
    <col min="5" max="5" width="10.26953125" style="75" bestFit="1" customWidth="1"/>
    <col min="6" max="6" width="10.1796875" style="75" customWidth="1"/>
    <col min="7" max="7" width="1.7265625" style="87" customWidth="1"/>
    <col min="8" max="8" width="10.54296875" style="75" customWidth="1"/>
    <col min="9" max="9" width="11.81640625" style="75" customWidth="1"/>
    <col min="10" max="10" width="8.26953125" style="78" bestFit="1" customWidth="1"/>
    <col min="11" max="11" width="33.54296875" style="75" customWidth="1"/>
    <col min="12" max="15" width="11.453125" style="78"/>
    <col min="16" max="16" width="1.7265625" style="78" customWidth="1"/>
    <col min="17" max="16384" width="11.453125" style="78"/>
  </cols>
  <sheetData>
    <row r="1" spans="1:18" ht="5.15" customHeight="1">
      <c r="G1" s="93"/>
    </row>
    <row r="2" spans="1:18" s="49" customFormat="1" ht="23.5">
      <c r="A2" s="118"/>
      <c r="B2" s="193" t="s">
        <v>135</v>
      </c>
      <c r="K2" s="193"/>
    </row>
    <row r="3" spans="1:18">
      <c r="A3" s="81"/>
      <c r="B3" s="79"/>
      <c r="C3" s="79"/>
      <c r="D3" s="79"/>
      <c r="E3" s="79"/>
      <c r="F3" s="79"/>
      <c r="G3" s="80"/>
      <c r="K3" s="79"/>
    </row>
    <row r="4" spans="1:18" s="49" customFormat="1" ht="15" customHeight="1">
      <c r="B4" s="377" t="s">
        <v>185</v>
      </c>
      <c r="C4" s="378" t="s">
        <v>193</v>
      </c>
      <c r="D4" s="378"/>
      <c r="E4" s="378" t="s">
        <v>194</v>
      </c>
      <c r="F4" s="378"/>
      <c r="G4" s="295"/>
      <c r="H4" s="378" t="s">
        <v>136</v>
      </c>
      <c r="I4" s="378"/>
      <c r="K4" s="377" t="s">
        <v>76</v>
      </c>
      <c r="L4" s="378" t="s">
        <v>193</v>
      </c>
      <c r="M4" s="378"/>
      <c r="N4" s="378" t="s">
        <v>194</v>
      </c>
      <c r="O4" s="378"/>
      <c r="P4" s="295"/>
      <c r="Q4" s="378" t="s">
        <v>211</v>
      </c>
      <c r="R4" s="378"/>
    </row>
    <row r="5" spans="1:18" s="49" customFormat="1" ht="20.149999999999999" customHeight="1">
      <c r="B5" s="377"/>
      <c r="C5" s="286" t="s">
        <v>77</v>
      </c>
      <c r="D5" s="286" t="s">
        <v>1</v>
      </c>
      <c r="E5" s="286" t="s">
        <v>77</v>
      </c>
      <c r="F5" s="286" t="s">
        <v>1</v>
      </c>
      <c r="G5" s="296"/>
      <c r="H5" s="286" t="s">
        <v>13</v>
      </c>
      <c r="I5" s="286" t="s">
        <v>131</v>
      </c>
      <c r="K5" s="377"/>
      <c r="L5" s="286" t="s">
        <v>77</v>
      </c>
      <c r="M5" s="286" t="s">
        <v>1</v>
      </c>
      <c r="N5" s="286" t="s">
        <v>77</v>
      </c>
      <c r="O5" s="286" t="s">
        <v>1</v>
      </c>
      <c r="P5" s="296"/>
      <c r="Q5" s="286" t="s">
        <v>13</v>
      </c>
      <c r="R5" s="286" t="s">
        <v>131</v>
      </c>
    </row>
    <row r="6" spans="1:18" s="49" customFormat="1" ht="17.149999999999999" customHeight="1">
      <c r="B6" s="287" t="s">
        <v>130</v>
      </c>
      <c r="C6" s="288">
        <v>1138748.1910000001</v>
      </c>
      <c r="D6" s="289">
        <v>0.32249840007970959</v>
      </c>
      <c r="E6" s="288">
        <v>1060436.5349999999</v>
      </c>
      <c r="F6" s="289">
        <v>0.35408207740327752</v>
      </c>
      <c r="G6" s="289"/>
      <c r="H6" s="219">
        <v>7.3848508058051987E-2</v>
      </c>
      <c r="I6" s="219">
        <v>7.3848508058051765E-2</v>
      </c>
      <c r="K6" s="287" t="s">
        <v>130</v>
      </c>
      <c r="L6" s="288">
        <v>150290.95000000001</v>
      </c>
      <c r="M6" s="289">
        <v>0.13197909001112959</v>
      </c>
      <c r="N6" s="288">
        <v>159796.16699999999</v>
      </c>
      <c r="O6" s="289">
        <v>0.15068904335703598</v>
      </c>
      <c r="P6" s="289"/>
      <c r="Q6" s="219">
        <v>-5.9483385480704198E-2</v>
      </c>
      <c r="R6" s="219">
        <v>-5.9483385480704309E-2</v>
      </c>
    </row>
    <row r="7" spans="1:18" s="49" customFormat="1" ht="17.149999999999999" customHeight="1">
      <c r="B7" s="287" t="s">
        <v>47</v>
      </c>
      <c r="C7" s="288">
        <v>51374.588000000003</v>
      </c>
      <c r="D7" s="289">
        <v>1.4549504943849562E-2</v>
      </c>
      <c r="E7" s="288">
        <v>43079.667999999998</v>
      </c>
      <c r="F7" s="289">
        <v>1.4384395327612412E-2</v>
      </c>
      <c r="G7" s="289"/>
      <c r="H7" s="219">
        <v>0.19254837339972086</v>
      </c>
      <c r="I7" s="219">
        <v>0.19254837339972064</v>
      </c>
      <c r="K7" s="287" t="s">
        <v>47</v>
      </c>
      <c r="L7" s="288">
        <v>40508.063000000002</v>
      </c>
      <c r="M7" s="289">
        <v>0.78848443514525113</v>
      </c>
      <c r="N7" s="288">
        <v>33719.633000000002</v>
      </c>
      <c r="O7" s="289">
        <v>0.78272731813996343</v>
      </c>
      <c r="P7" s="289"/>
      <c r="Q7" s="219">
        <v>0.20131980677251149</v>
      </c>
      <c r="R7" s="219">
        <v>0.20131980677251149</v>
      </c>
    </row>
    <row r="8" spans="1:18" s="49" customFormat="1" ht="17.149999999999999" customHeight="1">
      <c r="B8" s="287" t="s">
        <v>45</v>
      </c>
      <c r="C8" s="288">
        <v>202069.86900000001</v>
      </c>
      <c r="D8" s="289">
        <v>5.7227058599837982E-2</v>
      </c>
      <c r="E8" s="288">
        <v>228670.27900000001</v>
      </c>
      <c r="F8" s="289">
        <v>7.635350608578105E-2</v>
      </c>
      <c r="G8" s="289"/>
      <c r="H8" s="219">
        <v>-0.11632648596191197</v>
      </c>
      <c r="I8" s="219">
        <v>-0.11632648596191197</v>
      </c>
      <c r="K8" s="287" t="s">
        <v>45</v>
      </c>
      <c r="L8" s="288">
        <v>18164.512999999999</v>
      </c>
      <c r="M8" s="289">
        <v>8.9892239203658797E-2</v>
      </c>
      <c r="N8" s="288">
        <v>37135.135999999999</v>
      </c>
      <c r="O8" s="289">
        <v>0.16239598850535358</v>
      </c>
      <c r="P8" s="289"/>
      <c r="Q8" s="219">
        <v>-0.51085373701068448</v>
      </c>
      <c r="R8" s="219">
        <v>-0.51085373701068448</v>
      </c>
    </row>
    <row r="9" spans="1:18" s="49" customFormat="1" ht="17.149999999999999" customHeight="1">
      <c r="B9" s="287" t="s">
        <v>46</v>
      </c>
      <c r="C9" s="288">
        <v>238744.55300000001</v>
      </c>
      <c r="D9" s="289">
        <v>6.761348731771151E-2</v>
      </c>
      <c r="E9" s="288">
        <v>274514.82</v>
      </c>
      <c r="F9" s="289">
        <v>9.166109855276422E-2</v>
      </c>
      <c r="G9" s="289"/>
      <c r="H9" s="219">
        <v>-0.13030359162394212</v>
      </c>
      <c r="I9" s="219">
        <v>-0.13030359162394223</v>
      </c>
      <c r="K9" s="287" t="s">
        <v>46</v>
      </c>
      <c r="L9" s="288">
        <v>-2980.2620000000002</v>
      </c>
      <c r="M9" s="289">
        <v>-1.2483057571579444E-2</v>
      </c>
      <c r="N9" s="288">
        <v>20303.782999999999</v>
      </c>
      <c r="O9" s="289">
        <v>7.3962429423664627E-2</v>
      </c>
      <c r="P9" s="289"/>
      <c r="Q9" s="219">
        <v>-1.1467835821531387</v>
      </c>
      <c r="R9" s="219">
        <v>-1.1467835821531387</v>
      </c>
    </row>
    <row r="10" spans="1:18" s="49" customFormat="1" ht="17.149999999999999" customHeight="1">
      <c r="B10" s="287" t="s">
        <v>88</v>
      </c>
      <c r="C10" s="288">
        <v>4552.3270000000002</v>
      </c>
      <c r="D10" s="289">
        <v>1.2892386444543331E-3</v>
      </c>
      <c r="E10" s="288">
        <v>995.26099999999997</v>
      </c>
      <c r="F10" s="289">
        <v>3.3231982377753834E-4</v>
      </c>
      <c r="G10" s="289"/>
      <c r="H10" s="219">
        <v>3.5740032011703464</v>
      </c>
      <c r="I10" s="219">
        <v>3.5740032011703464</v>
      </c>
      <c r="K10" s="287" t="s">
        <v>48</v>
      </c>
      <c r="L10" s="288">
        <v>-7669.3140000000003</v>
      </c>
      <c r="M10" s="289">
        <v>0</v>
      </c>
      <c r="N10" s="288">
        <v>5629.3360000000002</v>
      </c>
      <c r="O10" s="289">
        <v>0</v>
      </c>
      <c r="P10" s="289"/>
      <c r="Q10" s="219">
        <v>-2.3623834143138729</v>
      </c>
      <c r="R10" s="219">
        <v>-2.3623834143138729</v>
      </c>
    </row>
    <row r="11" spans="1:18" s="95" customFormat="1" ht="17.149999999999999" customHeight="1">
      <c r="B11" s="293" t="s">
        <v>14</v>
      </c>
      <c r="C11" s="290">
        <v>1635489.5280000002</v>
      </c>
      <c r="D11" s="291">
        <v>0.46317768958556299</v>
      </c>
      <c r="E11" s="290">
        <v>1607696.5630000001</v>
      </c>
      <c r="F11" s="291">
        <v>0.53681339719321275</v>
      </c>
      <c r="G11" s="297"/>
      <c r="H11" s="292">
        <v>1.7287444434251897E-2</v>
      </c>
      <c r="I11" s="292">
        <v>1.7287444434251675E-2</v>
      </c>
      <c r="K11" s="287" t="s">
        <v>88</v>
      </c>
      <c r="L11" s="349">
        <v>-23708.677</v>
      </c>
      <c r="M11" s="289">
        <v>-5.2080347040096191</v>
      </c>
      <c r="N11" s="349">
        <v>-6542.6679999999997</v>
      </c>
      <c r="O11" s="289">
        <v>-6.573821339327071</v>
      </c>
      <c r="P11" s="289"/>
      <c r="Q11" s="219">
        <v>2.6237016764414762</v>
      </c>
      <c r="R11" s="219">
        <v>2.6237016764414762</v>
      </c>
    </row>
    <row r="12" spans="1:18" s="49" customFormat="1" ht="17.149999999999999" customHeight="1">
      <c r="B12" s="287" t="s">
        <v>130</v>
      </c>
      <c r="C12" s="288">
        <v>434833.55099999998</v>
      </c>
      <c r="D12" s="289">
        <v>0.12314673744977109</v>
      </c>
      <c r="E12" s="288">
        <v>381597.94400000002</v>
      </c>
      <c r="F12" s="289">
        <v>0.12741638776557201</v>
      </c>
      <c r="G12" s="289"/>
      <c r="H12" s="219">
        <v>0.13950705929379947</v>
      </c>
      <c r="I12" s="219">
        <v>1.050105138449231</v>
      </c>
      <c r="K12" s="293" t="s">
        <v>14</v>
      </c>
      <c r="L12" s="290">
        <v>174605.27300000002</v>
      </c>
      <c r="M12" s="291">
        <v>0.10676025129523177</v>
      </c>
      <c r="N12" s="290">
        <v>250041.38699999999</v>
      </c>
      <c r="O12" s="291">
        <v>0.15552772379721755</v>
      </c>
      <c r="P12" s="297"/>
      <c r="Q12" s="292">
        <v>-0.30169451107708012</v>
      </c>
      <c r="R12" s="292">
        <v>-0.30169451107708012</v>
      </c>
    </row>
    <row r="13" spans="1:18" s="49" customFormat="1" ht="17.149999999999999" customHeight="1">
      <c r="B13" s="287" t="s">
        <v>47</v>
      </c>
      <c r="C13" s="288">
        <v>19205.373</v>
      </c>
      <c r="D13" s="289">
        <v>5.4390444826920049E-3</v>
      </c>
      <c r="E13" s="288">
        <v>13324.315000000001</v>
      </c>
      <c r="F13" s="289">
        <v>4.4490179086253872E-3</v>
      </c>
      <c r="G13" s="289"/>
      <c r="H13" s="219">
        <v>0.44137788696829805</v>
      </c>
      <c r="I13" s="219">
        <v>1.5880311324722554</v>
      </c>
      <c r="K13" s="293" t="s">
        <v>15</v>
      </c>
      <c r="L13" s="290">
        <v>101509.72199999998</v>
      </c>
      <c r="M13" s="291">
        <v>0.1506828425242551</v>
      </c>
      <c r="N13" s="290">
        <v>73544.877000000008</v>
      </c>
      <c r="O13" s="291">
        <v>0.12233781014614255</v>
      </c>
      <c r="P13" s="297"/>
      <c r="Q13" s="292">
        <v>0.38024191678232011</v>
      </c>
      <c r="R13" s="292">
        <v>1.4806909367742027</v>
      </c>
    </row>
    <row r="14" spans="1:18" s="49" customFormat="1" ht="17.149999999999999" customHeight="1">
      <c r="B14" s="287" t="s">
        <v>45</v>
      </c>
      <c r="C14" s="288">
        <v>187649.42499999999</v>
      </c>
      <c r="D14" s="289">
        <v>5.3143126651410369E-2</v>
      </c>
      <c r="E14" s="288">
        <v>178632.33900000001</v>
      </c>
      <c r="F14" s="289">
        <v>5.9645728524929137E-2</v>
      </c>
      <c r="G14" s="289"/>
      <c r="H14" s="219">
        <v>5.047846347687357E-2</v>
      </c>
      <c r="I14" s="219">
        <v>0.88680899794784884</v>
      </c>
      <c r="K14" s="293" t="s">
        <v>177</v>
      </c>
      <c r="L14" s="290">
        <v>38926.620999999999</v>
      </c>
      <c r="M14" s="291">
        <v>9.7302506153467944E-2</v>
      </c>
      <c r="N14" s="290">
        <v>0</v>
      </c>
      <c r="O14" s="350" t="s">
        <v>23</v>
      </c>
      <c r="P14" s="297"/>
      <c r="Q14" s="292" t="s">
        <v>23</v>
      </c>
      <c r="R14" s="292" t="s">
        <v>23</v>
      </c>
    </row>
    <row r="15" spans="1:18" s="49" customFormat="1" ht="17.149999999999999" customHeight="1">
      <c r="B15" s="287" t="s">
        <v>48</v>
      </c>
      <c r="C15" s="288">
        <v>32625.24</v>
      </c>
      <c r="D15" s="289">
        <v>9.2396087083808538E-3</v>
      </c>
      <c r="E15" s="288">
        <v>27384.665000000001</v>
      </c>
      <c r="F15" s="289">
        <v>9.1437995128985494E-3</v>
      </c>
      <c r="G15" s="289"/>
      <c r="H15" s="219">
        <v>0.19136896507589185</v>
      </c>
      <c r="I15" s="219">
        <v>1.1431011939620177</v>
      </c>
      <c r="K15" s="293" t="s">
        <v>38</v>
      </c>
      <c r="L15" s="290">
        <v>21628.649999999998</v>
      </c>
      <c r="M15" s="291">
        <v>5.8173884600591537E-2</v>
      </c>
      <c r="N15" s="290">
        <v>18135.970999999998</v>
      </c>
      <c r="O15" s="291">
        <v>5.9140551603332883E-2</v>
      </c>
      <c r="P15" s="297"/>
      <c r="Q15" s="292">
        <v>0.19258296123212815</v>
      </c>
      <c r="R15" s="292">
        <v>0.18387655320629914</v>
      </c>
    </row>
    <row r="16" spans="1:18" s="49" customFormat="1" ht="17.149999999999999" customHeight="1">
      <c r="B16" s="287" t="s">
        <v>88</v>
      </c>
      <c r="C16" s="288">
        <v>-648.822</v>
      </c>
      <c r="D16" s="289">
        <v>-1.8374918932057149E-4</v>
      </c>
      <c r="E16" s="288">
        <v>223.018</v>
      </c>
      <c r="F16" s="289">
        <v>7.4466197770453228E-5</v>
      </c>
      <c r="G16" s="289"/>
      <c r="H16" s="219">
        <v>-3.9092808652216413</v>
      </c>
      <c r="I16" s="219">
        <v>-6.2045427402468487</v>
      </c>
      <c r="K16" s="293" t="s">
        <v>39</v>
      </c>
      <c r="L16" s="290">
        <v>26252.182000000001</v>
      </c>
      <c r="M16" s="291">
        <v>9.9597197157324791E-2</v>
      </c>
      <c r="N16" s="290">
        <v>26702.673999999999</v>
      </c>
      <c r="O16" s="291">
        <v>0.10596484602780212</v>
      </c>
      <c r="P16" s="297"/>
      <c r="Q16" s="292">
        <v>-1.6870669956124962E-2</v>
      </c>
      <c r="R16" s="292">
        <v>-1.7740359209555967E-2</v>
      </c>
    </row>
    <row r="17" spans="2:18" s="49" customFormat="1" ht="17.149999999999999" customHeight="1">
      <c r="B17" s="293" t="s">
        <v>15</v>
      </c>
      <c r="C17" s="290">
        <v>673664.76699999988</v>
      </c>
      <c r="D17" s="291">
        <v>0.19078476810293371</v>
      </c>
      <c r="E17" s="290">
        <v>601162.28100000008</v>
      </c>
      <c r="F17" s="291">
        <v>0.20072939990979555</v>
      </c>
      <c r="G17" s="348"/>
      <c r="H17" s="292">
        <v>0.12060385072628965</v>
      </c>
      <c r="I17" s="292">
        <v>1.0150501657130833</v>
      </c>
      <c r="K17" s="293" t="s">
        <v>18</v>
      </c>
      <c r="L17" s="290">
        <v>8496.086000000003</v>
      </c>
      <c r="M17" s="291">
        <v>4.5572290967271271E-2</v>
      </c>
      <c r="N17" s="290">
        <v>16254.730999999998</v>
      </c>
      <c r="O17" s="291">
        <v>7.148839372548188E-2</v>
      </c>
      <c r="P17" s="297"/>
      <c r="Q17" s="292">
        <v>-0.47731611184460676</v>
      </c>
      <c r="R17" s="292">
        <v>-0.36979241655165185</v>
      </c>
    </row>
    <row r="18" spans="2:18" s="49" customFormat="1" ht="17.149999999999999" customHeight="1">
      <c r="B18" s="287" t="s">
        <v>130</v>
      </c>
      <c r="C18" s="288">
        <v>400057.74300000002</v>
      </c>
      <c r="D18" s="289">
        <v>0.11329807860656319</v>
      </c>
      <c r="E18" s="288">
        <v>0</v>
      </c>
      <c r="F18" s="289">
        <v>0</v>
      </c>
      <c r="G18" s="289"/>
      <c r="H18" s="219" t="s">
        <v>23</v>
      </c>
      <c r="I18" s="219" t="s">
        <v>23</v>
      </c>
      <c r="K18" s="294" t="s">
        <v>53</v>
      </c>
      <c r="L18" s="228">
        <v>371418.53399999999</v>
      </c>
      <c r="M18" s="232">
        <v>0.10518733107252085</v>
      </c>
      <c r="N18" s="228">
        <v>384679.63999999996</v>
      </c>
      <c r="O18" s="232">
        <v>0.12844537279729326</v>
      </c>
      <c r="P18" s="298"/>
      <c r="Q18" s="320">
        <v>-3.447311638328443E-2</v>
      </c>
      <c r="R18" s="320">
        <v>0.18027521509509858</v>
      </c>
    </row>
    <row r="19" spans="2:18" s="49" customFormat="1" ht="17.149999999999999" customHeight="1">
      <c r="B19" s="287" t="s">
        <v>88</v>
      </c>
      <c r="C19" s="288">
        <v>0</v>
      </c>
      <c r="D19" s="289">
        <v>0</v>
      </c>
      <c r="E19" s="288">
        <v>0</v>
      </c>
      <c r="F19" s="289">
        <v>0</v>
      </c>
      <c r="G19" s="289"/>
      <c r="H19" s="219" t="s">
        <v>23</v>
      </c>
      <c r="I19" s="219" t="s">
        <v>23</v>
      </c>
      <c r="K19" s="287"/>
    </row>
    <row r="20" spans="2:18" s="49" customFormat="1" ht="17.149999999999999" customHeight="1">
      <c r="B20" s="293" t="s">
        <v>177</v>
      </c>
      <c r="C20" s="290">
        <v>400057.74300000002</v>
      </c>
      <c r="D20" s="291">
        <v>0.11329807860656319</v>
      </c>
      <c r="E20" s="290">
        <v>0</v>
      </c>
      <c r="F20" s="291">
        <v>0</v>
      </c>
      <c r="G20" s="297"/>
      <c r="H20" s="292" t="s">
        <v>23</v>
      </c>
      <c r="I20" s="292" t="s">
        <v>23</v>
      </c>
      <c r="K20" s="287"/>
    </row>
    <row r="21" spans="2:18" s="49" customFormat="1" ht="17.149999999999999" customHeight="1">
      <c r="B21" s="287" t="s">
        <v>130</v>
      </c>
      <c r="C21" s="288">
        <v>372375.22200000001</v>
      </c>
      <c r="D21" s="289">
        <v>0.10545826924112905</v>
      </c>
      <c r="E21" s="288">
        <v>305319.67599999998</v>
      </c>
      <c r="F21" s="289">
        <v>0.1019469073179147</v>
      </c>
      <c r="G21" s="289"/>
      <c r="H21" s="219">
        <v>0.21962405724549527</v>
      </c>
      <c r="I21" s="219">
        <v>0.20701364437598935</v>
      </c>
      <c r="K21" s="287"/>
    </row>
    <row r="22" spans="2:18" s="49" customFormat="1" ht="17.149999999999999" customHeight="1">
      <c r="B22" s="287" t="s">
        <v>48</v>
      </c>
      <c r="C22" s="288">
        <v>-582.10299999999995</v>
      </c>
      <c r="D22" s="289">
        <v>-1.6485408070483526E-4</v>
      </c>
      <c r="E22" s="288">
        <v>1339.1310000000001</v>
      </c>
      <c r="F22" s="289">
        <v>4.4713876855924102E-4</v>
      </c>
      <c r="G22" s="289"/>
      <c r="H22" s="219">
        <v>-1.434687121722968</v>
      </c>
      <c r="I22" s="219">
        <v>-1.4225549929982364</v>
      </c>
      <c r="K22" s="287"/>
    </row>
    <row r="23" spans="2:18" s="49" customFormat="1" ht="17.149999999999999" customHeight="1">
      <c r="B23" s="293" t="s">
        <v>38</v>
      </c>
      <c r="C23" s="290">
        <v>371793.11900000001</v>
      </c>
      <c r="D23" s="291">
        <v>0.10529341516042423</v>
      </c>
      <c r="E23" s="290">
        <v>306658.80699999997</v>
      </c>
      <c r="F23" s="291">
        <v>0.10239404608647394</v>
      </c>
      <c r="G23" s="297"/>
      <c r="H23" s="292">
        <v>0.21239993932409718</v>
      </c>
      <c r="I23" s="292">
        <v>0.19989757326006807</v>
      </c>
      <c r="K23" s="287"/>
    </row>
    <row r="24" spans="2:18" s="49" customFormat="1" ht="17.149999999999999" customHeight="1">
      <c r="B24" s="287" t="s">
        <v>130</v>
      </c>
      <c r="C24" s="288">
        <v>257859.83900000001</v>
      </c>
      <c r="D24" s="289">
        <v>7.3027018773381733E-2</v>
      </c>
      <c r="E24" s="288">
        <v>246867.628</v>
      </c>
      <c r="F24" s="289">
        <v>8.2429640700619131E-2</v>
      </c>
      <c r="G24" s="289"/>
      <c r="H24" s="219">
        <v>4.4526741270426884E-2</v>
      </c>
      <c r="I24" s="219">
        <v>4.435585327229119E-2</v>
      </c>
      <c r="K24" s="287"/>
    </row>
    <row r="25" spans="2:18" s="49" customFormat="1" ht="17.149999999999999" customHeight="1">
      <c r="B25" s="287" t="s">
        <v>47</v>
      </c>
      <c r="C25" s="288">
        <v>5612.4679999999998</v>
      </c>
      <c r="D25" s="289">
        <v>1.5894751489432374E-3</v>
      </c>
      <c r="E25" s="288">
        <v>4987.2190000000001</v>
      </c>
      <c r="F25" s="289">
        <v>1.6652433273482946E-3</v>
      </c>
      <c r="G25" s="289"/>
      <c r="H25" s="219">
        <v>0.12537027148797764</v>
      </c>
      <c r="I25" s="219">
        <v>0.12555565387672818</v>
      </c>
      <c r="K25" s="287"/>
    </row>
    <row r="26" spans="2:18" s="49" customFormat="1" ht="17.149999999999999" customHeight="1">
      <c r="B26" s="287" t="s">
        <v>88</v>
      </c>
      <c r="C26" s="288">
        <v>111.235</v>
      </c>
      <c r="D26" s="289">
        <v>3.1502231851068195E-5</v>
      </c>
      <c r="E26" s="288">
        <v>140.744</v>
      </c>
      <c r="F26" s="289">
        <v>4.6994729299898078E-5</v>
      </c>
      <c r="G26" s="289"/>
      <c r="H26" s="219">
        <v>-0.20966435514124937</v>
      </c>
      <c r="I26" s="219">
        <v>-0.20808482392802707</v>
      </c>
      <c r="K26" s="287"/>
    </row>
    <row r="27" spans="2:18" s="49" customFormat="1" ht="17.149999999999999" customHeight="1">
      <c r="B27" s="293" t="s">
        <v>39</v>
      </c>
      <c r="C27" s="290">
        <v>263583.54200000002</v>
      </c>
      <c r="D27" s="291">
        <v>7.4647996154176041E-2</v>
      </c>
      <c r="E27" s="290">
        <v>251995.59100000001</v>
      </c>
      <c r="F27" s="291">
        <v>8.4141878757267322E-2</v>
      </c>
      <c r="G27" s="297"/>
      <c r="H27" s="292">
        <v>4.5984737090102534E-2</v>
      </c>
      <c r="I27" s="292">
        <v>4.5821877642927111E-2</v>
      </c>
      <c r="K27" s="287"/>
    </row>
    <row r="28" spans="2:18" s="49" customFormat="1" ht="17.149999999999999" customHeight="1">
      <c r="B28" s="287" t="s">
        <v>130</v>
      </c>
      <c r="C28" s="288">
        <v>169209.99600000001</v>
      </c>
      <c r="D28" s="289">
        <v>4.7921000813685645E-2</v>
      </c>
      <c r="E28" s="288">
        <v>198626.446</v>
      </c>
      <c r="F28" s="289">
        <v>6.632180456410805E-2</v>
      </c>
      <c r="G28" s="289"/>
      <c r="H28" s="219">
        <v>-0.14809936235782006</v>
      </c>
      <c r="I28" s="219">
        <v>3.2765765265933888E-2</v>
      </c>
      <c r="K28" s="287"/>
    </row>
    <row r="29" spans="2:18" s="49" customFormat="1" ht="17.149999999999999" customHeight="1">
      <c r="B29" s="287" t="s">
        <v>47</v>
      </c>
      <c r="C29" s="288">
        <v>2013.2929999999999</v>
      </c>
      <c r="D29" s="289">
        <v>5.7017326264334641E-4</v>
      </c>
      <c r="E29" s="288">
        <v>2366.913</v>
      </c>
      <c r="F29" s="289">
        <v>7.9031742533542922E-4</v>
      </c>
      <c r="G29" s="289"/>
      <c r="H29" s="219">
        <v>-0.14940135104247609</v>
      </c>
      <c r="I29" s="219">
        <v>3.2130488298607318E-2</v>
      </c>
      <c r="K29" s="287"/>
    </row>
    <row r="30" spans="2:18" s="49" customFormat="1" ht="17.149999999999999" customHeight="1">
      <c r="B30" s="287" t="s">
        <v>45</v>
      </c>
      <c r="C30" s="288">
        <v>16246.065000000001</v>
      </c>
      <c r="D30" s="289">
        <v>4.6009556910821614E-3</v>
      </c>
      <c r="E30" s="288">
        <v>24858.831999999999</v>
      </c>
      <c r="F30" s="289">
        <v>8.3004183521261567E-3</v>
      </c>
      <c r="G30" s="289"/>
      <c r="H30" s="219">
        <v>-0.34646708260468551</v>
      </c>
      <c r="I30" s="219">
        <v>-0.2080227213571193</v>
      </c>
      <c r="K30" s="287"/>
    </row>
    <row r="31" spans="2:18" s="49" customFormat="1" ht="17.149999999999999" customHeight="1">
      <c r="B31" s="287" t="s">
        <v>48</v>
      </c>
      <c r="C31" s="288">
        <v>-179.24700000000001</v>
      </c>
      <c r="D31" s="289">
        <v>-5.0763523644612048E-5</v>
      </c>
      <c r="E31" s="288">
        <v>2393.8150000000001</v>
      </c>
      <c r="F31" s="289">
        <v>7.993000619496072E-4</v>
      </c>
      <c r="G31" s="289"/>
      <c r="H31" s="219">
        <v>-1.0748792199898489</v>
      </c>
      <c r="I31" s="219">
        <v>-1.096224653410079</v>
      </c>
      <c r="K31" s="287"/>
    </row>
    <row r="32" spans="2:18" s="49" customFormat="1" ht="17.149999999999999" customHeight="1">
      <c r="B32" s="287" t="s">
        <v>88</v>
      </c>
      <c r="C32" s="288">
        <v>-859.14599999999996</v>
      </c>
      <c r="D32" s="289">
        <v>-2.4331385342668977E-4</v>
      </c>
      <c r="E32" s="288">
        <v>-870.202</v>
      </c>
      <c r="F32" s="289">
        <v>-2.9056235026878518E-4</v>
      </c>
      <c r="G32" s="289"/>
      <c r="H32" s="219">
        <v>-1.2705096058156617E-2</v>
      </c>
      <c r="I32" s="219">
        <v>0.2038598730630552</v>
      </c>
      <c r="K32" s="287"/>
    </row>
    <row r="33" spans="2:18" s="49" customFormat="1" ht="17.149999999999999" customHeight="1">
      <c r="B33" s="293" t="s">
        <v>18</v>
      </c>
      <c r="C33" s="290">
        <v>186430.96100000001</v>
      </c>
      <c r="D33" s="291">
        <v>5.2798052390339849E-2</v>
      </c>
      <c r="E33" s="290">
        <v>227375.804</v>
      </c>
      <c r="F33" s="291">
        <v>7.5921278053250454E-2</v>
      </c>
      <c r="G33" s="297"/>
      <c r="H33" s="292">
        <v>-0.18007563812726524</v>
      </c>
      <c r="I33" s="292">
        <v>-6.1069057051842401E-3</v>
      </c>
      <c r="K33" s="287"/>
    </row>
    <row r="34" spans="2:18" s="49" customFormat="1" ht="17.149999999999999" customHeight="1">
      <c r="B34" s="294" t="s">
        <v>53</v>
      </c>
      <c r="C34" s="228">
        <v>3531019.66</v>
      </c>
      <c r="D34" s="232">
        <v>1</v>
      </c>
      <c r="E34" s="228">
        <v>2994889.0460000001</v>
      </c>
      <c r="F34" s="232">
        <v>1</v>
      </c>
      <c r="G34" s="298"/>
      <c r="H34" s="320">
        <v>0.17901518412378614</v>
      </c>
      <c r="I34" s="320">
        <v>0.37015490836398612</v>
      </c>
      <c r="K34" s="287"/>
    </row>
    <row r="35" spans="2:18" ht="14.5">
      <c r="K35" s="287"/>
      <c r="L35" s="49"/>
      <c r="M35" s="49"/>
      <c r="N35" s="49"/>
      <c r="O35" s="49"/>
      <c r="P35" s="49"/>
      <c r="Q35" s="49"/>
      <c r="R35" s="49"/>
    </row>
    <row r="36" spans="2:18" ht="14.5">
      <c r="K36" s="287"/>
    </row>
    <row r="37" spans="2:18" ht="14.5">
      <c r="K37" s="287"/>
    </row>
    <row r="38" spans="2:18" ht="14.5">
      <c r="K38" s="287"/>
    </row>
    <row r="39" spans="2:18" ht="14.5">
      <c r="K39" s="287"/>
    </row>
    <row r="40" spans="2:18" ht="14.5">
      <c r="K40" s="287"/>
    </row>
    <row r="41" spans="2:18" ht="14.5">
      <c r="K41" s="287"/>
    </row>
    <row r="42" spans="2:18" ht="14.5">
      <c r="K42" s="287"/>
    </row>
    <row r="43" spans="2:18" ht="14.5">
      <c r="K43" s="287"/>
    </row>
    <row r="44" spans="2:18" ht="14.5">
      <c r="K44" s="287"/>
    </row>
    <row r="45" spans="2:18" ht="14.5">
      <c r="K45" s="287"/>
    </row>
    <row r="46" spans="2:18" ht="14.5">
      <c r="K46" s="287"/>
    </row>
    <row r="47" spans="2:18" ht="14.5">
      <c r="K47" s="287"/>
    </row>
    <row r="48" spans="2:18" ht="14.5">
      <c r="K48" s="287"/>
    </row>
    <row r="49" spans="11:11" ht="14.5">
      <c r="K49" s="287"/>
    </row>
    <row r="50" spans="11:11" ht="14.5">
      <c r="K50" s="287"/>
    </row>
    <row r="51" spans="11:11" ht="14.5">
      <c r="K51" s="287"/>
    </row>
    <row r="52" spans="11:11" ht="14.5">
      <c r="K52" s="287"/>
    </row>
    <row r="53" spans="11:11" ht="14.5">
      <c r="K53" s="287"/>
    </row>
    <row r="54" spans="11:11" ht="14.5">
      <c r="K54" s="287"/>
    </row>
    <row r="55" spans="11:11" ht="14.5">
      <c r="K55" s="287"/>
    </row>
    <row r="56" spans="11:11" ht="14.5">
      <c r="K56" s="287"/>
    </row>
    <row r="57" spans="11:11" ht="14.5">
      <c r="K57" s="287"/>
    </row>
    <row r="58" spans="11:11" ht="14.5">
      <c r="K58" s="287"/>
    </row>
    <row r="59" spans="11:11" ht="14.5">
      <c r="K59" s="287"/>
    </row>
    <row r="60" spans="11:11" ht="14.5">
      <c r="K60" s="287"/>
    </row>
  </sheetData>
  <mergeCells count="8">
    <mergeCell ref="B4:B5"/>
    <mergeCell ref="L4:M4"/>
    <mergeCell ref="N4:O4"/>
    <mergeCell ref="Q4:R4"/>
    <mergeCell ref="C4:D4"/>
    <mergeCell ref="E4:F4"/>
    <mergeCell ref="H4:I4"/>
    <mergeCell ref="K4:K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1:R60"/>
  <sheetViews>
    <sheetView showGridLines="0" zoomScale="85" zoomScaleNormal="85" workbookViewId="0">
      <selection activeCell="F7" sqref="F7"/>
    </sheetView>
  </sheetViews>
  <sheetFormatPr baseColWidth="10" defaultColWidth="11.453125" defaultRowHeight="12"/>
  <cols>
    <col min="1" max="1" width="0.81640625" style="78" customWidth="1"/>
    <col min="2" max="2" width="33.54296875" style="75" customWidth="1"/>
    <col min="3" max="4" width="11.54296875" style="75" bestFit="1" customWidth="1"/>
    <col min="5" max="5" width="10.26953125" style="75" bestFit="1" customWidth="1"/>
    <col min="6" max="6" width="10.1796875" style="75" customWidth="1"/>
    <col min="7" max="7" width="1.7265625" style="87" customWidth="1"/>
    <col min="8" max="8" width="10.54296875" style="75" customWidth="1"/>
    <col min="9" max="9" width="11.81640625" style="75" customWidth="1"/>
    <col min="10" max="10" width="8.26953125" style="78" bestFit="1" customWidth="1"/>
    <col min="11" max="11" width="33.54296875" style="75" customWidth="1"/>
    <col min="12" max="15" width="11.453125" style="78"/>
    <col min="16" max="16" width="1.7265625" style="78" customWidth="1"/>
    <col min="17" max="16384" width="11.453125" style="78"/>
  </cols>
  <sheetData>
    <row r="1" spans="1:18" ht="5.15" customHeight="1">
      <c r="G1" s="93"/>
    </row>
    <row r="2" spans="1:18" s="49" customFormat="1" ht="23.5">
      <c r="A2" s="118"/>
      <c r="B2" s="193" t="s">
        <v>137</v>
      </c>
      <c r="K2" s="193"/>
    </row>
    <row r="3" spans="1:18">
      <c r="A3" s="81"/>
      <c r="B3" s="79"/>
      <c r="C3" s="79"/>
      <c r="D3" s="79"/>
      <c r="E3" s="79"/>
      <c r="F3" s="79"/>
      <c r="G3" s="80"/>
      <c r="K3" s="79"/>
    </row>
    <row r="4" spans="1:18" s="49" customFormat="1" ht="15" customHeight="1">
      <c r="B4" s="377" t="s">
        <v>185</v>
      </c>
      <c r="C4" s="378" t="s">
        <v>191</v>
      </c>
      <c r="D4" s="378"/>
      <c r="E4" s="378" t="s">
        <v>192</v>
      </c>
      <c r="F4" s="378"/>
      <c r="G4" s="295"/>
      <c r="H4" s="378" t="s">
        <v>211</v>
      </c>
      <c r="I4" s="378"/>
      <c r="K4" s="377" t="s">
        <v>76</v>
      </c>
      <c r="L4" s="378" t="s">
        <v>191</v>
      </c>
      <c r="M4" s="378"/>
      <c r="N4" s="378" t="s">
        <v>192</v>
      </c>
      <c r="O4" s="378"/>
      <c r="P4" s="295"/>
      <c r="Q4" s="378" t="s">
        <v>211</v>
      </c>
      <c r="R4" s="378"/>
    </row>
    <row r="5" spans="1:18" s="49" customFormat="1" ht="20.149999999999999" customHeight="1">
      <c r="B5" s="377"/>
      <c r="C5" s="286" t="s">
        <v>77</v>
      </c>
      <c r="D5" s="286" t="s">
        <v>1</v>
      </c>
      <c r="E5" s="286" t="s">
        <v>77</v>
      </c>
      <c r="F5" s="286" t="s">
        <v>1</v>
      </c>
      <c r="G5" s="296"/>
      <c r="H5" s="286" t="s">
        <v>13</v>
      </c>
      <c r="I5" s="286" t="s">
        <v>131</v>
      </c>
      <c r="K5" s="377"/>
      <c r="L5" s="286" t="s">
        <v>77</v>
      </c>
      <c r="M5" s="286" t="s">
        <v>1</v>
      </c>
      <c r="N5" s="286" t="s">
        <v>77</v>
      </c>
      <c r="O5" s="286" t="s">
        <v>1</v>
      </c>
      <c r="P5" s="296"/>
      <c r="Q5" s="286" t="s">
        <v>13</v>
      </c>
      <c r="R5" s="286" t="s">
        <v>131</v>
      </c>
    </row>
    <row r="6" spans="1:18" s="49" customFormat="1" ht="17.149999999999999" customHeight="1">
      <c r="B6" s="287" t="s">
        <v>130</v>
      </c>
      <c r="C6" s="288">
        <v>1138748.1910000001</v>
      </c>
      <c r="D6" s="289">
        <v>0.32249840007970959</v>
      </c>
      <c r="E6" s="288">
        <v>1060436.5349999999</v>
      </c>
      <c r="F6" s="289">
        <v>0.35408207740327752</v>
      </c>
      <c r="G6" s="289"/>
      <c r="H6" s="219">
        <v>7.3848508058051987E-2</v>
      </c>
      <c r="I6" s="219">
        <v>7.3848508058051765E-2</v>
      </c>
      <c r="K6" s="287" t="s">
        <v>130</v>
      </c>
      <c r="L6" s="288">
        <v>150290.95000000001</v>
      </c>
      <c r="M6" s="289">
        <v>0.13197909001112959</v>
      </c>
      <c r="N6" s="288">
        <v>159796.16699999999</v>
      </c>
      <c r="O6" s="289">
        <v>0.15068904335703598</v>
      </c>
      <c r="P6" s="289"/>
      <c r="Q6" s="219">
        <v>-5.9483385480704198E-2</v>
      </c>
      <c r="R6" s="219">
        <v>-5.9483385480704309E-2</v>
      </c>
    </row>
    <row r="7" spans="1:18" s="49" customFormat="1" ht="17.149999999999999" customHeight="1">
      <c r="B7" s="287" t="s">
        <v>47</v>
      </c>
      <c r="C7" s="288">
        <v>51374.588000000003</v>
      </c>
      <c r="D7" s="289">
        <v>1.4549504943849562E-2</v>
      </c>
      <c r="E7" s="288">
        <v>43079.667999999998</v>
      </c>
      <c r="F7" s="289">
        <v>1.4384395327612412E-2</v>
      </c>
      <c r="G7" s="289"/>
      <c r="H7" s="219">
        <v>0.19254837339972086</v>
      </c>
      <c r="I7" s="219">
        <v>0.19254837339972064</v>
      </c>
      <c r="K7" s="287" t="s">
        <v>47</v>
      </c>
      <c r="L7" s="288">
        <v>40508.063000000002</v>
      </c>
      <c r="M7" s="289">
        <v>0.78848443514525113</v>
      </c>
      <c r="N7" s="288">
        <v>33719.633000000002</v>
      </c>
      <c r="O7" s="289">
        <v>0.78272731813996343</v>
      </c>
      <c r="P7" s="289"/>
      <c r="Q7" s="219">
        <v>0.20131980677251149</v>
      </c>
      <c r="R7" s="219">
        <v>0.20131980677251149</v>
      </c>
    </row>
    <row r="8" spans="1:18" s="49" customFormat="1" ht="17.149999999999999" customHeight="1">
      <c r="B8" s="287" t="s">
        <v>45</v>
      </c>
      <c r="C8" s="288">
        <v>202069.86900000001</v>
      </c>
      <c r="D8" s="289">
        <v>5.7227058599837982E-2</v>
      </c>
      <c r="E8" s="288">
        <v>228670.27900000001</v>
      </c>
      <c r="F8" s="289">
        <v>7.635350608578105E-2</v>
      </c>
      <c r="G8" s="289"/>
      <c r="H8" s="219">
        <v>-0.11632648596191197</v>
      </c>
      <c r="I8" s="219">
        <v>-0.11632648596191197</v>
      </c>
      <c r="K8" s="287" t="s">
        <v>45</v>
      </c>
      <c r="L8" s="288">
        <v>18164.512999999999</v>
      </c>
      <c r="M8" s="289">
        <v>8.9892239203658797E-2</v>
      </c>
      <c r="N8" s="288">
        <v>37135.135999999999</v>
      </c>
      <c r="O8" s="289">
        <v>0.16239598850535358</v>
      </c>
      <c r="P8" s="289"/>
      <c r="Q8" s="219">
        <v>-0.51085373701068448</v>
      </c>
      <c r="R8" s="219">
        <v>-0.51085373701068448</v>
      </c>
    </row>
    <row r="9" spans="1:18" s="49" customFormat="1" ht="17.149999999999999" customHeight="1">
      <c r="B9" s="287" t="s">
        <v>46</v>
      </c>
      <c r="C9" s="288">
        <v>238744.55300000001</v>
      </c>
      <c r="D9" s="289">
        <v>6.761348731771151E-2</v>
      </c>
      <c r="E9" s="288">
        <v>274514.82</v>
      </c>
      <c r="F9" s="289">
        <v>9.166109855276422E-2</v>
      </c>
      <c r="G9" s="289"/>
      <c r="H9" s="219">
        <v>-0.13030359162394212</v>
      </c>
      <c r="I9" s="219">
        <v>-0.13030359162394223</v>
      </c>
      <c r="K9" s="287" t="s">
        <v>46</v>
      </c>
      <c r="L9" s="288">
        <v>-2980.2620000000002</v>
      </c>
      <c r="M9" s="289">
        <v>-1.2483057571579444E-2</v>
      </c>
      <c r="N9" s="288">
        <v>20303.782999999999</v>
      </c>
      <c r="O9" s="289">
        <v>7.3962429423664627E-2</v>
      </c>
      <c r="P9" s="289"/>
      <c r="Q9" s="219">
        <v>-1.1467835821531387</v>
      </c>
      <c r="R9" s="219">
        <v>-1.1467835821531387</v>
      </c>
    </row>
    <row r="10" spans="1:18" s="49" customFormat="1" ht="17.149999999999999" customHeight="1">
      <c r="B10" s="287" t="s">
        <v>88</v>
      </c>
      <c r="C10" s="288">
        <v>4552.3270000000002</v>
      </c>
      <c r="D10" s="289">
        <v>1.2892386444543331E-3</v>
      </c>
      <c r="E10" s="288">
        <v>995.26099999999997</v>
      </c>
      <c r="F10" s="289">
        <v>3.3231982377753834E-4</v>
      </c>
      <c r="G10" s="289"/>
      <c r="H10" s="219">
        <v>3.5740032011703464</v>
      </c>
      <c r="I10" s="219">
        <v>3.5740032011703464</v>
      </c>
      <c r="K10" s="287" t="s">
        <v>48</v>
      </c>
      <c r="L10" s="288">
        <v>-7669.3140000000003</v>
      </c>
      <c r="M10" s="289">
        <v>0</v>
      </c>
      <c r="N10" s="288">
        <v>5629.3360000000002</v>
      </c>
      <c r="O10" s="289">
        <v>5.6561404495906107</v>
      </c>
      <c r="P10" s="289"/>
      <c r="Q10" s="219">
        <v>-2.3623834143138729</v>
      </c>
      <c r="R10" s="219">
        <v>-2.3623834143138729</v>
      </c>
    </row>
    <row r="11" spans="1:18" s="95" customFormat="1" ht="17.149999999999999" customHeight="1">
      <c r="B11" s="293" t="s">
        <v>14</v>
      </c>
      <c r="C11" s="290">
        <v>1635489.5280000002</v>
      </c>
      <c r="D11" s="291">
        <v>0.46317768958556299</v>
      </c>
      <c r="E11" s="290">
        <v>1607696.5630000001</v>
      </c>
      <c r="F11" s="291">
        <v>0.53681339719321275</v>
      </c>
      <c r="G11" s="297"/>
      <c r="H11" s="292">
        <v>1.7287444434251897E-2</v>
      </c>
      <c r="I11" s="292">
        <v>1.7287444434251675E-2</v>
      </c>
      <c r="K11" s="287" t="s">
        <v>88</v>
      </c>
      <c r="L11" s="349">
        <v>-23708.677</v>
      </c>
      <c r="M11" s="289">
        <v>-5.2080347040096191</v>
      </c>
      <c r="N11" s="349">
        <v>-6542.6679999999997</v>
      </c>
      <c r="O11" s="289">
        <v>-6.573821339327071</v>
      </c>
      <c r="P11" s="289"/>
      <c r="Q11" s="219">
        <v>2.6237016764414762</v>
      </c>
      <c r="R11" s="219">
        <v>2.6237016764414762</v>
      </c>
    </row>
    <row r="12" spans="1:18" s="49" customFormat="1" ht="17.149999999999999" customHeight="1">
      <c r="B12" s="287" t="s">
        <v>130</v>
      </c>
      <c r="C12" s="349">
        <v>434833.55099999998</v>
      </c>
      <c r="D12" s="289">
        <v>0.12314673744977109</v>
      </c>
      <c r="E12" s="349">
        <v>381597.94400000002</v>
      </c>
      <c r="F12" s="289">
        <v>0.12741638776557201</v>
      </c>
      <c r="G12" s="289"/>
      <c r="H12" s="219">
        <v>0.13950705929379947</v>
      </c>
      <c r="I12" s="219">
        <v>1.050105138449231</v>
      </c>
      <c r="K12" s="293" t="s">
        <v>14</v>
      </c>
      <c r="L12" s="290">
        <v>174605.27300000002</v>
      </c>
      <c r="M12" s="291">
        <v>0.10676025129523177</v>
      </c>
      <c r="N12" s="290">
        <v>250041.38699999999</v>
      </c>
      <c r="O12" s="291">
        <v>0.15552772379721755</v>
      </c>
      <c r="P12" s="297"/>
      <c r="Q12" s="292">
        <v>-0.30169451107708012</v>
      </c>
      <c r="R12" s="292">
        <v>-0.30169451107708012</v>
      </c>
    </row>
    <row r="13" spans="1:18" s="49" customFormat="1" ht="17.149999999999999" customHeight="1">
      <c r="B13" s="287" t="s">
        <v>47</v>
      </c>
      <c r="C13" s="349">
        <v>19205.373</v>
      </c>
      <c r="D13" s="289">
        <v>5.4390444826920049E-3</v>
      </c>
      <c r="E13" s="349">
        <v>13324.315000000001</v>
      </c>
      <c r="F13" s="289">
        <v>4.4490179086253872E-3</v>
      </c>
      <c r="G13" s="289"/>
      <c r="H13" s="219">
        <v>0.44137788696829805</v>
      </c>
      <c r="I13" s="219">
        <v>1.5880311324722554</v>
      </c>
      <c r="K13" s="293" t="s">
        <v>15</v>
      </c>
      <c r="L13" s="290">
        <v>101509.72199999998</v>
      </c>
      <c r="M13" s="291">
        <v>0.1506828425242551</v>
      </c>
      <c r="N13" s="290">
        <v>73544.877000000008</v>
      </c>
      <c r="O13" s="291">
        <v>0.12233781014614255</v>
      </c>
      <c r="P13" s="297"/>
      <c r="Q13" s="292">
        <v>0.38024191678232011</v>
      </c>
      <c r="R13" s="292">
        <v>1.4806909367742027</v>
      </c>
    </row>
    <row r="14" spans="1:18" s="49" customFormat="1" ht="17.149999999999999" customHeight="1">
      <c r="B14" s="287" t="s">
        <v>45</v>
      </c>
      <c r="C14" s="349">
        <v>187649.42499999999</v>
      </c>
      <c r="D14" s="289">
        <v>5.3143126651410369E-2</v>
      </c>
      <c r="E14" s="349">
        <v>178632.33900000001</v>
      </c>
      <c r="F14" s="289">
        <v>5.9645728524929137E-2</v>
      </c>
      <c r="G14" s="289"/>
      <c r="H14" s="219">
        <v>5.047846347687357E-2</v>
      </c>
      <c r="I14" s="219">
        <v>0.88680899794784884</v>
      </c>
      <c r="K14" s="293" t="s">
        <v>177</v>
      </c>
      <c r="L14" s="290">
        <v>38926.620999999999</v>
      </c>
      <c r="M14" s="291">
        <v>9.7302506153467944E-2</v>
      </c>
      <c r="N14" s="290">
        <v>0</v>
      </c>
      <c r="O14" s="350" t="s">
        <v>23</v>
      </c>
      <c r="P14" s="297"/>
      <c r="Q14" s="292" t="s">
        <v>23</v>
      </c>
      <c r="R14" s="292" t="s">
        <v>23</v>
      </c>
    </row>
    <row r="15" spans="1:18" s="49" customFormat="1" ht="17.149999999999999" customHeight="1">
      <c r="B15" s="287" t="s">
        <v>48</v>
      </c>
      <c r="C15" s="349">
        <v>32625.24</v>
      </c>
      <c r="D15" s="289">
        <v>9.2396087083808538E-3</v>
      </c>
      <c r="E15" s="349">
        <v>27384.665000000001</v>
      </c>
      <c r="F15" s="289">
        <v>9.1437995128985494E-3</v>
      </c>
      <c r="G15" s="289"/>
      <c r="H15" s="219">
        <v>0.19136896507589185</v>
      </c>
      <c r="I15" s="219">
        <v>1.1431011939620177</v>
      </c>
      <c r="K15" s="293" t="s">
        <v>38</v>
      </c>
      <c r="L15" s="290">
        <v>21628.649999999998</v>
      </c>
      <c r="M15" s="291">
        <v>5.8173884600591537E-2</v>
      </c>
      <c r="N15" s="290">
        <v>18135.970999999998</v>
      </c>
      <c r="O15" s="291">
        <v>5.9140551603332883E-2</v>
      </c>
      <c r="P15" s="297"/>
      <c r="Q15" s="292">
        <v>0.19258296123212815</v>
      </c>
      <c r="R15" s="292">
        <v>0.18387655320629914</v>
      </c>
    </row>
    <row r="16" spans="1:18" s="49" customFormat="1" ht="17.149999999999999" customHeight="1">
      <c r="B16" s="287" t="s">
        <v>88</v>
      </c>
      <c r="C16" s="349">
        <v>-648.822</v>
      </c>
      <c r="D16" s="289">
        <v>-1.8374918932057149E-4</v>
      </c>
      <c r="E16" s="349">
        <v>223.018</v>
      </c>
      <c r="F16" s="289">
        <v>7.4466197770453228E-5</v>
      </c>
      <c r="G16" s="289"/>
      <c r="H16" s="219">
        <v>-3.9092808652216413</v>
      </c>
      <c r="I16" s="219">
        <v>-6.2045427402468487</v>
      </c>
      <c r="K16" s="293" t="s">
        <v>39</v>
      </c>
      <c r="L16" s="290">
        <v>26252.182000000001</v>
      </c>
      <c r="M16" s="291">
        <v>9.9597197157324791E-2</v>
      </c>
      <c r="N16" s="290">
        <v>26702.673999999999</v>
      </c>
      <c r="O16" s="291">
        <v>0.10596484602780212</v>
      </c>
      <c r="P16" s="297"/>
      <c r="Q16" s="292">
        <v>-1.6870669956124962E-2</v>
      </c>
      <c r="R16" s="292">
        <v>-1.7740359209555967E-2</v>
      </c>
    </row>
    <row r="17" spans="2:18" s="49" customFormat="1" ht="17.149999999999999" customHeight="1">
      <c r="B17" s="293" t="s">
        <v>15</v>
      </c>
      <c r="C17" s="290">
        <v>673664.76699999988</v>
      </c>
      <c r="D17" s="291">
        <v>0.19078476810293371</v>
      </c>
      <c r="E17" s="290">
        <v>601162.28100000008</v>
      </c>
      <c r="F17" s="291">
        <v>0.20072939990979555</v>
      </c>
      <c r="G17" s="297"/>
      <c r="H17" s="292">
        <v>0.12060385072628965</v>
      </c>
      <c r="I17" s="292">
        <v>1.0150501657130833</v>
      </c>
      <c r="K17" s="293" t="s">
        <v>18</v>
      </c>
      <c r="L17" s="290">
        <v>8496.086000000003</v>
      </c>
      <c r="M17" s="291">
        <v>4.5572290967271271E-2</v>
      </c>
      <c r="N17" s="290">
        <v>16254.730999999998</v>
      </c>
      <c r="O17" s="291">
        <v>7.148839372548188E-2</v>
      </c>
      <c r="P17" s="297"/>
      <c r="Q17" s="292">
        <v>-0.47731611184460676</v>
      </c>
      <c r="R17" s="292">
        <v>-0.36979241655165185</v>
      </c>
    </row>
    <row r="18" spans="2:18" s="49" customFormat="1" ht="17.149999999999999" customHeight="1">
      <c r="B18" s="287" t="s">
        <v>130</v>
      </c>
      <c r="C18" s="349">
        <v>400057.74300000002</v>
      </c>
      <c r="D18" s="289">
        <v>0.11329807860656319</v>
      </c>
      <c r="E18" s="349">
        <v>0</v>
      </c>
      <c r="F18" s="289">
        <v>0</v>
      </c>
      <c r="G18" s="289"/>
      <c r="H18" s="219" t="s">
        <v>23</v>
      </c>
      <c r="I18" s="219" t="s">
        <v>23</v>
      </c>
      <c r="K18" s="294" t="s">
        <v>53</v>
      </c>
      <c r="L18" s="228">
        <v>371418.53399999999</v>
      </c>
      <c r="M18" s="232">
        <v>0.10518733107252085</v>
      </c>
      <c r="N18" s="228">
        <v>384679.63999999996</v>
      </c>
      <c r="O18" s="232">
        <v>0.12844537279729326</v>
      </c>
      <c r="P18" s="298"/>
      <c r="Q18" s="320">
        <v>-3.447311638328443E-2</v>
      </c>
      <c r="R18" s="320">
        <v>0.18027521509509858</v>
      </c>
    </row>
    <row r="19" spans="2:18" s="49" customFormat="1" ht="17.149999999999999" customHeight="1">
      <c r="B19" s="287" t="s">
        <v>88</v>
      </c>
      <c r="C19" s="349">
        <v>0</v>
      </c>
      <c r="D19" s="289">
        <v>0</v>
      </c>
      <c r="E19" s="349">
        <v>0</v>
      </c>
      <c r="F19" s="289">
        <v>0</v>
      </c>
      <c r="G19" s="289"/>
      <c r="H19" s="219" t="s">
        <v>23</v>
      </c>
      <c r="I19" s="219" t="s">
        <v>23</v>
      </c>
      <c r="K19" s="287"/>
    </row>
    <row r="20" spans="2:18" s="49" customFormat="1" ht="17.149999999999999" customHeight="1">
      <c r="B20" s="293" t="s">
        <v>177</v>
      </c>
      <c r="C20" s="290">
        <v>400057.74300000002</v>
      </c>
      <c r="D20" s="291">
        <v>0.11329807860656319</v>
      </c>
      <c r="E20" s="290">
        <v>0</v>
      </c>
      <c r="F20" s="291">
        <v>0</v>
      </c>
      <c r="G20" s="297"/>
      <c r="H20" s="292" t="s">
        <v>23</v>
      </c>
      <c r="I20" s="292" t="s">
        <v>23</v>
      </c>
      <c r="K20" s="287"/>
    </row>
    <row r="21" spans="2:18" s="49" customFormat="1" ht="17.149999999999999" customHeight="1">
      <c r="B21" s="287" t="s">
        <v>130</v>
      </c>
      <c r="C21" s="349">
        <v>372375.22200000001</v>
      </c>
      <c r="D21" s="289">
        <v>0.10545826924112905</v>
      </c>
      <c r="E21" s="349">
        <v>305319.67599999998</v>
      </c>
      <c r="F21" s="289">
        <v>0.1019469073179147</v>
      </c>
      <c r="G21" s="289"/>
      <c r="H21" s="219">
        <v>0.21962405724549527</v>
      </c>
      <c r="I21" s="219">
        <v>0.20701364437598935</v>
      </c>
      <c r="K21" s="287"/>
    </row>
    <row r="22" spans="2:18" s="49" customFormat="1" ht="17.149999999999999" customHeight="1">
      <c r="B22" s="287" t="s">
        <v>48</v>
      </c>
      <c r="C22" s="349">
        <v>-582.10299999999995</v>
      </c>
      <c r="D22" s="289">
        <v>-1.6485408070483526E-4</v>
      </c>
      <c r="E22" s="349">
        <v>1339.1310000000001</v>
      </c>
      <c r="F22" s="289">
        <v>4.4713876855924102E-4</v>
      </c>
      <c r="G22" s="289"/>
      <c r="H22" s="219">
        <v>-1.434687121722968</v>
      </c>
      <c r="I22" s="219">
        <v>-1.4225549929982364</v>
      </c>
      <c r="K22" s="287"/>
    </row>
    <row r="23" spans="2:18" s="49" customFormat="1" ht="17.149999999999999" customHeight="1">
      <c r="B23" s="293" t="s">
        <v>38</v>
      </c>
      <c r="C23" s="290">
        <v>371793.11900000001</v>
      </c>
      <c r="D23" s="291">
        <v>0.10529341516042423</v>
      </c>
      <c r="E23" s="290">
        <v>306658.80699999997</v>
      </c>
      <c r="F23" s="291">
        <v>0.10239404608647394</v>
      </c>
      <c r="G23" s="297"/>
      <c r="H23" s="292">
        <v>0.21239993932409718</v>
      </c>
      <c r="I23" s="292">
        <v>0.19989757326006807</v>
      </c>
      <c r="K23" s="287"/>
    </row>
    <row r="24" spans="2:18" s="49" customFormat="1" ht="17.149999999999999" customHeight="1">
      <c r="B24" s="287" t="s">
        <v>130</v>
      </c>
      <c r="C24" s="349">
        <v>257859.83900000001</v>
      </c>
      <c r="D24" s="289">
        <v>7.3027018773381733E-2</v>
      </c>
      <c r="E24" s="349">
        <v>246867.628</v>
      </c>
      <c r="F24" s="289">
        <v>8.2429640700619131E-2</v>
      </c>
      <c r="G24" s="289"/>
      <c r="H24" s="219">
        <v>4.4526741270426884E-2</v>
      </c>
      <c r="I24" s="219">
        <v>4.435585327229119E-2</v>
      </c>
      <c r="K24" s="287"/>
    </row>
    <row r="25" spans="2:18" s="49" customFormat="1" ht="17.149999999999999" customHeight="1">
      <c r="B25" s="287" t="s">
        <v>47</v>
      </c>
      <c r="C25" s="349">
        <v>5612.4679999999998</v>
      </c>
      <c r="D25" s="289">
        <v>1.5894751489432374E-3</v>
      </c>
      <c r="E25" s="349">
        <v>4987.2190000000001</v>
      </c>
      <c r="F25" s="289">
        <v>1.6652433273482946E-3</v>
      </c>
      <c r="G25" s="289"/>
      <c r="H25" s="219">
        <v>0.12537027148797764</v>
      </c>
      <c r="I25" s="219">
        <v>0.12555565387672818</v>
      </c>
      <c r="K25" s="287"/>
    </row>
    <row r="26" spans="2:18" s="49" customFormat="1" ht="17.149999999999999" customHeight="1">
      <c r="B26" s="287" t="s">
        <v>88</v>
      </c>
      <c r="C26" s="349">
        <v>111.235</v>
      </c>
      <c r="D26" s="289">
        <v>3.1502231851068195E-5</v>
      </c>
      <c r="E26" s="349">
        <v>140.744</v>
      </c>
      <c r="F26" s="289">
        <v>4.6994729299898078E-5</v>
      </c>
      <c r="G26" s="289"/>
      <c r="H26" s="219">
        <v>-0.20966435514124937</v>
      </c>
      <c r="I26" s="219">
        <v>-0.20808482392802707</v>
      </c>
      <c r="K26" s="287"/>
    </row>
    <row r="27" spans="2:18" s="49" customFormat="1" ht="17.149999999999999" customHeight="1">
      <c r="B27" s="293" t="s">
        <v>39</v>
      </c>
      <c r="C27" s="290">
        <v>263583.54200000002</v>
      </c>
      <c r="D27" s="291">
        <v>7.4647996154176041E-2</v>
      </c>
      <c r="E27" s="290">
        <v>251995.59100000001</v>
      </c>
      <c r="F27" s="291">
        <v>8.4141878757267322E-2</v>
      </c>
      <c r="G27" s="297"/>
      <c r="H27" s="292">
        <v>4.5984737090102534E-2</v>
      </c>
      <c r="I27" s="292">
        <v>4.5821877642927111E-2</v>
      </c>
      <c r="K27" s="287"/>
    </row>
    <row r="28" spans="2:18" s="49" customFormat="1" ht="17.149999999999999" customHeight="1">
      <c r="B28" s="287" t="s">
        <v>130</v>
      </c>
      <c r="C28" s="349">
        <v>169209.99600000001</v>
      </c>
      <c r="D28" s="289">
        <v>4.7921000813685645E-2</v>
      </c>
      <c r="E28" s="349">
        <v>198626.446</v>
      </c>
      <c r="F28" s="289">
        <v>6.632180456410805E-2</v>
      </c>
      <c r="G28" s="289"/>
      <c r="H28" s="219">
        <v>-0.14809936235782006</v>
      </c>
      <c r="I28" s="219">
        <v>3.2765765265933888E-2</v>
      </c>
      <c r="K28" s="287"/>
    </row>
    <row r="29" spans="2:18" s="49" customFormat="1" ht="17.149999999999999" customHeight="1">
      <c r="B29" s="287" t="s">
        <v>47</v>
      </c>
      <c r="C29" s="349">
        <v>2013.2929999999999</v>
      </c>
      <c r="D29" s="289">
        <v>5.7017326264334641E-4</v>
      </c>
      <c r="E29" s="349">
        <v>2366.913</v>
      </c>
      <c r="F29" s="289">
        <v>7.9031742533542922E-4</v>
      </c>
      <c r="G29" s="289"/>
      <c r="H29" s="219">
        <v>-0.14940135104247609</v>
      </c>
      <c r="I29" s="219">
        <v>3.2130488298607318E-2</v>
      </c>
      <c r="K29" s="287"/>
    </row>
    <row r="30" spans="2:18" s="49" customFormat="1" ht="17.149999999999999" customHeight="1">
      <c r="B30" s="287" t="s">
        <v>45</v>
      </c>
      <c r="C30" s="349">
        <v>16246.065000000001</v>
      </c>
      <c r="D30" s="289">
        <v>4.6009556910821614E-3</v>
      </c>
      <c r="E30" s="349">
        <v>24858.831999999999</v>
      </c>
      <c r="F30" s="289">
        <v>8.3004183521261567E-3</v>
      </c>
      <c r="G30" s="289"/>
      <c r="H30" s="219">
        <v>-0.34646708260468551</v>
      </c>
      <c r="I30" s="219">
        <v>-0.2080227213571193</v>
      </c>
      <c r="K30" s="287"/>
    </row>
    <row r="31" spans="2:18" s="49" customFormat="1" ht="17.149999999999999" customHeight="1">
      <c r="B31" s="287" t="s">
        <v>48</v>
      </c>
      <c r="C31" s="349">
        <v>-179.24700000000001</v>
      </c>
      <c r="D31" s="289">
        <v>-5.0763523644612048E-5</v>
      </c>
      <c r="E31" s="349">
        <v>2393.8150000000001</v>
      </c>
      <c r="F31" s="289">
        <v>7.993000619496072E-4</v>
      </c>
      <c r="G31" s="289"/>
      <c r="H31" s="219">
        <v>-1.0748792199898489</v>
      </c>
      <c r="I31" s="219">
        <v>-1.096224653410079</v>
      </c>
      <c r="K31" s="287"/>
    </row>
    <row r="32" spans="2:18" s="49" customFormat="1" ht="17.149999999999999" customHeight="1">
      <c r="B32" s="287" t="s">
        <v>88</v>
      </c>
      <c r="C32" s="349">
        <v>-859.14599999999996</v>
      </c>
      <c r="D32" s="289">
        <v>-2.4331385342668977E-4</v>
      </c>
      <c r="E32" s="349">
        <v>-870.202</v>
      </c>
      <c r="F32" s="289">
        <v>-2.9056235026878518E-4</v>
      </c>
      <c r="G32" s="289"/>
      <c r="H32" s="219">
        <v>-1.2705096058156617E-2</v>
      </c>
      <c r="I32" s="219">
        <v>0.2038598730630552</v>
      </c>
      <c r="K32" s="287"/>
    </row>
    <row r="33" spans="2:18" s="49" customFormat="1" ht="17.149999999999999" customHeight="1">
      <c r="B33" s="293" t="s">
        <v>18</v>
      </c>
      <c r="C33" s="290">
        <v>186430.96100000001</v>
      </c>
      <c r="D33" s="291">
        <v>5.2798052390339849E-2</v>
      </c>
      <c r="E33" s="290">
        <v>227375.804</v>
      </c>
      <c r="F33" s="291">
        <v>7.5921278053250454E-2</v>
      </c>
      <c r="G33" s="297"/>
      <c r="H33" s="292">
        <v>-0.18007563812726524</v>
      </c>
      <c r="I33" s="292">
        <v>-6.1069057051842401E-3</v>
      </c>
      <c r="K33" s="287"/>
    </row>
    <row r="34" spans="2:18" s="49" customFormat="1" ht="17.149999999999999" customHeight="1">
      <c r="B34" s="294" t="s">
        <v>53</v>
      </c>
      <c r="C34" s="228">
        <v>3531019.66</v>
      </c>
      <c r="D34" s="232">
        <v>1</v>
      </c>
      <c r="E34" s="228">
        <v>2994889.0460000001</v>
      </c>
      <c r="F34" s="232">
        <v>1</v>
      </c>
      <c r="G34" s="298"/>
      <c r="H34" s="320">
        <v>0.17901518412378614</v>
      </c>
      <c r="I34" s="320">
        <v>0.37015490836398612</v>
      </c>
      <c r="K34" s="287"/>
    </row>
    <row r="35" spans="2:18" ht="14.5">
      <c r="K35" s="287"/>
      <c r="L35" s="49"/>
      <c r="M35" s="49"/>
      <c r="N35" s="49"/>
      <c r="O35" s="49"/>
      <c r="P35" s="49"/>
      <c r="Q35" s="49"/>
      <c r="R35" s="49"/>
    </row>
    <row r="36" spans="2:18" ht="14.5">
      <c r="K36" s="287"/>
    </row>
    <row r="37" spans="2:18" ht="14.5">
      <c r="K37" s="287"/>
    </row>
    <row r="38" spans="2:18" ht="14.5">
      <c r="K38" s="287"/>
    </row>
    <row r="39" spans="2:18" ht="14.5">
      <c r="K39" s="287"/>
    </row>
    <row r="40" spans="2:18" ht="14.5">
      <c r="K40" s="287"/>
    </row>
    <row r="41" spans="2:18" ht="14.5">
      <c r="K41" s="287"/>
    </row>
    <row r="42" spans="2:18" ht="14.5">
      <c r="K42" s="287"/>
    </row>
    <row r="43" spans="2:18" ht="14.5">
      <c r="K43" s="287"/>
    </row>
    <row r="44" spans="2:18" ht="14.5">
      <c r="K44" s="287"/>
    </row>
    <row r="45" spans="2:18" ht="14.5">
      <c r="K45" s="287"/>
    </row>
    <row r="46" spans="2:18" ht="14.5">
      <c r="K46" s="287"/>
    </row>
    <row r="47" spans="2:18" ht="14.5">
      <c r="K47" s="287"/>
    </row>
    <row r="48" spans="2:18" ht="14.5">
      <c r="K48" s="287"/>
    </row>
    <row r="49" spans="11:11" ht="14.5">
      <c r="K49" s="287"/>
    </row>
    <row r="50" spans="11:11" ht="14.5">
      <c r="K50" s="287"/>
    </row>
    <row r="51" spans="11:11" ht="14.5">
      <c r="K51" s="287"/>
    </row>
    <row r="52" spans="11:11" ht="14.5">
      <c r="K52" s="287"/>
    </row>
    <row r="53" spans="11:11" ht="14.5">
      <c r="K53" s="287"/>
    </row>
    <row r="54" spans="11:11" ht="14.5">
      <c r="K54" s="287"/>
    </row>
    <row r="55" spans="11:11" ht="14.5">
      <c r="K55" s="287"/>
    </row>
    <row r="56" spans="11:11" ht="14.5">
      <c r="K56" s="287"/>
    </row>
    <row r="57" spans="11:11" ht="14.5">
      <c r="K57" s="287"/>
    </row>
    <row r="58" spans="11:11" ht="14.5">
      <c r="K58" s="287"/>
    </row>
    <row r="59" spans="11:11" ht="14.5">
      <c r="K59" s="287"/>
    </row>
    <row r="60" spans="11:11" ht="14.5">
      <c r="K60" s="287"/>
    </row>
  </sheetData>
  <mergeCells count="8">
    <mergeCell ref="L4:M4"/>
    <mergeCell ref="N4:O4"/>
    <mergeCell ref="Q4:R4"/>
    <mergeCell ref="B4:B5"/>
    <mergeCell ref="C4:D4"/>
    <mergeCell ref="E4:F4"/>
    <mergeCell ref="H4:I4"/>
    <mergeCell ref="K4:K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showGridLines="0" zoomScale="85" zoomScaleNormal="85" workbookViewId="0">
      <selection activeCell="K7" sqref="K7"/>
    </sheetView>
  </sheetViews>
  <sheetFormatPr baseColWidth="10" defaultColWidth="11.453125" defaultRowHeight="14.5"/>
  <cols>
    <col min="1" max="1" width="0.81640625" style="49" customWidth="1"/>
    <col min="2" max="2" width="36.81640625" style="49" customWidth="1"/>
    <col min="3" max="3" width="18.54296875" style="49" customWidth="1"/>
    <col min="4" max="4" width="13" style="49" customWidth="1"/>
    <col min="5" max="5" width="9.54296875" style="96" bestFit="1" customWidth="1"/>
    <col min="6" max="6" width="0.81640625" style="49" customWidth="1"/>
    <col min="7" max="7" width="12.7265625" style="96" customWidth="1"/>
    <col min="8" max="8" width="13.81640625" style="49" customWidth="1"/>
    <col min="9" max="9" width="11" style="49" customWidth="1"/>
    <col min="10" max="10" width="9.54296875" style="49" bestFit="1" customWidth="1"/>
    <col min="11" max="11" width="1.54296875" style="49" customWidth="1"/>
    <col min="12" max="12" width="11.453125" style="69"/>
    <col min="13" max="13" width="11.453125" style="49"/>
    <col min="14" max="14" width="1.26953125" style="49" customWidth="1"/>
    <col min="15" max="16384" width="11.453125" style="49"/>
  </cols>
  <sheetData>
    <row r="1" spans="1:13" ht="5.15" customHeight="1">
      <c r="E1" s="49"/>
      <c r="G1" s="49"/>
    </row>
    <row r="2" spans="1:13" ht="23.5">
      <c r="A2" s="118"/>
      <c r="B2" s="193" t="s">
        <v>138</v>
      </c>
      <c r="E2" s="49"/>
      <c r="G2" s="49"/>
      <c r="L2" s="49"/>
    </row>
    <row r="3" spans="1:13" s="50" customFormat="1" ht="15" customHeight="1">
      <c r="A3" s="100"/>
      <c r="B3" s="363" t="s">
        <v>187</v>
      </c>
      <c r="C3" s="363"/>
      <c r="D3" s="363"/>
      <c r="E3" s="363"/>
      <c r="F3" s="364"/>
      <c r="G3" s="364"/>
      <c r="H3" s="101"/>
      <c r="I3" s="101"/>
      <c r="J3" s="101"/>
      <c r="K3" s="101"/>
      <c r="L3" s="101"/>
      <c r="M3" s="101"/>
    </row>
    <row r="4" spans="1:13" s="99" customFormat="1" ht="9.75" customHeight="1">
      <c r="A4" s="97"/>
      <c r="B4" s="117"/>
      <c r="C4" s="117"/>
      <c r="D4" s="117"/>
      <c r="E4" s="117"/>
      <c r="F4" s="117"/>
      <c r="G4" s="117"/>
      <c r="H4" s="98"/>
      <c r="I4" s="98"/>
      <c r="J4" s="98"/>
      <c r="K4" s="98"/>
      <c r="L4" s="98"/>
      <c r="M4" s="98"/>
    </row>
    <row r="5" spans="1:13" ht="15.5">
      <c r="B5" s="384"/>
      <c r="C5" s="382" t="s">
        <v>91</v>
      </c>
      <c r="D5" s="382"/>
      <c r="E5" s="382"/>
      <c r="F5" s="171"/>
      <c r="G5" s="382" t="s">
        <v>178</v>
      </c>
      <c r="H5" s="382"/>
      <c r="I5" s="382"/>
      <c r="J5" s="69"/>
      <c r="K5" s="69"/>
    </row>
    <row r="6" spans="1:13" ht="25.5" customHeight="1">
      <c r="B6" s="384"/>
      <c r="C6" s="325">
        <v>44986</v>
      </c>
      <c r="D6" s="172" t="s">
        <v>212</v>
      </c>
      <c r="E6" s="383" t="s">
        <v>1</v>
      </c>
      <c r="F6" s="173"/>
      <c r="G6" s="325">
        <v>44986</v>
      </c>
      <c r="H6" s="172" t="s">
        <v>212</v>
      </c>
      <c r="I6" s="379" t="s">
        <v>1</v>
      </c>
      <c r="J6" s="69"/>
      <c r="K6" s="69"/>
    </row>
    <row r="7" spans="1:13">
      <c r="B7" s="385"/>
      <c r="C7" s="381" t="s">
        <v>77</v>
      </c>
      <c r="D7" s="381" t="s">
        <v>24</v>
      </c>
      <c r="E7" s="381"/>
      <c r="F7" s="173"/>
      <c r="G7" s="381" t="s">
        <v>77</v>
      </c>
      <c r="H7" s="381" t="s">
        <v>24</v>
      </c>
      <c r="I7" s="380"/>
      <c r="J7" s="69"/>
      <c r="K7" s="69"/>
    </row>
    <row r="8" spans="1:13">
      <c r="B8" s="174" t="s">
        <v>139</v>
      </c>
      <c r="C8" s="351">
        <v>2866973.4050000003</v>
      </c>
      <c r="D8" s="351">
        <v>3108157.4450000003</v>
      </c>
      <c r="E8" s="175">
        <v>-7.7597111558163068E-2</v>
      </c>
      <c r="F8" s="352"/>
      <c r="G8" s="353">
        <v>2837021.3429653323</v>
      </c>
      <c r="H8" s="353">
        <v>3074179.7723703808</v>
      </c>
      <c r="I8" s="354">
        <v>-7.7145270272266697E-2</v>
      </c>
      <c r="J8" s="69"/>
      <c r="K8" s="69"/>
    </row>
    <row r="9" spans="1:13">
      <c r="B9" s="176" t="s">
        <v>140</v>
      </c>
      <c r="C9" s="177">
        <v>2866973.4050000003</v>
      </c>
      <c r="D9" s="177">
        <v>3108157.4450000003</v>
      </c>
      <c r="E9" s="321">
        <v>-7.7597111558163068E-2</v>
      </c>
      <c r="F9" s="252"/>
      <c r="G9" s="182">
        <v>2837021.3429653323</v>
      </c>
      <c r="H9" s="182">
        <v>3074179.7723703808</v>
      </c>
      <c r="I9" s="121">
        <v>-7.7145270272266697E-2</v>
      </c>
      <c r="J9" s="69"/>
      <c r="K9" s="69"/>
    </row>
    <row r="10" spans="1:13">
      <c r="B10" s="176" t="s">
        <v>141</v>
      </c>
      <c r="C10" s="177">
        <v>9846927.3479999993</v>
      </c>
      <c r="D10" s="177">
        <v>10232042.345999999</v>
      </c>
      <c r="E10" s="321">
        <v>-3.7638135670006512E-2</v>
      </c>
      <c r="F10" s="252"/>
      <c r="G10" s="182">
        <v>8932415.2649652492</v>
      </c>
      <c r="H10" s="182">
        <v>9272002.0303476453</v>
      </c>
      <c r="I10" s="121">
        <v>-3.6624966676119586E-2</v>
      </c>
      <c r="J10" s="69"/>
      <c r="K10" s="69"/>
    </row>
    <row r="11" spans="1:13">
      <c r="B11" s="179" t="s">
        <v>142</v>
      </c>
      <c r="C11" s="355">
        <v>12713900.752999999</v>
      </c>
      <c r="D11" s="355">
        <v>13340199.790999999</v>
      </c>
      <c r="E11" s="181">
        <v>-4.6948250237041744E-2</v>
      </c>
      <c r="F11" s="252"/>
      <c r="G11" s="356">
        <v>11769436.60793064</v>
      </c>
      <c r="H11" s="356">
        <v>12346181.802718086</v>
      </c>
      <c r="I11" s="183">
        <v>-4.6714458283813043E-2</v>
      </c>
      <c r="J11" s="69"/>
      <c r="K11" s="69"/>
    </row>
    <row r="12" spans="1:13">
      <c r="B12" s="174" t="s">
        <v>143</v>
      </c>
      <c r="C12" s="351">
        <v>3458520.0629999996</v>
      </c>
      <c r="D12" s="351">
        <v>3753381.5590000004</v>
      </c>
      <c r="E12" s="175">
        <v>-7.8558891859254354E-2</v>
      </c>
      <c r="F12" s="352"/>
      <c r="G12" s="353">
        <v>3455732.7757756477</v>
      </c>
      <c r="H12" s="353">
        <v>3750594.1465748926</v>
      </c>
      <c r="I12" s="354">
        <v>-7.8617242835649748E-2</v>
      </c>
      <c r="J12" s="69"/>
      <c r="K12" s="69"/>
    </row>
    <row r="13" spans="1:13">
      <c r="B13" s="176" t="s">
        <v>144</v>
      </c>
      <c r="C13" s="177">
        <v>3458520.0629999996</v>
      </c>
      <c r="D13" s="177">
        <v>3753381.5590000004</v>
      </c>
      <c r="E13" s="321">
        <v>-7.8558891859254354E-2</v>
      </c>
      <c r="F13" s="252"/>
      <c r="G13" s="182">
        <v>3455732.7757756477</v>
      </c>
      <c r="H13" s="182">
        <v>3750594.1465748926</v>
      </c>
      <c r="I13" s="121">
        <v>-7.8617242835649748E-2</v>
      </c>
      <c r="J13" s="69"/>
      <c r="K13" s="69"/>
    </row>
    <row r="14" spans="1:13">
      <c r="B14" s="176" t="s">
        <v>145</v>
      </c>
      <c r="C14" s="177">
        <v>5138091.608</v>
      </c>
      <c r="D14" s="177">
        <v>5340600.830000001</v>
      </c>
      <c r="E14" s="321">
        <v>-3.7918808846831742E-2</v>
      </c>
      <c r="F14" s="252"/>
      <c r="G14" s="182">
        <v>4819973.2657122947</v>
      </c>
      <c r="H14" s="182">
        <v>5005128.4013312198</v>
      </c>
      <c r="I14" s="121">
        <v>-3.6993084047490021E-2</v>
      </c>
      <c r="J14" s="69"/>
      <c r="K14" s="69"/>
    </row>
    <row r="15" spans="1:13">
      <c r="B15" s="179" t="s">
        <v>146</v>
      </c>
      <c r="C15" s="355">
        <v>8596611.6710000001</v>
      </c>
      <c r="D15" s="355">
        <v>9093982.3890000023</v>
      </c>
      <c r="E15" s="181">
        <v>-5.4692289552002782E-2</v>
      </c>
      <c r="F15" s="252"/>
      <c r="G15" s="356">
        <v>8275706.0414879434</v>
      </c>
      <c r="H15" s="356">
        <v>8755722.5479061138</v>
      </c>
      <c r="I15" s="183">
        <v>-5.4823174648557571E-2</v>
      </c>
      <c r="J15" s="69"/>
      <c r="K15" s="69"/>
    </row>
    <row r="16" spans="1:13" ht="29">
      <c r="B16" s="174" t="s">
        <v>147</v>
      </c>
      <c r="C16" s="351">
        <v>3534254.699000001</v>
      </c>
      <c r="D16" s="351">
        <v>3670812.256000001</v>
      </c>
      <c r="E16" s="175">
        <v>-3.7200910173707302E-2</v>
      </c>
      <c r="F16" s="352"/>
      <c r="G16" s="353">
        <v>2910696.1834426997</v>
      </c>
      <c r="H16" s="353">
        <v>3015054.1088119764</v>
      </c>
      <c r="I16" s="354">
        <v>-3.4612289399475138E-2</v>
      </c>
      <c r="J16" s="69"/>
      <c r="K16" s="69"/>
    </row>
    <row r="17" spans="2:11">
      <c r="B17" s="174" t="s">
        <v>148</v>
      </c>
      <c r="C17" s="351">
        <v>583034.38300000003</v>
      </c>
      <c r="D17" s="351">
        <v>575405.14599999995</v>
      </c>
      <c r="E17" s="175">
        <v>1.3258896019675337E-2</v>
      </c>
      <c r="F17" s="352"/>
      <c r="G17" s="353">
        <v>583034.38300000003</v>
      </c>
      <c r="H17" s="353">
        <v>575405.14599999995</v>
      </c>
      <c r="I17" s="354">
        <v>1.3258896019675337E-2</v>
      </c>
      <c r="J17" s="69"/>
      <c r="K17" s="69"/>
    </row>
    <row r="18" spans="2:11">
      <c r="B18" s="179" t="s">
        <v>149</v>
      </c>
      <c r="C18" s="355">
        <v>4117289.0820000009</v>
      </c>
      <c r="D18" s="355">
        <v>4246217.4020000007</v>
      </c>
      <c r="E18" s="181">
        <v>-3.0363099152500683E-2</v>
      </c>
      <c r="F18" s="252"/>
      <c r="G18" s="356">
        <v>3493730.5664426992</v>
      </c>
      <c r="H18" s="356">
        <v>3590459.2548119761</v>
      </c>
      <c r="I18" s="183">
        <v>-2.6940477945722408E-2</v>
      </c>
      <c r="J18" s="69"/>
      <c r="K18" s="69"/>
    </row>
    <row r="19" spans="2:11">
      <c r="B19" s="179" t="s">
        <v>150</v>
      </c>
      <c r="C19" s="355">
        <v>12713900.753</v>
      </c>
      <c r="D19" s="355">
        <v>13340199.791000003</v>
      </c>
      <c r="E19" s="181">
        <v>-4.6948250237041966E-2</v>
      </c>
      <c r="F19" s="252"/>
      <c r="G19" s="356">
        <v>11769436.607930642</v>
      </c>
      <c r="H19" s="356">
        <v>12346181.80271809</v>
      </c>
      <c r="I19" s="183">
        <v>-4.6714458283813265E-2</v>
      </c>
      <c r="J19" s="69"/>
      <c r="K19" s="69"/>
    </row>
  </sheetData>
  <mergeCells count="8">
    <mergeCell ref="I6:I7"/>
    <mergeCell ref="G7:H7"/>
    <mergeCell ref="G5:I5"/>
    <mergeCell ref="B3:G3"/>
    <mergeCell ref="E6:E7"/>
    <mergeCell ref="B5:B7"/>
    <mergeCell ref="C5:E5"/>
    <mergeCell ref="C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Fin. Stat</vt:lpstr>
      <vt:lpstr>Fin. Stat Q</vt:lpstr>
      <vt:lpstr>Fin. Stat YTD</vt:lpstr>
      <vt:lpstr>By UNIT</vt:lpstr>
      <vt:lpstr>P&amp;L by Country Q</vt:lpstr>
      <vt:lpstr>P&amp;L by Country YTD</vt:lpstr>
      <vt:lpstr>Balance Sheet</vt:lpstr>
      <vt:lpstr>Balance Sheet by Country</vt:lpstr>
      <vt:lpstr>dotacion y $ local</vt:lpstr>
      <vt:lpstr>Ratios</vt:lpstr>
      <vt:lpstr>Cash Flow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2023-05-16T05:52:47Z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