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.sharepoint.com/sites/InvestorRelationsCencosud/Documentos compartidos/General/Investor Relations Cencosud - Documentos/Cencosud/Press &amp; PPT's Trimestrales/2023/3Q/Investor Kit/ENG/"/>
    </mc:Choice>
  </mc:AlternateContent>
  <xr:revisionPtr revIDLastSave="234" documentId="8_{01476BA3-D5FE-4594-946F-1B35C521E435}" xr6:coauthVersionLast="47" xr6:coauthVersionMax="47" xr10:uidLastSave="{75663C89-60C8-41BD-8B88-FE5F94D32540}"/>
  <bookViews>
    <workbookView xWindow="28680" yWindow="-120" windowWidth="29040" windowHeight="15840" tabRatio="906" xr2:uid="{00000000-000D-0000-FFFF-FFFF00000000}"/>
  </bookViews>
  <sheets>
    <sheet name="." sheetId="225" r:id="rId1"/>
    <sheet name="ASSETS" sheetId="430" r:id="rId2"/>
    <sheet name="LIABILITIES" sheetId="293" r:id="rId3"/>
    <sheet name="PROFIT" sheetId="294" r:id="rId4"/>
    <sheet name="EQUITY" sheetId="295" r:id="rId5"/>
    <sheet name="CASH FLOW" sheetId="296" r:id="rId6"/>
    <sheet name="NOTE 1" sheetId="379" r:id="rId7"/>
    <sheet name="NOTE 2.4" sheetId="380" r:id="rId8"/>
    <sheet name="NOTE 2.5" sheetId="381" r:id="rId9"/>
    <sheet name="NOTE 4.3" sheetId="382" r:id="rId10"/>
    <sheet name="NOTE 5" sheetId="383" r:id="rId11"/>
    <sheet name="NOTE 6" sheetId="384" r:id="rId12"/>
    <sheet name="NOTE 7.4" sheetId="425" r:id="rId13"/>
    <sheet name="NOTE 8" sheetId="385" r:id="rId14"/>
    <sheet name="NOTE 8 OF" sheetId="386" r:id="rId15"/>
    <sheet name="NOTE 8 OF ARG" sheetId="387" r:id="rId16"/>
    <sheet name="NOTE 9" sheetId="388" r:id="rId17"/>
    <sheet name="NOTE 9.3" sheetId="389" r:id="rId18"/>
    <sheet name="NOTE 9.4" sheetId="390" r:id="rId19"/>
    <sheet name="NOTE 9.6" sheetId="391" r:id="rId20"/>
    <sheet name="NOTE 10" sheetId="392" r:id="rId21"/>
    <sheet name="NOTE 11" sheetId="393" r:id="rId22"/>
    <sheet name="NOTE 12" sheetId="394" r:id="rId23"/>
    <sheet name="NOTE 13" sheetId="395" r:id="rId24"/>
    <sheet name="NOTE 13.4a" sheetId="426" r:id="rId25"/>
    <sheet name="NOTE 13.4b" sheetId="427" r:id="rId26"/>
    <sheet name="NOTE 14" sheetId="396" r:id="rId27"/>
    <sheet name="NOTE 14.3" sheetId="397" r:id="rId28"/>
    <sheet name="NOTE 15" sheetId="398" r:id="rId29"/>
    <sheet name="NOTE 16" sheetId="399" r:id="rId30"/>
    <sheet name="NOTE 17.1" sheetId="400" r:id="rId31"/>
    <sheet name="NOTE 17.2" sheetId="401" r:id="rId32"/>
    <sheet name="NOTE 17.3" sheetId="402" r:id="rId33"/>
    <sheet name="NOTE 17.4" sheetId="428" r:id="rId34"/>
    <sheet name="NOTE 17.5" sheetId="403" r:id="rId35"/>
    <sheet name="NOTE 17.7" sheetId="404" r:id="rId36"/>
    <sheet name="NOTE 17.7 (2022)" sheetId="405" r:id="rId37"/>
    <sheet name="NOTE 18" sheetId="406" r:id="rId38"/>
    <sheet name="NOTE 19" sheetId="407" r:id="rId39"/>
    <sheet name="NOTE 20" sheetId="408" r:id="rId40"/>
    <sheet name="NOTE 21" sheetId="409" r:id="rId41"/>
    <sheet name="NOTE 22" sheetId="410" r:id="rId42"/>
    <sheet name="NOTE 23.1_2" sheetId="411" r:id="rId43"/>
    <sheet name="NOTE 23.4" sheetId="429" r:id="rId44"/>
    <sheet name="NOTE 23.5" sheetId="412" r:id="rId45"/>
    <sheet name="NOTE 24" sheetId="413" r:id="rId46"/>
    <sheet name="NOTE 25" sheetId="414" r:id="rId47"/>
    <sheet name="NOTE 26" sheetId="415" r:id="rId48"/>
    <sheet name="NOTE 27" sheetId="416" r:id="rId49"/>
    <sheet name="NOTE 28" sheetId="431" r:id="rId50"/>
    <sheet name="NOTE 30" sheetId="418" r:id="rId51"/>
    <sheet name="NOTE 31" sheetId="419" r:id="rId52"/>
    <sheet name="NOTE 32" sheetId="420" r:id="rId53"/>
    <sheet name="NOTE 33" sheetId="421" r:id="rId54"/>
    <sheet name="NOTE 34 A" sheetId="432" r:id="rId55"/>
    <sheet name="NOTE 34 B" sheetId="423" r:id="rId56"/>
    <sheet name="NOTE 35 C" sheetId="433" r:id="rId57"/>
  </sheets>
  <externalReferences>
    <externalReference r:id="rId58"/>
    <externalReference r:id="rId59"/>
    <externalReference r:id="rId60"/>
  </externalReferences>
  <definedNames>
    <definedName name="_xlnm._FilterDatabase" localSheetId="17" hidden="1">'NOTE 9.3'!#REF!</definedName>
    <definedName name="AAA" localSheetId="1">ASSETS!AAA</definedName>
    <definedName name="AAA" localSheetId="49">'NOTE 28'!AAA</definedName>
    <definedName name="AAA" localSheetId="54">'NOTE 34 A'!AAA</definedName>
    <definedName name="AAA" localSheetId="56">'NOTE 35 C'!AAA</definedName>
    <definedName name="AAA">[0]!AAA</definedName>
    <definedName name="acum2" localSheetId="1">ASSETS!acum2</definedName>
    <definedName name="acum2" localSheetId="49">'NOTE 28'!acum2</definedName>
    <definedName name="acum2" localSheetId="54">'NOTE 34 A'!acum2</definedName>
    <definedName name="acum2" localSheetId="56">'NOTE 35 C'!acum2</definedName>
    <definedName name="acum2">[0]!acum2</definedName>
    <definedName name="acumulada" localSheetId="1">ASSETS!acumulada</definedName>
    <definedName name="acumulada" localSheetId="49">'NOTE 28'!acumulada</definedName>
    <definedName name="acumulada" localSheetId="54">'NOTE 34 A'!acumulada</definedName>
    <definedName name="acumulada" localSheetId="56">'NOTE 35 C'!acumulada</definedName>
    <definedName name="acumulada">[0]!acumulada</definedName>
    <definedName name="alex" localSheetId="1">ASSETS!alex</definedName>
    <definedName name="alex" localSheetId="49">'NOTE 28'!alex</definedName>
    <definedName name="alex" localSheetId="54">'NOTE 34 A'!alex</definedName>
    <definedName name="alex" localSheetId="56">'NOTE 35 C'!alex</definedName>
    <definedName name="alex">[0]!alex</definedName>
    <definedName name="_xlnm.Extract" localSheetId="0">#REF!</definedName>
    <definedName name="_xlnm.Extract" localSheetId="1">#REF!</definedName>
    <definedName name="_xlnm.Extract" localSheetId="35">#REF!</definedName>
    <definedName name="_xlnm.Extract" localSheetId="36">#REF!</definedName>
    <definedName name="_xlnm.Extract" localSheetId="49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FLOW'!$B$2:$E$41</definedName>
    <definedName name="_xlnm.Print_Area" localSheetId="4">EQUITY!$A$1:$R$22</definedName>
    <definedName name="_xlnm.Print_Area" localSheetId="2">LIABILITIES!$B$2:$E$41</definedName>
    <definedName name="_xlnm.Print_Area" localSheetId="20">'NOTE 10'!$B$4:$D$12</definedName>
    <definedName name="_xlnm.Print_Area" localSheetId="21">'NOTE 11'!$B$3:$K$44</definedName>
    <definedName name="_xlnm.Print_Area" localSheetId="23">'NOTE 13'!#REF!</definedName>
    <definedName name="_xlnm.Print_Area" localSheetId="26">'NOTE 14'!$A$3:$D$42</definedName>
    <definedName name="_xlnm.Print_Area" localSheetId="27">'NOTE 14.3'!#REF!</definedName>
    <definedName name="_xlnm.Print_Area" localSheetId="29">'NOTE 16'!$A$2:$D$83</definedName>
    <definedName name="_xlnm.Print_Area" localSheetId="35">#REF!</definedName>
    <definedName name="_xlnm.Print_Area" localSheetId="36">#REF!</definedName>
    <definedName name="_xlnm.Print_Area" localSheetId="38">'NOTE 19'!$B$4:$F$9</definedName>
    <definedName name="_xlnm.Print_Area" localSheetId="39">'NOTE 20'!$B$4:$D$31</definedName>
    <definedName name="_xlnm.Print_Area" localSheetId="40">'NOTE 21'!$B$4:$D$8</definedName>
    <definedName name="_xlnm.Print_Area" localSheetId="41">'NOTE 22'!$B$4:$D$64</definedName>
    <definedName name="_xlnm.Print_Area" localSheetId="44">'NOTE 23.5'!$B$5:$F$32</definedName>
    <definedName name="_xlnm.Print_Area" localSheetId="46">'NOTE 25'!$A$63:$D$76</definedName>
    <definedName name="_xlnm.Print_Area" localSheetId="47">'NOTE 26'!$B$4:$D$42</definedName>
    <definedName name="_xlnm.Print_Area" localSheetId="48">'NOTE 27'!$A$2:$D$30</definedName>
    <definedName name="_xlnm.Print_Area" localSheetId="49">'NOTE 28'!$A$174:$I$193</definedName>
    <definedName name="_xlnm.Print_Area" localSheetId="51">'NOTE 31'!$B$4:$D$7</definedName>
    <definedName name="_xlnm.Print_Area" localSheetId="52">'NOTE 32'!$B$3:$G$8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'NOTE 5'!$B$4:$D$23</definedName>
    <definedName name="_xlnm.Print_Area" localSheetId="13">'NOTE 8'!$A$3:$D$66</definedName>
    <definedName name="_xlnm.Print_Area" localSheetId="3">PROFIT!$B$2:$C$69</definedName>
    <definedName name="_xlnm.Print_Area">#REF!</definedName>
    <definedName name="asda" localSheetId="1">ASSETS!asda</definedName>
    <definedName name="asda" localSheetId="49">'NOTE 28'!asda</definedName>
    <definedName name="asda" localSheetId="54">'NOTE 34 A'!asda</definedName>
    <definedName name="asda" localSheetId="56">'NOTE 35 C'!asda</definedName>
    <definedName name="asda">[0]!asda</definedName>
    <definedName name="asdas" localSheetId="1">ASSETS!asdas</definedName>
    <definedName name="asdas" localSheetId="49">'NOTE 28'!asdas</definedName>
    <definedName name="asdas" localSheetId="54">'NOTE 34 A'!asdas</definedName>
    <definedName name="asdas" localSheetId="56">'NOTE 35 C'!asdas</definedName>
    <definedName name="asdas">[0]!asdas</definedName>
    <definedName name="_xlnm.Auto_Open" localSheetId="1">#REF!</definedName>
    <definedName name="_xlnm.Auto_Open" localSheetId="49">#REF!</definedName>
    <definedName name="_xlnm.Auto_Open" localSheetId="54">#REF!</definedName>
    <definedName name="_xlnm.Auto_Open" localSheetId="56">#REF!</definedName>
    <definedName name="_xlnm.Auto_Open">[1]QE!$A$1</definedName>
    <definedName name="BAL" localSheetId="1">ASSETS!BAL</definedName>
    <definedName name="BAL" localSheetId="49">'NOTE 28'!BAL</definedName>
    <definedName name="BAL" localSheetId="54">'NOTE 34 A'!BAL</definedName>
    <definedName name="BAL" localSheetId="56">'NOTE 35 C'!BAL</definedName>
    <definedName name="BAL">[0]!BAL</definedName>
    <definedName name="_xlnm.Database" localSheetId="0">#REF!</definedName>
    <definedName name="_xlnm.Database" localSheetId="1">#REF!</definedName>
    <definedName name="_xlnm.Database" localSheetId="35">#REF!</definedName>
    <definedName name="_xlnm.Database" localSheetId="36">#REF!</definedName>
    <definedName name="_xlnm.Database" localSheetId="49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'[2]Tabla C04'!$P$4:$T$33</definedName>
    <definedName name="basileac">'[2]Tabla C04'!$AF$4:$AJ$33</definedName>
    <definedName name="DESPFIN" localSheetId="1">ASSETS!DESPFIN</definedName>
    <definedName name="DESPFIN" localSheetId="49">'NOTE 28'!DESPFIN</definedName>
    <definedName name="DESPFIN" localSheetId="54">'NOTE 34 A'!DESPFIN</definedName>
    <definedName name="DESPFIN" localSheetId="56">'NOTE 35 C'!DESPFIN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55">#REF!</definedName>
    <definedName name="felipe">#REF!</definedName>
    <definedName name="FF" localSheetId="1">ASSETS!FF</definedName>
    <definedName name="FF" localSheetId="49">'NOTE 28'!FF</definedName>
    <definedName name="FF" localSheetId="54">'NOTE 34 A'!FF</definedName>
    <definedName name="FF" localSheetId="56">'NOTE 35 C'!FF</definedName>
    <definedName name="FF">[0]!FF</definedName>
    <definedName name="_xlnm.Recorder">#REF!</definedName>
    <definedName name="HIPERMERCADOS">#REF!</definedName>
    <definedName name="HOJA1" localSheetId="1">#REF!</definedName>
    <definedName name="HOJA1" localSheetId="49">#REF!</definedName>
    <definedName name="HOJA1" localSheetId="54">#REF!</definedName>
    <definedName name="HOJA1" localSheetId="56">#REF!</definedName>
    <definedName name="HOJA1">#REF!</definedName>
    <definedName name="HOJA10" localSheetId="1">#REF!</definedName>
    <definedName name="HOJA10" localSheetId="49">#REF!</definedName>
    <definedName name="HOJA10" localSheetId="54">#REF!</definedName>
    <definedName name="HOJA10" localSheetId="56">#REF!</definedName>
    <definedName name="HOJA10">#REF!</definedName>
    <definedName name="HOJA11" localSheetId="1">#REF!</definedName>
    <definedName name="HOJA11" localSheetId="49">#REF!</definedName>
    <definedName name="HOJA11" localSheetId="54">#REF!</definedName>
    <definedName name="HOJA11" localSheetId="56">#REF!</definedName>
    <definedName name="HOJA11">#REF!</definedName>
    <definedName name="HOJA12" localSheetId="1">#REF!</definedName>
    <definedName name="HOJA12" localSheetId="49">#REF!</definedName>
    <definedName name="HOJA12" localSheetId="54">#REF!</definedName>
    <definedName name="HOJA12" localSheetId="56">#REF!</definedName>
    <definedName name="HOJA12">#REF!</definedName>
    <definedName name="HOJA13" localSheetId="1">#REF!</definedName>
    <definedName name="HOJA13" localSheetId="49">#REF!</definedName>
    <definedName name="HOJA13" localSheetId="54">#REF!</definedName>
    <definedName name="HOJA13" localSheetId="56">#REF!</definedName>
    <definedName name="HOJA13">#REF!</definedName>
    <definedName name="HOJA14" localSheetId="1">#REF!</definedName>
    <definedName name="HOJA14" localSheetId="49">#REF!</definedName>
    <definedName name="HOJA14" localSheetId="54">#REF!</definedName>
    <definedName name="HOJA14" localSheetId="56">#REF!</definedName>
    <definedName name="HOJA14">#REF!</definedName>
    <definedName name="HOJA15" localSheetId="1">#REF!</definedName>
    <definedName name="HOJA15" localSheetId="49">#REF!</definedName>
    <definedName name="HOJA15" localSheetId="54">#REF!</definedName>
    <definedName name="HOJA15" localSheetId="56">#REF!</definedName>
    <definedName name="HOJA15">#REF!</definedName>
    <definedName name="HOJA19" localSheetId="1">#REF!</definedName>
    <definedName name="HOJA19" localSheetId="49">#REF!</definedName>
    <definedName name="HOJA19" localSheetId="54">#REF!</definedName>
    <definedName name="HOJA19" localSheetId="56">#REF!</definedName>
    <definedName name="HOJA19">#REF!</definedName>
    <definedName name="HOJA2" localSheetId="1">#REF!</definedName>
    <definedName name="HOJA2" localSheetId="49">#REF!</definedName>
    <definedName name="HOJA2" localSheetId="54">#REF!</definedName>
    <definedName name="HOJA2" localSheetId="56">#REF!</definedName>
    <definedName name="HOJA2">#REF!</definedName>
    <definedName name="HOJA20" localSheetId="1">#REF!</definedName>
    <definedName name="HOJA20" localSheetId="49">#REF!</definedName>
    <definedName name="HOJA20" localSheetId="54">#REF!</definedName>
    <definedName name="HOJA20" localSheetId="56">#REF!</definedName>
    <definedName name="HOJA20">#REF!</definedName>
    <definedName name="HOJA21" localSheetId="1">#REF!</definedName>
    <definedName name="HOJA21" localSheetId="49">#REF!</definedName>
    <definedName name="HOJA21" localSheetId="54">#REF!</definedName>
    <definedName name="HOJA21" localSheetId="56">#REF!</definedName>
    <definedName name="HOJA21">#REF!</definedName>
    <definedName name="HOJA3" localSheetId="1">#REF!</definedName>
    <definedName name="HOJA3" localSheetId="49">#REF!</definedName>
    <definedName name="HOJA3" localSheetId="54">#REF!</definedName>
    <definedName name="HOJA3" localSheetId="56">#REF!</definedName>
    <definedName name="HOJA3">#REF!</definedName>
    <definedName name="HOJA4" localSheetId="1">#REF!</definedName>
    <definedName name="HOJA4" localSheetId="49">#REF!</definedName>
    <definedName name="HOJA4" localSheetId="54">#REF!</definedName>
    <definedName name="HOJA4" localSheetId="56">#REF!</definedName>
    <definedName name="HOJA4">#REF!</definedName>
    <definedName name="HOJA5" localSheetId="1">#REF!</definedName>
    <definedName name="HOJA5" localSheetId="49">#REF!</definedName>
    <definedName name="HOJA5" localSheetId="54">#REF!</definedName>
    <definedName name="HOJA5" localSheetId="56">#REF!</definedName>
    <definedName name="HOJA5">#REF!</definedName>
    <definedName name="HOJA6" localSheetId="1">#REF!</definedName>
    <definedName name="HOJA6" localSheetId="49">#REF!</definedName>
    <definedName name="HOJA6" localSheetId="54">#REF!</definedName>
    <definedName name="HOJA6" localSheetId="56">#REF!</definedName>
    <definedName name="HOJA6">#REF!</definedName>
    <definedName name="HOJA7" localSheetId="1">#REF!</definedName>
    <definedName name="HOJA7" localSheetId="49">#REF!</definedName>
    <definedName name="HOJA7" localSheetId="54">#REF!</definedName>
    <definedName name="HOJA7" localSheetId="56">#REF!</definedName>
    <definedName name="HOJA7">#REF!</definedName>
    <definedName name="HOJA8" localSheetId="1">#REF!</definedName>
    <definedName name="HOJA8" localSheetId="49">#REF!</definedName>
    <definedName name="HOJA8" localSheetId="54">#REF!</definedName>
    <definedName name="HOJA8" localSheetId="56">#REF!</definedName>
    <definedName name="HOJA8">#REF!</definedName>
    <definedName name="HOJA9" localSheetId="1">#REF!</definedName>
    <definedName name="HOJA9" localSheetId="49">#REF!</definedName>
    <definedName name="HOJA9" localSheetId="54">#REF!</definedName>
    <definedName name="HOJA9" localSheetId="56">#REF!</definedName>
    <definedName name="HOJA9">#REF!</definedName>
    <definedName name="hola" localSheetId="1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1">ASSETS!IRP</definedName>
    <definedName name="IRP" localSheetId="49">'NOTE 28'!IRP</definedName>
    <definedName name="IRP" localSheetId="54">'NOTE 34 A'!IRP</definedName>
    <definedName name="IRP" localSheetId="56">'NOTE 35 C'!IRP</definedName>
    <definedName name="IRP">[0]!IRP</definedName>
    <definedName name="kok" localSheetId="1">ASSETS!kok</definedName>
    <definedName name="kok" localSheetId="49">'NOTE 28'!kok</definedName>
    <definedName name="kok" localSheetId="54">'NOTE 34 A'!kok</definedName>
    <definedName name="kok" localSheetId="56">'NOTE 35 C'!kok</definedName>
    <definedName name="kok">[0]!kok</definedName>
    <definedName name="nn" localSheetId="1">#REF!</definedName>
    <definedName name="nn" localSheetId="35">#REF!</definedName>
    <definedName name="nn" localSheetId="49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>'.'!plotting.DialogEnd</definedName>
    <definedName name="plotting.DialogOK" localSheetId="0">#N/A</definedName>
    <definedName name="plotting.DialogOK">'.'!plotting.DialogOK</definedName>
    <definedName name="PRINT" localSheetId="1">ASSETS!PRINT</definedName>
    <definedName name="PRINT" localSheetId="49">'NOTE 28'!PRINT</definedName>
    <definedName name="PRINT" localSheetId="54">'NOTE 34 A'!PRINT</definedName>
    <definedName name="PRINT" localSheetId="56">'NOTE 35 C'!PRINT</definedName>
    <definedName name="PRINT">[0]!PRINT</definedName>
    <definedName name="RES" localSheetId="1">ASSETS!RES</definedName>
    <definedName name="RES" localSheetId="49">'NOTE 28'!RES</definedName>
    <definedName name="RES" localSheetId="54">'NOTE 34 A'!RES</definedName>
    <definedName name="RES" localSheetId="56">'NOTE 35 C'!RES</definedName>
    <definedName name="RES">[0]!RES</definedName>
    <definedName name="_xlnm.Print_Titles" localSheetId="0">#REF!</definedName>
    <definedName name="_xlnm.Print_Titles" localSheetId="1">#REF!</definedName>
    <definedName name="_xlnm.Print_Titles" localSheetId="35">#REF!</definedName>
    <definedName name="_xlnm.Print_Titles" localSheetId="36">#REF!</definedName>
    <definedName name="_xlnm.Print_Titles" localSheetId="49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 localSheetId="1">ASSETS!uhu</definedName>
    <definedName name="uhu" localSheetId="49">'NOTE 28'!uhu</definedName>
    <definedName name="uhu" localSheetId="54">'NOTE 34 A'!uhu</definedName>
    <definedName name="uhu" localSheetId="56">'NOTE 35 C'!uhu</definedName>
    <definedName name="uhu">[0]!uhu</definedName>
    <definedName name="VA_ircso">#REF!-#REF!</definedName>
    <definedName name="VA_muhip">#REF!-#REF!</definedName>
    <definedName name="VA_notas">#REF!-#REF!</definedName>
    <definedName name="VA_obrcp">#REF!-#REF!</definedName>
    <definedName name="VA_obrlp">#REF!-#REF!</definedName>
    <definedName name="VA_ocpcp">#REF!-#REF!</definedName>
    <definedName name="VA_ocplp">#REF!-#REF!</definedName>
    <definedName name="VA_partic">#REF!-#REF!</definedName>
    <definedName name="VA_provi">#REF!-#REF!</definedName>
    <definedName name="VA_realp">#REF!-#REF!+#REF!-#REF!</definedName>
    <definedName name="ZEROFIN.DESPFIN" localSheetId="1">ASSETS!ZEROFIN.DESPFIN</definedName>
    <definedName name="ZEROFIN.DESPFIN" localSheetId="49">'NOTE 28'!ZEROFIN.DESPFIN</definedName>
    <definedName name="ZEROFIN.DESPFIN" localSheetId="54">'NOTE 34 A'!ZEROFIN.DESPFIN</definedName>
    <definedName name="ZEROFIN.DESPFIN" localSheetId="56">'NOTE 35 C'!ZEROFIN.DESPFIN</definedName>
    <definedName name="ZEROFIN.DESPFIN">[0]!ZEROFIN.DESPFIN</definedName>
    <definedName name="ZEROFIN.ZEROFIN" localSheetId="1">ASSETS!ZEROFIN.ZEROFIN</definedName>
    <definedName name="ZEROFIN.ZEROFIN" localSheetId="49">'NOTE 28'!ZEROFIN.ZEROFIN</definedName>
    <definedName name="ZEROFIN.ZEROFIN" localSheetId="54">'NOTE 34 A'!ZEROFIN.ZEROFIN</definedName>
    <definedName name="ZEROFIN.ZEROFIN" localSheetId="56">'NOTE 35 C'!ZEROFIN.ZEROFIN</definedName>
    <definedName name="ZEROFIN.ZEROFIN">[0]!ZEROFIN.ZEROFIN</definedName>
    <definedName name="zerofin1" localSheetId="1">ASSETS!zerofin1</definedName>
    <definedName name="zerofin1" localSheetId="49">'NOTE 28'!zerofin1</definedName>
    <definedName name="zerofin1" localSheetId="54">'NOTE 34 A'!zerofin1</definedName>
    <definedName name="zerofin1" localSheetId="56">'NOTE 35 C'!zerofin1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429" l="1"/>
  <c r="L6" i="429" s="1"/>
  <c r="C18" i="408"/>
  <c r="D16" i="408"/>
  <c r="D18" i="408" s="1"/>
  <c r="D13" i="404" l="1"/>
  <c r="J44" i="393"/>
  <c r="I44" i="393"/>
  <c r="H44" i="393"/>
  <c r="G44" i="393"/>
  <c r="F44" i="393"/>
  <c r="E44" i="393"/>
  <c r="D44" i="393"/>
  <c r="D10" i="385"/>
  <c r="C10" i="385"/>
  <c r="J7" i="382"/>
  <c r="I6" i="382"/>
  <c r="E5" i="380"/>
</calcChain>
</file>

<file path=xl/sharedStrings.xml><?xml version="1.0" encoding="utf-8"?>
<sst xmlns="http://schemas.openxmlformats.org/spreadsheetml/2006/main" count="4183" uniqueCount="1538">
  <si>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</si>
  <si>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</si>
  <si>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</si>
  <si>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</si>
  <si>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</si>
  <si>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</si>
  <si>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</si>
  <si>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</si>
  <si>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</si>
  <si>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</si>
  <si>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</si>
  <si>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</si>
  <si>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</si>
  <si>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</si>
  <si>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</si>
  <si>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</si>
  <si>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</si>
  <si>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</si>
  <si>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</si>
  <si>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</si>
  <si>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</si>
  <si>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</si>
  <si>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</si>
  <si>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</si>
  <si>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</si>
  <si>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</si>
  <si>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</si>
  <si>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</si>
  <si>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</si>
  <si>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</si>
  <si>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</si>
  <si>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</si>
  <si>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</si>
  <si>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</si>
  <si>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</si>
  <si>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</si>
  <si>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</si>
  <si>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</si>
  <si>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</si>
  <si>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</si>
  <si>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</si>
  <si>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</si>
  <si>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</si>
  <si>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</si>
  <si>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</si>
  <si>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</si>
  <si>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</si>
  <si>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</si>
  <si>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</si>
  <si>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</si>
  <si>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</si>
  <si>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</si>
  <si>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</si>
  <si>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</si>
  <si>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</si>
  <si>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</si>
  <si>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</si>
  <si>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</si>
  <si>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</si>
  <si>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</si>
  <si>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</si>
  <si>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</si>
  <si>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</si>
  <si>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</si>
  <si>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</si>
  <si>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</si>
  <si>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</si>
  <si>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</si>
  <si>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</si>
  <si>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</si>
  <si>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</si>
  <si>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</si>
  <si>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</si>
  <si>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</si>
  <si>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</si>
  <si>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</si>
  <si>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</si>
  <si>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</si>
  <si>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</si>
  <si>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</si>
  <si>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</si>
  <si>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</si>
  <si>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</si>
  <si>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</si>
  <si>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</si>
  <si>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</si>
  <si>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</si>
  <si>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</si>
  <si>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</si>
  <si>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</si>
  <si>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</si>
  <si>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</si>
  <si>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</si>
  <si>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</si>
  <si>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</si>
  <si>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</si>
  <si>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</si>
  <si>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</si>
  <si>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</si>
  <si>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</si>
  <si>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</si>
  <si>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</si>
  <si>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</si>
  <si>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</si>
  <si>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</si>
  <si>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</si>
  <si>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Total Cambios</t>
  </si>
  <si>
    <t>BANCO GALICIA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</si>
  <si>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</si>
  <si>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</si>
  <si>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</si>
  <si>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</si>
  <si>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</si>
  <si>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</si>
  <si>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</si>
  <si>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</si>
  <si>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</si>
  <si>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</si>
  <si>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</si>
  <si>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</si>
  <si>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</si>
  <si>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</si>
  <si>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</si>
  <si>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</si>
  <si>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</si>
  <si>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</si>
  <si>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</si>
  <si>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</si>
  <si>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</si>
  <si>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</si>
  <si>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</si>
  <si>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</si>
  <si>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</si>
  <si>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</si>
  <si>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</si>
  <si>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</si>
  <si>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</si>
  <si>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</si>
  <si>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</si>
  <si>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</si>
  <si>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</si>
  <si>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</si>
  <si>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</si>
  <si>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</si>
  <si>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</si>
  <si>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</si>
  <si>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</si>
  <si>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</si>
  <si>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</si>
  <si>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</si>
  <si>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</si>
  <si>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</si>
  <si>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</si>
  <si>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</si>
  <si>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</si>
  <si>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</si>
  <si>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</si>
  <si>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</si>
  <si>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</si>
  <si>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</si>
  <si>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</si>
  <si>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</si>
  <si>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</si>
  <si>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</si>
  <si>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</si>
  <si>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</si>
  <si>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</si>
  <si>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</si>
  <si>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</si>
  <si>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</si>
  <si>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</si>
  <si>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</si>
  <si>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</si>
  <si>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</si>
  <si>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</si>
  <si>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</si>
  <si>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</si>
  <si>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</si>
  <si>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</si>
  <si>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</si>
  <si>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</si>
  <si>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</si>
  <si>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</si>
  <si>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</si>
  <si>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</si>
  <si>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</si>
  <si>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</si>
  <si>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</si>
  <si>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</si>
  <si>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</si>
  <si>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</si>
  <si>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</si>
  <si>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</si>
  <si>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</si>
  <si>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</si>
  <si>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</si>
  <si>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</si>
  <si>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</si>
  <si>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</si>
  <si>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</si>
  <si>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</si>
  <si>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</si>
  <si>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</si>
  <si>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</si>
  <si>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</si>
  <si>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</si>
  <si>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</si>
  <si>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</si>
  <si>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</si>
  <si>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</si>
  <si>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</si>
  <si>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</si>
  <si>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</si>
  <si>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</si>
  <si>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</si>
  <si>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</si>
  <si>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</si>
  <si>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</si>
  <si>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</si>
  <si>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</si>
  <si>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</si>
  <si>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</si>
  <si>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</si>
  <si>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</si>
  <si>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</si>
  <si>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</si>
  <si>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</si>
  <si>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</si>
  <si>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</si>
  <si>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</si>
  <si>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</si>
  <si>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</si>
  <si>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</si>
  <si>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</si>
  <si>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</si>
  <si>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</si>
  <si>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</si>
  <si>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</si>
  <si>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</si>
  <si>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</si>
  <si>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</si>
  <si>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</si>
  <si>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</si>
  <si>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</si>
  <si>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</si>
  <si>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</si>
  <si>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</si>
  <si>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</si>
  <si>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</si>
  <si>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</si>
  <si>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</si>
  <si>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</si>
  <si>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</si>
  <si>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</si>
  <si>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</si>
  <si>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</si>
  <si>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</si>
  <si>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</si>
  <si>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</si>
  <si>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</si>
  <si>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</si>
  <si>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</si>
  <si>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</si>
  <si>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</si>
  <si>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</si>
  <si>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</si>
  <si>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</si>
  <si>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</si>
  <si>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</si>
  <si>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</si>
  <si>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</si>
  <si>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</si>
  <si>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</si>
  <si>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</si>
  <si>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</si>
  <si>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</si>
  <si>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</si>
  <si>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</si>
  <si>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</si>
  <si>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</si>
  <si>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</si>
  <si>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</si>
  <si>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</si>
  <si>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</si>
  <si>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</si>
  <si>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</si>
  <si>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</si>
  <si>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</si>
  <si>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</si>
  <si>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</si>
  <si>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</si>
  <si>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</si>
  <si>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</si>
  <si>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</si>
  <si>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</si>
  <si>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</si>
  <si>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</si>
  <si>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</si>
  <si>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</si>
  <si>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</si>
  <si>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</si>
  <si>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</si>
  <si>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</si>
  <si>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</si>
  <si>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</si>
  <si>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</si>
  <si>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</si>
  <si>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</si>
  <si>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</si>
  <si>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</si>
  <si>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</si>
  <si>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</si>
  <si>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</si>
  <si>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</si>
  <si>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</si>
  <si>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</si>
  <si>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</si>
  <si>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</si>
  <si>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</si>
  <si>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</si>
  <si>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</si>
  <si>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</si>
  <si>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</si>
  <si>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</si>
  <si>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</si>
  <si>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</si>
  <si>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</si>
  <si>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</si>
  <si>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</si>
  <si>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</si>
  <si>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</si>
  <si>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</si>
  <si>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</si>
  <si>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</si>
  <si>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</si>
  <si>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</si>
  <si>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</si>
  <si>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</si>
  <si>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</si>
  <si>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</si>
  <si>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</si>
  <si>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</si>
  <si>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</si>
  <si>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</si>
  <si>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</si>
  <si>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</si>
  <si>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</si>
  <si>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</si>
  <si>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</si>
  <si>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</si>
  <si>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</si>
  <si>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</si>
  <si>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</si>
  <si>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</si>
  <si>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</si>
  <si>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</si>
  <si>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</si>
  <si>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</si>
  <si>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</si>
  <si>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</si>
  <si>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</si>
  <si>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</si>
  <si>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</si>
  <si>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</si>
  <si>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</si>
  <si>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</si>
  <si>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</si>
  <si>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</si>
  <si>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</si>
  <si>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</si>
  <si>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</si>
  <si>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</si>
  <si>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</si>
  <si>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</si>
  <si>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</si>
  <si>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</si>
  <si>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</si>
  <si>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</si>
  <si>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</si>
  <si>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</si>
  <si>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</si>
  <si>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</si>
  <si>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</si>
  <si>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</si>
  <si>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</si>
  <si>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</si>
  <si>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</si>
  <si>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</si>
  <si>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</si>
  <si>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</si>
  <si>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</si>
  <si>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</si>
  <si>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</si>
  <si>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</si>
  <si>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</si>
  <si>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</si>
  <si>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</si>
  <si>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</si>
  <si>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</si>
  <si>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</si>
  <si>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</si>
  <si>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</si>
  <si>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</si>
  <si>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</si>
  <si>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</si>
  <si>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</si>
  <si>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</si>
  <si>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</si>
  <si>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</si>
  <si>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</si>
  <si>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</si>
  <si>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</si>
  <si>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</si>
  <si>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</si>
  <si>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</si>
  <si>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</si>
  <si>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</si>
  <si>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</si>
  <si>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</si>
  <si>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</si>
  <si>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</si>
  <si>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</si>
  <si>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</si>
  <si>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</si>
  <si>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</si>
  <si>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</si>
  <si>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</si>
  <si>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</si>
  <si>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</si>
  <si>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</si>
  <si>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</si>
  <si>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</si>
  <si>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</si>
  <si>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</si>
  <si>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</si>
  <si>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</si>
  <si>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</si>
  <si>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</si>
  <si>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</si>
  <si>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</si>
  <si>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</si>
  <si>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</si>
  <si>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</si>
  <si>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</si>
  <si>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</si>
  <si>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</si>
  <si>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</si>
  <si>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</si>
  <si>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</si>
  <si>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</si>
  <si>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</si>
  <si>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</si>
  <si>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</si>
  <si>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</si>
  <si>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</si>
  <si>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</si>
  <si>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</si>
  <si>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</si>
  <si>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</si>
  <si>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</si>
  <si>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</si>
  <si>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</si>
  <si>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</si>
  <si>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</si>
  <si>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</si>
  <si>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</si>
  <si>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</si>
  <si>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</si>
  <si>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</si>
  <si>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</si>
  <si>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</si>
  <si>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</si>
  <si>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</si>
  <si>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</si>
  <si>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</si>
  <si>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</si>
  <si>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</si>
  <si>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</si>
  <si>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</si>
  <si>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</si>
  <si>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</si>
  <si>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</si>
  <si>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</si>
  <si>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</si>
  <si>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</si>
  <si>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</si>
  <si>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</si>
  <si>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</si>
  <si>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</si>
  <si>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</si>
  <si>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</si>
  <si>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</si>
  <si>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</si>
  <si>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</si>
  <si>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</si>
  <si>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</si>
  <si>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</si>
  <si>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</si>
  <si>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</si>
  <si>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</si>
  <si>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</si>
  <si>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</si>
  <si>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Unicenter S.A.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</si>
  <si>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</si>
  <si>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</si>
  <si>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</si>
  <si>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</si>
  <si>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</si>
  <si>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</si>
  <si>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</si>
  <si>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</si>
  <si>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</si>
  <si>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</si>
  <si>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</si>
  <si>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</si>
  <si>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</si>
  <si>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</si>
  <si>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</si>
  <si>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</si>
  <si>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</si>
  <si>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</si>
  <si>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</si>
  <si>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</si>
  <si>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</si>
  <si>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</si>
  <si>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</si>
  <si>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</si>
  <si>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</si>
  <si>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</si>
  <si>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</si>
  <si>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</si>
  <si>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</si>
  <si>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</si>
  <si>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</si>
  <si>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</si>
  <si>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</si>
  <si>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</si>
  <si>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</si>
  <si>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</si>
  <si>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</si>
  <si>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</si>
  <si>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</si>
  <si>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</si>
  <si>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</si>
  <si>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</si>
  <si>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</si>
  <si>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</si>
  <si>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</si>
  <si>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</si>
  <si>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</si>
  <si>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</si>
  <si>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</si>
  <si>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</si>
  <si>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</si>
  <si>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</si>
  <si>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</si>
  <si>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</si>
  <si>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</si>
  <si>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</si>
  <si>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</si>
  <si>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</si>
  <si>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</si>
  <si>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</si>
  <si>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</si>
  <si>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</si>
  <si>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</si>
  <si>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</si>
  <si>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</si>
  <si>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</si>
  <si>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</si>
  <si>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</si>
  <si>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</si>
  <si>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</si>
  <si>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</si>
  <si>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</si>
  <si>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</si>
  <si>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</si>
  <si>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</si>
  <si>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</si>
  <si>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</si>
  <si>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</si>
  <si>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</si>
  <si>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</si>
  <si>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</si>
  <si>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</si>
  <si>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</si>
  <si>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</si>
  <si>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</si>
  <si>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</si>
  <si>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</si>
  <si>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</si>
  <si>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</si>
  <si>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</si>
  <si>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</si>
  <si>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</si>
  <si>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</si>
  <si>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</si>
  <si>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</si>
  <si>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</si>
  <si>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</si>
  <si>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</si>
  <si>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</si>
  <si>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</si>
  <si>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</si>
  <si>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</si>
  <si>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</si>
  <si>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</si>
  <si>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</si>
  <si>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</si>
  <si>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</si>
  <si>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</si>
  <si>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</si>
  <si>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</si>
  <si>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</si>
  <si>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</si>
  <si>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</si>
  <si>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</si>
  <si>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</si>
  <si>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</si>
  <si>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</si>
  <si>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</si>
  <si>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</si>
  <si>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</si>
  <si>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</si>
  <si>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</si>
  <si>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</si>
  <si>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</si>
  <si>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</si>
  <si>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</si>
  <si>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</si>
  <si>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</si>
  <si>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</si>
  <si>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</si>
  <si>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</si>
  <si>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</si>
  <si>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</si>
  <si>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</si>
  <si>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</si>
  <si>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</si>
  <si>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</si>
  <si>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</si>
  <si>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</si>
  <si>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</si>
  <si>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</si>
  <si>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</si>
  <si>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</si>
  <si>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</si>
  <si>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</si>
  <si>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</si>
  <si>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</si>
  <si>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</si>
  <si>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</si>
  <si>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</si>
  <si>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</si>
  <si>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</si>
  <si>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</si>
  <si>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</si>
  <si>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</si>
  <si>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</si>
  <si>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</si>
  <si>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</si>
  <si>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</si>
  <si>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</si>
  <si>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</si>
  <si>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</si>
  <si>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</si>
  <si>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</si>
  <si>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</si>
  <si>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</si>
  <si>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</si>
  <si>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</si>
  <si>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</si>
  <si>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</si>
  <si>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</si>
  <si>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</si>
  <si>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</si>
  <si>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</si>
  <si>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</si>
  <si>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</si>
  <si>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</si>
  <si>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</si>
  <si>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</si>
  <si>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</si>
  <si>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</si>
  <si>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</si>
  <si>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</si>
  <si>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</si>
  <si>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</si>
  <si>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</si>
  <si>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</si>
  <si>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</si>
  <si>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</si>
  <si>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</si>
  <si>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</si>
  <si>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</si>
  <si>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</si>
  <si>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</si>
  <si>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</si>
  <si>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</si>
  <si>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</si>
  <si>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</si>
  <si>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</si>
  <si>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</si>
  <si>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</si>
  <si>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</si>
  <si>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</si>
  <si>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</si>
  <si>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</si>
  <si>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</si>
  <si>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</si>
  <si>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</si>
  <si>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</si>
  <si>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</si>
  <si>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</si>
  <si>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</si>
  <si>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</si>
  <si>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</si>
  <si>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</si>
  <si>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</si>
  <si>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</si>
  <si>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</si>
  <si>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</si>
  <si>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</si>
  <si>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</si>
  <si>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</si>
  <si>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</si>
  <si>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</si>
  <si>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</si>
  <si>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</si>
  <si>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</si>
  <si>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</si>
  <si>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</si>
  <si>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</si>
  <si>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</si>
  <si>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</si>
  <si>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</si>
  <si>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</si>
  <si>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</si>
  <si>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</si>
  <si>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</si>
  <si>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</si>
  <si>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</si>
  <si>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</si>
  <si>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</si>
  <si>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</si>
  <si>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</si>
  <si>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</si>
  <si>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</si>
  <si>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</si>
  <si>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</si>
  <si>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</si>
  <si>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</si>
  <si>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</si>
  <si>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</si>
  <si>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</si>
  <si>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</si>
  <si>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</si>
  <si>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</si>
  <si>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</si>
  <si>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</si>
  <si>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</si>
  <si>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</si>
  <si>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</si>
  <si>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</si>
  <si>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</si>
  <si>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</si>
  <si>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</si>
  <si>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</si>
  <si>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</si>
  <si>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</si>
  <si>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</si>
  <si>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</si>
  <si>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</si>
  <si>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</si>
  <si>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</si>
  <si>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</si>
  <si>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</si>
  <si>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</si>
  <si>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</si>
  <si>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</si>
  <si>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</si>
  <si>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</si>
  <si>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</si>
  <si>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</si>
  <si>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</si>
  <si>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</si>
  <si>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</si>
  <si>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</si>
  <si>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</si>
  <si>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</si>
  <si>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</si>
  <si>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</si>
  <si>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</si>
  <si>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</si>
  <si>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</si>
  <si>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</si>
  <si>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</si>
  <si>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</si>
  <si>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</si>
  <si>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</si>
  <si>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</si>
  <si>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</si>
  <si>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</si>
  <si>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</si>
  <si>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</si>
  <si>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</si>
  <si>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</si>
  <si>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</si>
  <si>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</si>
  <si>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</si>
  <si>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</si>
  <si>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</si>
  <si>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</si>
  <si>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</si>
  <si>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</si>
  <si>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</si>
  <si>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</si>
  <si>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</si>
  <si>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</si>
  <si>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</si>
  <si>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</si>
  <si>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</si>
  <si>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</si>
  <si>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</si>
  <si>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</si>
  <si>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</si>
  <si>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</si>
  <si>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</si>
  <si>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</si>
  <si>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</si>
  <si>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</si>
  <si>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</si>
  <si>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</si>
  <si>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</si>
  <si>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</si>
  <si>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</si>
  <si>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</si>
  <si>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</si>
  <si>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</si>
  <si>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</si>
  <si>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Otros accionistas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</si>
  <si>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</si>
  <si>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</si>
  <si>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</si>
  <si>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</si>
  <si>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</si>
  <si>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</si>
  <si>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</si>
  <si>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</si>
  <si>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</si>
  <si>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</si>
  <si>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</si>
  <si>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</si>
  <si>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</si>
  <si>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</si>
  <si>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</si>
  <si>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</si>
  <si>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</si>
  <si>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</si>
  <si>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</si>
  <si>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</si>
  <si>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</si>
  <si>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</si>
  <si>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</si>
  <si>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</si>
  <si>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</si>
  <si>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</si>
  <si>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</si>
  <si>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</si>
  <si>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</si>
  <si>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</si>
  <si>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</si>
  <si>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</si>
  <si>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</si>
  <si>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</si>
  <si>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</si>
  <si>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</si>
  <si>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</si>
  <si>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</si>
  <si>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</si>
  <si>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</si>
  <si>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</si>
  <si>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</si>
  <si>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</si>
  <si>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</si>
  <si>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</si>
  <si>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</si>
  <si>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</si>
  <si>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</si>
  <si>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</si>
  <si>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</si>
  <si>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</si>
  <si>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</si>
  <si>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</si>
  <si>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</si>
  <si>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</si>
  <si>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</si>
  <si>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</si>
  <si>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</si>
  <si>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</si>
  <si>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</si>
  <si>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</si>
  <si>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</si>
  <si>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</si>
  <si>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</si>
  <si>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</si>
  <si>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</si>
  <si>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</si>
  <si>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</si>
  <si>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</si>
  <si>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</si>
  <si>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</si>
  <si>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</si>
  <si>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</si>
  <si>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</si>
  <si>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</si>
  <si>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</si>
  <si>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</si>
  <si>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</si>
  <si>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</si>
  <si>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</si>
  <si>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</si>
  <si>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</si>
  <si>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</si>
  <si>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</si>
  <si>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</si>
  <si>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</si>
  <si>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</si>
  <si>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</si>
  <si>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</si>
  <si>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</si>
  <si>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</si>
  <si>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</si>
  <si>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</si>
  <si>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</si>
  <si>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</si>
  <si>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</si>
  <si>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</si>
  <si>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</si>
  <si>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</si>
  <si>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</si>
  <si>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</si>
  <si>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</si>
  <si>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</si>
  <si>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</si>
  <si>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</si>
  <si>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</si>
  <si>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</si>
  <si>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</si>
  <si>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</si>
  <si>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</si>
  <si>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</si>
  <si>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</si>
  <si>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</si>
  <si>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</si>
  <si>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</si>
  <si>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</si>
  <si>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</si>
  <si>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</si>
  <si>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</si>
  <si>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</si>
  <si>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</si>
  <si>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</si>
  <si>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</si>
  <si>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</si>
  <si>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</si>
  <si>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</si>
  <si>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</si>
  <si>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</si>
  <si>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</si>
  <si>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</si>
  <si>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</si>
  <si>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</si>
  <si>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</si>
  <si>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</si>
  <si>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</si>
  <si>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</si>
  <si>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</si>
  <si>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</si>
  <si>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</si>
  <si>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</si>
  <si>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</si>
  <si>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</si>
  <si>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</si>
  <si>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</si>
  <si>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</si>
  <si>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</si>
  <si>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</si>
  <si>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</si>
  <si>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</si>
  <si>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</si>
  <si>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</si>
  <si>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</si>
  <si>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Efecto impositivo de gastos no deducibles impositivamente</t>
  </si>
  <si>
    <t>Reconocimiento en resultado de valor patrimonial, no gravados</t>
  </si>
  <si>
    <t>Impuesto bienes personales</t>
  </si>
  <si>
    <t>82,7% - 84,7%</t>
  </si>
  <si>
    <t>Dividendos</t>
  </si>
  <si>
    <t>01/01/2022 al</t>
  </si>
  <si>
    <t xml:space="preserve">Patrimonio </t>
  </si>
  <si>
    <t>Otro resultado integral acumulado</t>
  </si>
  <si>
    <t>Patrimonio previamente reportado 01/01/2022</t>
  </si>
  <si>
    <t>Cambios en el patrimonio</t>
  </si>
  <si>
    <t>Resultado Integral</t>
  </si>
  <si>
    <t>Incremento (disminución) por cambios en las participaciones en la propiedad de subsidiarias que no dan lugar a pérdida de control</t>
  </si>
  <si>
    <t>Incremento (disminución) en el patrimonio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</si>
  <si>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</si>
  <si>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</si>
  <si>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</si>
  <si>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</si>
  <si>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</si>
  <si>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</si>
  <si>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</si>
  <si>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</si>
  <si>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</si>
  <si>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</si>
  <si>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</si>
  <si>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</si>
  <si>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</si>
  <si>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</si>
  <si>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</si>
  <si>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</si>
  <si>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</si>
  <si>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</si>
  <si>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</si>
  <si>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</si>
  <si>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</si>
  <si>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</si>
  <si>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</si>
  <si>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</si>
  <si>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</si>
  <si>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</si>
  <si>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</si>
  <si>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</si>
  <si>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</si>
  <si>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</si>
  <si>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</si>
  <si>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</si>
  <si>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 xml:space="preserve">Otros Incrementos (Decrementos) </t>
  </si>
  <si>
    <t>Otros Incrementos (Decrementos)</t>
  </si>
  <si>
    <t xml:space="preserve">Mantenidos                        para la venta         </t>
  </si>
  <si>
    <t xml:space="preserve">Provisión de Reclamaciones Legales </t>
  </si>
  <si>
    <t>Acciones autorizadas al 01 de enero de 2022</t>
  </si>
  <si>
    <t>Acciones pagadas al 01 de enero de 2022</t>
  </si>
  <si>
    <t>Otros gastos financieros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</si>
  <si>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</si>
  <si>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</si>
  <si>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</si>
  <si>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</si>
  <si>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</si>
  <si>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</si>
  <si>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ESTADO DE SITUACION FINANCIERA CONSOLIDADO</t>
  </si>
  <si>
    <t>CLASIFICADO</t>
  </si>
  <si>
    <t>ACTIVOS</t>
  </si>
  <si>
    <t>PATRIMONIO Y PASIVOS</t>
  </si>
  <si>
    <t>PASIVOS CORRIENTES</t>
  </si>
  <si>
    <t>PASIVOS NO CORRIENTES</t>
  </si>
  <si>
    <t>TOTAL PASIVOS</t>
  </si>
  <si>
    <t>PATRIMONIO TOTAL</t>
  </si>
  <si>
    <t>TOTAL DE PATRIMONIO Y PASIVOS</t>
  </si>
  <si>
    <t xml:space="preserve">ESTADO INTERMEDIO CONSOLIDADO DE FLUJOS DE EFECTIVO </t>
  </si>
  <si>
    <t>METODO DIRECTO</t>
  </si>
  <si>
    <t>Fondo de Pensiones Provida B</t>
  </si>
  <si>
    <t>77.562.427-2</t>
  </si>
  <si>
    <t>Easy Administradora S.P.A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</si>
  <si>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</si>
  <si>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</si>
  <si>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</si>
  <si>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</si>
  <si>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</si>
  <si>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</si>
  <si>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</si>
  <si>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</si>
  <si>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</si>
  <si>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Al final</t>
  </si>
  <si>
    <t>Restricción Veces/            MM UF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</si>
  <si>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</si>
  <si>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</si>
  <si>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</si>
  <si>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</si>
  <si>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</si>
  <si>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</si>
  <si>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</si>
  <si>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</si>
  <si>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 xml:space="preserve">Cencosud Brasil Atacado Ltda. 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</si>
  <si>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</si>
  <si>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</si>
  <si>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</si>
  <si>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</si>
  <si>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</si>
  <si>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</si>
  <si>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</si>
  <si>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</si>
  <si>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Cuentas por cobrar a vendedores de subsidiarias en Brasil</t>
  </si>
  <si>
    <t>Incremento por combinación de negocios (*)</t>
  </si>
  <si>
    <t>Usos de provisión (**)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</si>
  <si>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</si>
  <si>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</si>
  <si>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</si>
  <si>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</si>
  <si>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</si>
  <si>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</si>
  <si>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(Incremento) decremento combinación de negocios (*)</t>
  </si>
  <si>
    <t>Deuda Brasil GIGA</t>
  </si>
  <si>
    <t>Opción 33% TFMH</t>
  </si>
  <si>
    <t>Combinación de Negocios (*)</t>
  </si>
  <si>
    <t>Otros (**)</t>
  </si>
  <si>
    <t>(***) Total Otros activos financieros corrientes y no corrientes</t>
  </si>
  <si>
    <t>BANK OF AMERICA</t>
  </si>
  <si>
    <t>BANCO ITAU</t>
  </si>
  <si>
    <t>BANCO CITIBANK</t>
  </si>
  <si>
    <t xml:space="preserve">BANCO BRADESCO </t>
  </si>
  <si>
    <t>ÚNICO AL FINAL</t>
  </si>
  <si>
    <t xml:space="preserve">BANCO DO BRASIL </t>
  </si>
  <si>
    <t>BRL</t>
  </si>
  <si>
    <t>BANCO SAFRA SA</t>
  </si>
  <si>
    <t>MENSUAL</t>
  </si>
  <si>
    <t>JP MORGAN BANK</t>
  </si>
  <si>
    <t>SEMESTRAL</t>
  </si>
  <si>
    <t>Patrimonio en MM UF</t>
  </si>
  <si>
    <t>Deuda Financiera Neta + Deuda por Arriendo / Ebitda Ajustado</t>
  </si>
  <si>
    <t>The Fresh Market Holdings, INC. (*)</t>
  </si>
  <si>
    <t>ESTADOS UNIDOS</t>
  </si>
  <si>
    <t>Nota 30. Pasivos por arrendamientos</t>
  </si>
  <si>
    <t>Supermercados - EEUU</t>
  </si>
  <si>
    <t>NOTA 1</t>
  </si>
  <si>
    <t>NOTA 2.4</t>
  </si>
  <si>
    <t>Estados Unidos</t>
  </si>
  <si>
    <t>Yuan</t>
  </si>
  <si>
    <t>NOTA 2.5</t>
  </si>
  <si>
    <t>NOTA 4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</si>
  <si>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</si>
  <si>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</si>
  <si>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</si>
  <si>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</si>
  <si>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</si>
  <si>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</si>
  <si>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</si>
  <si>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</si>
  <si>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</si>
  <si>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</si>
  <si>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</si>
  <si>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</si>
  <si>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</si>
  <si>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</si>
  <si>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</si>
  <si>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</si>
  <si>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</si>
  <si>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NOTA 15</t>
  </si>
  <si>
    <t>NOTA 16</t>
  </si>
  <si>
    <t>16.3. Pasivos por impuestos diferidos.</t>
  </si>
  <si>
    <t>16.2. Activos por impuestos diferidos.</t>
  </si>
  <si>
    <t>16.4. Movimientos de impuesto diferido del estado de situación financiera</t>
  </si>
  <si>
    <t>16.5. Activos y Pasivos por impuestos corrientes y no corrientes</t>
  </si>
  <si>
    <t>16.1. Compensación de partidas.</t>
  </si>
  <si>
    <t>NOTA 17.1</t>
  </si>
  <si>
    <t>NOTA 17.2</t>
  </si>
  <si>
    <t>NOTA 17.3</t>
  </si>
  <si>
    <t>NOTA 17.5</t>
  </si>
  <si>
    <t>Pasivos por arrendamientos corrientes</t>
  </si>
  <si>
    <t>NOTA 18</t>
  </si>
  <si>
    <t>NOTA 19</t>
  </si>
  <si>
    <t>NOTA 20</t>
  </si>
  <si>
    <t>NOTA 21</t>
  </si>
  <si>
    <t>NOTA 22</t>
  </si>
  <si>
    <t>NOTA 23.1 / 23.2</t>
  </si>
  <si>
    <t>NOTA 23.5</t>
  </si>
  <si>
    <t>NOTA 24</t>
  </si>
  <si>
    <t>NOTA 25</t>
  </si>
  <si>
    <t>NOTA 26</t>
  </si>
  <si>
    <t>NOTA 27</t>
  </si>
  <si>
    <t>NOTA 30</t>
  </si>
  <si>
    <t>NOTA 31</t>
  </si>
  <si>
    <t>NOTA 32</t>
  </si>
  <si>
    <t>Subsidiarias Chile - Argentina - Brasil - Perú - Colombia - Estados Unidos</t>
  </si>
  <si>
    <t>NOTA 33</t>
  </si>
  <si>
    <t>NOTA 34 B</t>
  </si>
  <si>
    <t>Banco Santander - Chile</t>
  </si>
  <si>
    <t>Easy Administradora S.P.A. (*)</t>
  </si>
  <si>
    <t>Carnes Huinca S.A.</t>
  </si>
  <si>
    <t>Dawfel S.A. (***)</t>
  </si>
  <si>
    <t>Pesos Uruguayos</t>
  </si>
  <si>
    <t>$CL/ Peso Uruguayo</t>
  </si>
  <si>
    <t>52,7% - 82,9%</t>
  </si>
  <si>
    <t>0% - 0,5%</t>
  </si>
  <si>
    <t>Otras monedas</t>
  </si>
  <si>
    <t>NOTA 7.4</t>
  </si>
  <si>
    <t>Tipo de pasivo</t>
  </si>
  <si>
    <t>Contraparte /                                          Identificación</t>
  </si>
  <si>
    <t>Moneda Contratada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</si>
  <si>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</si>
  <si>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</si>
  <si>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</si>
  <si>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</si>
  <si>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</si>
  <si>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</si>
  <si>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</si>
  <si>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Cifras al Cierre de Diciembre 2022</t>
  </si>
  <si>
    <t>Cartera No Repactada % de Pérdidas Promedio</t>
  </si>
  <si>
    <t>Cartera Repactada % de Pérdidas Promedio</t>
  </si>
  <si>
    <t>Saldo al 31/12/2022</t>
  </si>
  <si>
    <t>Combinación de Negocios                            (*)</t>
  </si>
  <si>
    <t>THE FRESH MARKET HOLDINGS, INC.</t>
  </si>
  <si>
    <t>Saldos al 
05/07/2022</t>
  </si>
  <si>
    <t>Ajustes del periodo</t>
  </si>
  <si>
    <t>Medición de Valor Justo a fecha de adquisición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</si>
  <si>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</si>
  <si>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</si>
  <si>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</si>
  <si>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</si>
  <si>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</si>
  <si>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GIGA BR DISTRIBUIDOR E ATACADISTA LTDA.</t>
  </si>
  <si>
    <t>Saldos al 
01/07/2022</t>
  </si>
  <si>
    <t xml:space="preserve">Activo neto correspondiente a la participación </t>
  </si>
  <si>
    <t>Saldo Final al 31 de diciembre de 2022</t>
  </si>
  <si>
    <t>Saldo final al 31/12/2022</t>
  </si>
  <si>
    <t>Corriente al 31/12/2022</t>
  </si>
  <si>
    <t>BANCO CORDOBA</t>
  </si>
  <si>
    <t>BANCO PATAGONIA</t>
  </si>
  <si>
    <t>NOTA 17.4</t>
  </si>
  <si>
    <t>Nombre Institución</t>
  </si>
  <si>
    <t>Posición Activa            (en Miles)</t>
  </si>
  <si>
    <t>Posición Pasiva            (en Miles)</t>
  </si>
  <si>
    <t xml:space="preserve">Otras obligaciones financieras - Otros </t>
  </si>
  <si>
    <t>Otros activos financieros TFM</t>
  </si>
  <si>
    <t>Facturas cedidas en operaciones de confirming</t>
  </si>
  <si>
    <t>Consolidado 31/12/2022</t>
  </si>
  <si>
    <t>NOTA 13.4a</t>
  </si>
  <si>
    <t>NOTA 13.4b</t>
  </si>
  <si>
    <t>Ebitda Ajustado LTM Proforma incluye GIGA y TFM próximos 6 meses</t>
  </si>
  <si>
    <t>Indicadores Financieros al 31/12/2022</t>
  </si>
  <si>
    <t>Cálculo Ratio 31/12/2022</t>
  </si>
  <si>
    <t>31 DICIEMBRE 2022</t>
  </si>
  <si>
    <t>Total Provisión al 31/12/2022</t>
  </si>
  <si>
    <t>Acciones autorizadas al 31 de diciembre de 2022</t>
  </si>
  <si>
    <t>NOTA 23.4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</si>
  <si>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</si>
  <si>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</si>
  <si>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</si>
  <si>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</si>
  <si>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</si>
  <si>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</si>
  <si>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</si>
  <si>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</si>
  <si>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</si>
  <si>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</si>
  <si>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</si>
  <si>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</si>
  <si>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</si>
  <si>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</si>
  <si>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Venta de propiedades</t>
  </si>
  <si>
    <t>Diferencia de cambio operacional</t>
  </si>
  <si>
    <t>Reajuste impuestos por recuperar</t>
  </si>
  <si>
    <t>Ganancia (Pérdida), atribuible a participaciones no controladoras</t>
  </si>
  <si>
    <t>Dividendos pagados a participaciones no controladoras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</si>
  <si>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</si>
  <si>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</si>
  <si>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</si>
  <si>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Valor Contable                         31/12/2022</t>
  </si>
  <si>
    <t>01/01/2023 al</t>
  </si>
  <si>
    <t>Patrimonio previamente reportado 01/01/2023</t>
  </si>
  <si>
    <t>Banco de Chile por cuenta de Citi N.A. London</t>
  </si>
  <si>
    <t>0% - 2%</t>
  </si>
  <si>
    <t>Saldo al 01/01/2023</t>
  </si>
  <si>
    <t>Saldo inicial al 01/01/2023</t>
  </si>
  <si>
    <t>Movimiento año 2023</t>
  </si>
  <si>
    <t>Saldo Inicial al 01 de enero de 2023</t>
  </si>
  <si>
    <t>Combinación de negocios (*)</t>
  </si>
  <si>
    <t>Saldo al 01 de enero de 2022</t>
  </si>
  <si>
    <t>Saldo al 31 de diciembre de 2022</t>
  </si>
  <si>
    <t>Saldo al  31/12/2022</t>
  </si>
  <si>
    <t>Corriente al 31/03/2023</t>
  </si>
  <si>
    <t>Deuda Financiera Neta</t>
  </si>
  <si>
    <t>Deuda Financiera Neta + Deuda por Arriendo</t>
  </si>
  <si>
    <t>Acciones pagadas al 31 de diciembre de 2022</t>
  </si>
  <si>
    <t>Acciones pagadas al 01 de enero de 2023</t>
  </si>
  <si>
    <t>Incremento (disminución) por cambios en las participaciones
 en la propiedad de subsidiarias que no dan lugar a pérdida de control</t>
  </si>
  <si>
    <t>Cuentas por pagar comerciales y otras cuentas por pagar 2023</t>
  </si>
  <si>
    <t>Promedio                     (*)</t>
  </si>
  <si>
    <t>Subsidiarias Chile - Argentina - Brasil - Perú - Colombia - Estados Unidos - Uruguay</t>
  </si>
  <si>
    <t>NOTA 17.7 (2023)</t>
  </si>
  <si>
    <t>Acciones autorizadas al 01 de enero de 2023</t>
  </si>
  <si>
    <t>Provisión total, saldo final al 31/03/2023</t>
  </si>
  <si>
    <t>Al 31 de diciembre de 2022</t>
  </si>
  <si>
    <t>Provisión total, saldo final al 31/12/2022</t>
  </si>
  <si>
    <t>ESTADO INTERMEDIO DE SITUACION FINANCIERA CONSOLIDADO</t>
  </si>
  <si>
    <t>Pk One Limited (Inglaterra)</t>
  </si>
  <si>
    <t>Fondo de Pensiones Habitat A</t>
  </si>
  <si>
    <t>Fondo de Pensiones Habitat B</t>
  </si>
  <si>
    <t>31-06-2022</t>
  </si>
  <si>
    <t>MONEDA EXTRANJERA</t>
  </si>
  <si>
    <t>Saldos al 05/07/2022              USD</t>
  </si>
  <si>
    <t>NOTES FINANCIAL STATEMENT</t>
  </si>
  <si>
    <t>97.004.000-5</t>
  </si>
  <si>
    <t>BANCO DE CHILE S.A.</t>
  </si>
  <si>
    <t>Trimestral</t>
  </si>
  <si>
    <t>97.030.000-6</t>
  </si>
  <si>
    <t>BANCO ESTADO CHILE S.A.</t>
  </si>
  <si>
    <t>97.036.000-K</t>
  </si>
  <si>
    <t>(*)</t>
  </si>
  <si>
    <t>97.023.000-9</t>
  </si>
  <si>
    <t>ITAU CORPBANCA</t>
  </si>
  <si>
    <t>BANCO MACRO</t>
  </si>
  <si>
    <t>BANCO SANTANDER SA</t>
  </si>
  <si>
    <t>BJUMB - B1</t>
  </si>
  <si>
    <t>UF</t>
  </si>
  <si>
    <t>SEMESTRALES</t>
  </si>
  <si>
    <t>NACIONAL</t>
  </si>
  <si>
    <t>BJUMB - B2</t>
  </si>
  <si>
    <t>BCENC - F</t>
  </si>
  <si>
    <t>UNICO AL FINAL</t>
  </si>
  <si>
    <t>BCENC - J</t>
  </si>
  <si>
    <t>BCENC - N</t>
  </si>
  <si>
    <t>BCENC-R</t>
  </si>
  <si>
    <t>N/A</t>
  </si>
  <si>
    <t>ÚNICA - A</t>
  </si>
  <si>
    <t>EXTRANJERO</t>
  </si>
  <si>
    <t>BCSSA - A</t>
  </si>
  <si>
    <t>BCSSA - B</t>
  </si>
  <si>
    <t>BCSSA - C</t>
  </si>
  <si>
    <t>BCSSA - E</t>
  </si>
  <si>
    <t>Banco Bradesco</t>
  </si>
  <si>
    <t>Real</t>
  </si>
  <si>
    <t>UNICA AL FINAL</t>
  </si>
  <si>
    <t>01/07/2023 al</t>
  </si>
  <si>
    <t>01/07/2022 al</t>
  </si>
  <si>
    <t>CURRENT ASSETS</t>
  </si>
  <si>
    <t>Cash and cash equivalents</t>
  </si>
  <si>
    <t>Other financial assets, current</t>
  </si>
  <si>
    <t>Other non-financial assets, current</t>
  </si>
  <si>
    <t>Trade receivables and other receivables</t>
  </si>
  <si>
    <t>Receivables from related entities, current</t>
  </si>
  <si>
    <t>Inventory</t>
  </si>
  <si>
    <t>Current tax assets</t>
  </si>
  <si>
    <t>TOTAL CURRENT ASSETS</t>
  </si>
  <si>
    <t>NON-CURRENT ASSETS</t>
  </si>
  <si>
    <t>Other financial assets, non-current</t>
  </si>
  <si>
    <t>Other non-financial assets, non-current</t>
  </si>
  <si>
    <t>Trade receivable and other receivables, non current</t>
  </si>
  <si>
    <t>Equity method investment</t>
  </si>
  <si>
    <t>Intangible assets other than goodwill</t>
  </si>
  <si>
    <t>Property, plant and equipment</t>
  </si>
  <si>
    <t>Investment property</t>
  </si>
  <si>
    <t xml:space="preserve">Current Tax assets, non-current </t>
  </si>
  <si>
    <t>Deferred income tax assets</t>
  </si>
  <si>
    <t>TOTAL NON-CURRENT ASSETS</t>
  </si>
  <si>
    <t>TOTAL ASSETS</t>
  </si>
  <si>
    <t>CURRENT LIABILITIES</t>
  </si>
  <si>
    <t>Other financial liabilities, current</t>
  </si>
  <si>
    <t>Leasing Libilities, current</t>
  </si>
  <si>
    <t>Trade payables and other payables</t>
  </si>
  <si>
    <t>Payables to related entities, current</t>
  </si>
  <si>
    <t>Provisions and other liabilities</t>
  </si>
  <si>
    <t>Current income tax liabilities</t>
  </si>
  <si>
    <t>Current provision for employee benefits</t>
  </si>
  <si>
    <t>Other non-financial liabilities, current</t>
  </si>
  <si>
    <t>TOTAL CURRENT LIABILITIES</t>
  </si>
  <si>
    <t>NON-CURRENT LIABILITIES</t>
  </si>
  <si>
    <t>Other financial liabilities, non-current</t>
  </si>
  <si>
    <t>Leasing Libilities, non-current</t>
  </si>
  <si>
    <t>Trade accounts payable, non-current</t>
  </si>
  <si>
    <t>Other provisions, non-current</t>
  </si>
  <si>
    <t>Deferred income tax liabilities</t>
  </si>
  <si>
    <t>Current taxes liabilities, non-current</t>
  </si>
  <si>
    <t>Other non-financial liabilities, non-current</t>
  </si>
  <si>
    <t>TOTAL NON-CURRENT LIABILITIES</t>
  </si>
  <si>
    <t>TOTAL LIABILITIES</t>
  </si>
  <si>
    <t>EQUITY</t>
  </si>
  <si>
    <t>Paid-in Capital</t>
  </si>
  <si>
    <t>Retained earnings (accumulated losses)</t>
  </si>
  <si>
    <t>Issuance premium</t>
  </si>
  <si>
    <t>Treasury stock</t>
  </si>
  <si>
    <t>Other reserves</t>
  </si>
  <si>
    <t>Net equity attributable to controlling shareholders</t>
  </si>
  <si>
    <t xml:space="preserve">Non-controlling interest </t>
  </si>
  <si>
    <t>TOTAL NET EQUITY</t>
  </si>
  <si>
    <t>TOTAL NET EQUITY AND LIABILITIES</t>
  </si>
  <si>
    <t>STATEMENT OF INCOME</t>
  </si>
  <si>
    <t>Net revenues</t>
  </si>
  <si>
    <t>Cost of sales</t>
  </si>
  <si>
    <t>Gross profit</t>
  </si>
  <si>
    <t>Other income by function</t>
  </si>
  <si>
    <t>Distribution costs</t>
  </si>
  <si>
    <t xml:space="preserve">Selling and administrative expenses </t>
  </si>
  <si>
    <t>Other expenses by function</t>
  </si>
  <si>
    <t>Other gain (Losses)</t>
  </si>
  <si>
    <t>Income (loss) of operational activity</t>
  </si>
  <si>
    <t>Financial Income</t>
  </si>
  <si>
    <t>Financial Costs</t>
  </si>
  <si>
    <t>Participation in profit of equity method associates</t>
  </si>
  <si>
    <t xml:space="preserve">Income (loss) from foreign exchange variations </t>
  </si>
  <si>
    <t>Result of indexation units</t>
  </si>
  <si>
    <t>Income before income taxes</t>
  </si>
  <si>
    <t xml:space="preserve">Income taxes  </t>
  </si>
  <si>
    <t>Income (loss) from continuing operations</t>
  </si>
  <si>
    <t xml:space="preserve">Profit (Loss) </t>
  </si>
  <si>
    <t>Profit (loss), attributable to</t>
  </si>
  <si>
    <t>Profit (loss), attributable to owners of the parent</t>
  </si>
  <si>
    <t>Profit (loss), attributable to non-controlling interests</t>
  </si>
  <si>
    <t>Earnings per share expressed in Chilean pesos</t>
  </si>
  <si>
    <t>Earnings per basic share</t>
  </si>
  <si>
    <t>Basic earnings (loss) per share from continuing operations</t>
  </si>
  <si>
    <t>Basic earnings (loss) per share</t>
  </si>
  <si>
    <t>Diluted earnings per share</t>
  </si>
  <si>
    <t>Diluted earnings (loss) per share from discontinued operations</t>
  </si>
  <si>
    <t>Diluted earnings (loss) per share</t>
  </si>
  <si>
    <t>EINTERMEDIATE CONSOLIDATED STATEMENT OF COMPREHENSIVE INCOME</t>
  </si>
  <si>
    <t>Expressed in thousands of Chilean pesos (M $)</t>
  </si>
  <si>
    <t>COMPREHENSIVE INCOME STATEMENT</t>
  </si>
  <si>
    <t>Earnings (Loss)</t>
  </si>
  <si>
    <t>Other comprehensive income</t>
  </si>
  <si>
    <t>Components of other comprehensive income that will be reclassified to the income statement for the period, before taxes</t>
  </si>
  <si>
    <t>Foreign currency translation differences</t>
  </si>
  <si>
    <t>Gains (losses) from foreign currency translation differences, before taxes</t>
  </si>
  <si>
    <t>Other comprehensive income, before taxes, foreign currency translation differences</t>
  </si>
  <si>
    <t>Cash flow hedges</t>
  </si>
  <si>
    <t>Gains (losses) from cash flow hedges, before taxes</t>
  </si>
  <si>
    <t>Other comprehensive income, before taxes, cash flow hedges</t>
  </si>
  <si>
    <t>Total other comprehensive income that will be reclassified to the income statement for the period, before taxes</t>
  </si>
  <si>
    <t xml:space="preserve">  Other components of comprehensive income, before taxes</t>
  </si>
  <si>
    <t>Income taxes related to components of other comprehensive income that will be reclassified to the income statement for the period</t>
  </si>
  <si>
    <t>Income tax related to cash flow hedges of other comprehensive income</t>
  </si>
  <si>
    <t xml:space="preserve">  Income taxes related to components of other comprehensive income that will be reclassified to the income statement for the period</t>
  </si>
  <si>
    <t>Total comprehensive income</t>
  </si>
  <si>
    <t>Total comprehensive income attributable to</t>
  </si>
  <si>
    <t>Total comprehensive income attributable to owners of the parent</t>
  </si>
  <si>
    <t>Total comprehensive income attributable to non-controlling interests</t>
  </si>
  <si>
    <t>As of September 30, 2023 and September 30, 2022</t>
  </si>
  <si>
    <t>INTERIM CONSOLIDATED STATEMENT OF FINANCIAL POSITION</t>
  </si>
  <si>
    <t>BY FUNCTION</t>
  </si>
  <si>
    <t>CONSOLIDATED INTERIM STATEMENT OF CHANGES IN EQUITY</t>
  </si>
  <si>
    <t>Statement of changes in equity</t>
  </si>
  <si>
    <t>Beginning equity as of 01/01/2023</t>
  </si>
  <si>
    <t>Prior Period Adjustments</t>
  </si>
  <si>
    <t>Equity</t>
  </si>
  <si>
    <t>Changes in equity</t>
  </si>
  <si>
    <t>Comprehensive Income</t>
  </si>
  <si>
    <t>Profit (loss)</t>
  </si>
  <si>
    <t>Acquisition of Treasury Shares</t>
  </si>
  <si>
    <t>Dividends</t>
  </si>
  <si>
    <t>Increases (decreases) from transactions with shareholders</t>
  </si>
  <si>
    <t>Increases (decreases) from other changes, equity</t>
  </si>
  <si>
    <t>Increase (decrease) due to changes in ownership interests of subsidiaries that do not result in loss of control.</t>
  </si>
  <si>
    <t>Increase (decrease) in equity</t>
  </si>
  <si>
    <t>Equity as of 03/31/2023</t>
  </si>
  <si>
    <t>Beginning equity as of 01/01/2022</t>
  </si>
  <si>
    <t>Equity as of 03/31/2022</t>
  </si>
  <si>
    <t>STATEMENT OF CASH FLOWS</t>
  </si>
  <si>
    <t>As of September 30, 2022 and September 30, 2021</t>
  </si>
  <si>
    <t>As of September 30, 2023 and December 31, 2022</t>
  </si>
  <si>
    <t>As of September 30, 2023</t>
  </si>
  <si>
    <t>As of September 30, 2022</t>
  </si>
  <si>
    <t>Issued capital</t>
  </si>
  <si>
    <t>Share premium</t>
  </si>
  <si>
    <t>Treasury shares</t>
  </si>
  <si>
    <t>Accumulated earnings (losses)</t>
  </si>
  <si>
    <t>Equity attributable to owners of the parent company</t>
  </si>
  <si>
    <t>Non-controlling interests</t>
  </si>
  <si>
    <t>Revaluation surplus</t>
  </si>
  <si>
    <t>Translation reserve</t>
  </si>
  <si>
    <t>Cash flow hedge reserve</t>
  </si>
  <si>
    <t>Actuarial gains or losses reserve in defined benefit plans</t>
  </si>
  <si>
    <t>Accumulated other comprehensive income</t>
  </si>
  <si>
    <t>Reserve for share-based payments</t>
  </si>
  <si>
    <t>Other various reserves</t>
  </si>
  <si>
    <t>Increase (decrease) due to other changes in equity</t>
  </si>
  <si>
    <t>Increase (decrease) due to transactions with shareholders</t>
  </si>
  <si>
    <t>Flujos de efectivo utilizados para obtener el control de subsidiarias u otros negocios (3)</t>
  </si>
  <si>
    <t>Importes procedentes de ventas de propiedades, planta y equipo</t>
  </si>
  <si>
    <t>Pagos por adquirir o rescatar las acciones de la entidad</t>
  </si>
  <si>
    <t>Importes procedentes de préstamos de largo plazo</t>
  </si>
  <si>
    <t>Dividendos pagados</t>
  </si>
  <si>
    <t>99.565.970-0</t>
  </si>
  <si>
    <t xml:space="preserve">Banco Paris en Liquidación S.A. </t>
  </si>
  <si>
    <t>Cencosud Uruguay Servicios S.A. (***)</t>
  </si>
  <si>
    <t>Loyalty Perú SAC</t>
  </si>
  <si>
    <t>0,2%  -  9,5%</t>
  </si>
  <si>
    <t>-0,5% - 13,4%</t>
  </si>
  <si>
    <t>4,36% -32,06%</t>
  </si>
  <si>
    <t>0,4% - 48,9%</t>
  </si>
  <si>
    <t>0,5% - 1,6%</t>
  </si>
  <si>
    <t>Cifras al Cierre de Septiembre 2023</t>
  </si>
  <si>
    <t>Stock al cierre de Septiembre 2023</t>
  </si>
  <si>
    <t xml:space="preserve">Castigos realizados entre Dic 2022 y Sep 2023 </t>
  </si>
  <si>
    <t>Recuperaciones de Castigos realizadas entre Dic 2022 y Sep 2023</t>
  </si>
  <si>
    <t xml:space="preserve">Promedio de cuentas repactadas mensualmente entre Dic 2022 y Sep 2023 </t>
  </si>
  <si>
    <t>Corresponde al Stock de Cartera Repactada al cierre de Septiembre 2023</t>
  </si>
  <si>
    <t>Saldo al 30/09/2023</t>
  </si>
  <si>
    <t>Saldo al 31/09/2023</t>
  </si>
  <si>
    <t>31-09-2022</t>
  </si>
  <si>
    <t>Saldo Final al 30 de septiembre de 2023</t>
  </si>
  <si>
    <t>Saldo final al 30/09/2023</t>
  </si>
  <si>
    <t>Saldo al 30 de septiembre de 2023</t>
  </si>
  <si>
    <t>Al 30 de septiembre de 2023</t>
  </si>
  <si>
    <t>CLP</t>
  </si>
  <si>
    <t>BANCO DE CREDITO E INVERSIONES S.A.</t>
  </si>
  <si>
    <t>BANCO PROVINCIA</t>
  </si>
  <si>
    <t>15,95%</t>
  </si>
  <si>
    <t>BANCO BRADESCO</t>
  </si>
  <si>
    <t>Banco Bank Of América</t>
  </si>
  <si>
    <t>Banco Itaú</t>
  </si>
  <si>
    <t>Consolidado 30/09/2023</t>
  </si>
  <si>
    <t xml:space="preserve">Ebitda Ajustado LTM </t>
  </si>
  <si>
    <t>Indicadores Financieros al 30/09/2023</t>
  </si>
  <si>
    <t>Cálculo Ratio 30/09/2023</t>
  </si>
  <si>
    <t>NOTA 17.7 (2022)</t>
  </si>
  <si>
    <t>30 SEPTIEMBRE 2023</t>
  </si>
  <si>
    <t>Total Provisión al 30/09/2023</t>
  </si>
  <si>
    <t>Acciones pagadas al 30 de septiembre de 2023</t>
  </si>
  <si>
    <t>Acciones autorizadas al 30 de septiembre de 2023</t>
  </si>
  <si>
    <t>Patrimonio al  30/09/2023</t>
  </si>
  <si>
    <t>Patrimonio al  30/09/2022</t>
  </si>
  <si>
    <t>Argentina - Economía hiperinflacionaria</t>
  </si>
  <si>
    <t xml:space="preserve">Impuestos diferidos Dif TC en patrimonio </t>
  </si>
  <si>
    <t>Diferencia en tasa recuperación pérdida fiscal Matriz</t>
  </si>
  <si>
    <t>AL 30 DE SEPTIEMBRE DE 2023</t>
  </si>
  <si>
    <t>AL 30 DE SEPTIEMBRE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</si>
  <si>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30 DE SEPTIEMBRE DE 2023</t>
  </si>
  <si>
    <t>Valor Contable                         30/09/2023</t>
  </si>
  <si>
    <t xml:space="preserve">Plan 2023 de Incentivo a la Permanencia y Performance - Stock Options </t>
  </si>
  <si>
    <t>Agosto de 2023</t>
  </si>
  <si>
    <t>20.933.765 acciones</t>
  </si>
  <si>
    <t>$ 1.836,5</t>
  </si>
  <si>
    <t>0,69 ; 1,73 ; 2,77 y 3,8 años</t>
  </si>
  <si>
    <t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Para el caso de las acciones de Performance, quedará sujeto al cumplimiento de las condiciones copulativas y suspensivas a que se cumplan ciertos activadores de pago definidos en los contratos.</t>
  </si>
  <si>
    <t>32,81%</t>
  </si>
  <si>
    <t>3Q23</t>
  </si>
  <si>
    <t>3.294.888-K</t>
  </si>
  <si>
    <t>Horst Paulmann Kemna</t>
  </si>
  <si>
    <t>Dividendos Pagados</t>
  </si>
  <si>
    <t>7.012.865-9</t>
  </si>
  <si>
    <t>8.953.509-3</t>
  </si>
  <si>
    <t>8.953.510-7</t>
  </si>
  <si>
    <t>Presidente Del Directorio</t>
  </si>
  <si>
    <t>59.324.530-6</t>
  </si>
  <si>
    <t xml:space="preserve">PK One Limited   (Inversiones y Serv. Rupel Ltda.)                            </t>
  </si>
  <si>
    <t>Accionistas (*)</t>
  </si>
  <si>
    <t>Cesiones de contratos, compra de activos y 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</si>
</sst>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;_(* \(#,##0\);_(* &quot;-&quot;??_);_(@_)"/>
    <numFmt numFmtId="178" formatCode="0.0000"/>
    <numFmt numFmtId="179" formatCode="#,##0;[Red]#,##0"/>
    <numFmt numFmtId="180" formatCode="#,##0;\(#,##0\)"/>
    <numFmt numFmtId="181" formatCode="_(* #,##0.0_);_(* \(#,##0.0\);_(* &quot;-&quot;??_);_(@_)"/>
    <numFmt numFmtId="182" formatCode="_(* #,##0.00000_);_(* \(#,##0.00000\);_(* &quot;-&quot;??_);_(@_)"/>
    <numFmt numFmtId="183" formatCode="dd\/mm\/yyyy"/>
    <numFmt numFmtId="184" formatCode="m/d/yyyy;@"/>
    <numFmt numFmtId="185" formatCode="#,##0.0"/>
    <numFmt numFmtId="186" formatCode="#,##0.0_);\(#,##0.0\)"/>
    <numFmt numFmtId="187" formatCode="\$#,##0\ ;\(\$#,##0\)"/>
    <numFmt numFmtId="188" formatCode="General_)"/>
    <numFmt numFmtId="189" formatCode="_-* #,##0.0\ _P_t_s_-;\-* #,##0.0\ _P_t_s_-;_-* &quot;-&quot;??\ _P_t_s_-;_-@_-"/>
    <numFmt numFmtId="190" formatCode="mm/dd/yy"/>
    <numFmt numFmtId="191" formatCode="&quot;$&quot;#,##0.0000_);\(&quot;$&quot;#,##0.0000\)"/>
    <numFmt numFmtId="192" formatCode="_-* #,##0\ &quot;F&quot;_-;\-* #,##0\ &quot;F&quot;_-;_-* &quot;-&quot;\ &quot;F&quot;_-;_-@_-"/>
    <numFmt numFmtId="193" formatCode="_-* #,##0\ _F_-;\-* #,##0\ _F_-;_-* &quot;-&quot;\ _F_-;_-@_-"/>
    <numFmt numFmtId="194" formatCode="_-* #,##0.00\ &quot;F&quot;_-;\-* #,##0.00\ &quot;F&quot;_-;_-* &quot;-&quot;??\ &quot;F&quot;_-;_-@_-"/>
    <numFmt numFmtId="195" formatCode="_-* #,##0.00\ _F_-;\-* #,##0.00\ _F_-;_-* &quot;-&quot;??\ _F_-;_-@_-"/>
    <numFmt numFmtId="196" formatCode="#,##0_);\(#,##0\);\ &quot;   -   &quot;"/>
    <numFmt numFmtId="197" formatCode="#,##0.0;[Red]#,##0.0"/>
    <numFmt numFmtId="198" formatCode="[$$-409]#,##0.00"/>
    <numFmt numFmtId="199" formatCode="0.000%"/>
    <numFmt numFmtId="200" formatCode="_-[$€-2]\ * #,##0.00_-;\-[$€-2]\ * #,##0.00_-;_-[$€-2]\ * &quot;-&quot;??_-"/>
    <numFmt numFmtId="201" formatCode="&quot;$&quot;#,##0;\-&quot;$&quot;#,##0"/>
    <numFmt numFmtId="202" formatCode="0.000"/>
    <numFmt numFmtId="203" formatCode="0.00_)"/>
    <numFmt numFmtId="204" formatCode="_(&quot;R$&quot;* #,##0_);_(&quot;R$&quot;* \(#,##0\);_(&quot;R$&quot;* &quot;-&quot;_);_(@_)"/>
    <numFmt numFmtId="205" formatCode="_(&quot;R$&quot;* #,##0.00_);_(&quot;R$&quot;* \(#,##0.00\);_(&quot;R$&quot;* &quot;-&quot;??_);_(@_)"/>
    <numFmt numFmtId="206" formatCode="_(* #,##0.0_);_(* \(#,##0.00\);_(* &quot;-&quot;??_);_(@_)"/>
    <numFmt numFmtId="207" formatCode="&quot;fl&quot;#,##0_);\(&quot;fl&quot;#,##0\)"/>
    <numFmt numFmtId="208" formatCode="&quot;fl&quot;#,##0_);[Red]\(&quot;fl&quot;#,##0\)"/>
    <numFmt numFmtId="209" formatCode="&quot;fl&quot;#,##0.00_);\(&quot;fl&quot;#,##0.00\)"/>
    <numFmt numFmtId="210" formatCode="&quot;fl&quot;#,##0.00_);[Red]\(&quot;fl&quot;#,##0.00\)"/>
    <numFmt numFmtId="211" formatCode="_(&quot;fl&quot;* #,##0_);_(&quot;fl&quot;* \(#,##0\);_(&quot;fl&quot;* &quot;-&quot;_);_(@_)"/>
    <numFmt numFmtId="212" formatCode="\60\4\7\:"/>
    <numFmt numFmtId="213" formatCode="&quot;N$&quot;#,##0_);\(&quot;N$&quot;#,##0\)"/>
    <numFmt numFmtId="214" formatCode="0%_);\(0%\)"/>
    <numFmt numFmtId="215" formatCode="&quot;$&quot;#,##0\ ;\(&quot;$&quot;#,##0\)"/>
    <numFmt numFmtId="216" formatCode="* #,##0_);* \(#,##0\);&quot;-&quot;??_);@"/>
    <numFmt numFmtId="217" formatCode="#,##0.0\ \ "/>
    <numFmt numFmtId="218" formatCode="#,##0.0\ \ \ \ "/>
    <numFmt numFmtId="219" formatCode="#,##0\ \ "/>
    <numFmt numFmtId="220" formatCode="#,##0\ \ \ \ "/>
    <numFmt numFmtId="221" formatCode="#,##0.00;[Red]\(#,##0.00\)"/>
    <numFmt numFmtId="222" formatCode="&quot;$&quot;* #,##0.00_);&quot;$&quot;* \(#,##0.00\)"/>
    <numFmt numFmtId="223" formatCode="_._.* #,##0.0_)_%;_._.* \(#,##0.0\)_%;_._.* \ .0_)_%"/>
    <numFmt numFmtId="224" formatCode="_._.* #,##0.000_)_%;_._.* \(#,##0.000\)_%;_._.* \ .000_)_%"/>
    <numFmt numFmtId="225" formatCode="_._.&quot;$&quot;* #,##0.0_)_%;_._.&quot;$&quot;* \(#,##0.0\)_%;_._.&quot;$&quot;* \ .0_)_%"/>
    <numFmt numFmtId="226" formatCode="_._.&quot;$&quot;* #,##0.000_)_%;_._.&quot;$&quot;* \(#,##0.000\)_%;_._.&quot;$&quot;* \ .000_)_%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_(* #,##0_);_(* \(#,##0\);_(* \ _)"/>
    <numFmt numFmtId="236" formatCode="_(* #,##0.0_);_(* \(#,##0.0\);_(* \ .0_)"/>
    <numFmt numFmtId="237" formatCode="_(* #,##0.00_);_(* \(#,##0.00\);_(* \ .00_)"/>
    <numFmt numFmtId="238" formatCode="_(* #,##0.000_);_(* \(#,##0.000\);_(* \ .000_)"/>
    <numFmt numFmtId="239" formatCode="_(&quot;$&quot;* #,##0_);_(&quot;$&quot;* \(#,##0\);_(&quot;$&quot;* \ _)"/>
    <numFmt numFmtId="240" formatCode="_(&quot;$&quot;* #,##0.0_);_(&quot;$&quot;* \(#,##0.0\);_(&quot;$&quot;* \ .0_)"/>
    <numFmt numFmtId="241" formatCode="_(&quot;$&quot;* #,##0.00_);_(&quot;$&quot;* \(#,##0.00\);_(&quot;$&quot;* \ .00_)"/>
    <numFmt numFmtId="242" formatCode="_(&quot;$&quot;* #,##0.000_);_(&quot;$&quot;* \(#,##0.000\);_(&quot;$&quot;* \ .000_)"/>
    <numFmt numFmtId="243" formatCode="#,##0_)\ \ \ \ ;\(#,##0\)\ \ \ "/>
    <numFmt numFmtId="244" formatCode="#,###\-"/>
    <numFmt numFmtId="245" formatCode="#,##0%"/>
    <numFmt numFmtId="246" formatCode="#,##0.0%"/>
    <numFmt numFmtId="247" formatCode="_-* #,##0\ _B_F_-;\-* #,##0\ _B_F_-;_-* &quot;-&quot;\ _B_F_-;_-@_-"/>
    <numFmt numFmtId="248" formatCode="#,##0.0&quot;x&quot;"/>
    <numFmt numFmtId="249" formatCode="0.00_);\(0.00\);0.00"/>
    <numFmt numFmtId="250" formatCode="_-&quot;$&quot;* #,##0_-;\-&quot;$&quot;* #,##0_-;_-&quot;$&quot;* &quot;-&quot;_-;_-@_-"/>
    <numFmt numFmtId="251" formatCode="_-&quot;$&quot;* #,##0.00_-;\-&quot;$&quot;* #,##0.00_-;_-&quot;$&quot;* &quot;-&quot;??_-;_-@_-"/>
    <numFmt numFmtId="252" formatCode="&quot;HK$&quot;#,##0"/>
    <numFmt numFmtId="253" formatCode="&quot;HK$&quot;#,##0.00"/>
    <numFmt numFmtId="254" formatCode="0.00_);\(0.00\);0.00_)"/>
    <numFmt numFmtId="255" formatCode="mmmm\-yy"/>
    <numFmt numFmtId="256" formatCode="mmmm/yyyy"/>
    <numFmt numFmtId="257" formatCode="0.00\%;\-0.00\%;0.00\%"/>
    <numFmt numFmtId="258" formatCode="0.00\x;\-0.00\x;0.00\x"/>
    <numFmt numFmtId="259" formatCode="##0.00000"/>
    <numFmt numFmtId="260" formatCode="&quot;US$&quot;#,##0"/>
    <numFmt numFmtId="261" formatCode="&quot;US$&quot;#,##0.00"/>
    <numFmt numFmtId="262" formatCode="0&quot;E&quot;"/>
    <numFmt numFmtId="263" formatCode="0.00000%"/>
    <numFmt numFmtId="264" formatCode="dd\/mm\/yyyy;@"/>
    <numFmt numFmtId="265" formatCode="#,##0.0_);\(#,##0.0\);\ &quot;   -   &quot;"/>
    <numFmt numFmtId="266" formatCode="_-* #,##0.0\ _€_-;\-* #,##0.0\ _€_-;_-* &quot;-&quot;?\ _€_-;_-@_-"/>
    <numFmt numFmtId="267" formatCode="_(* #,##0.00_);_(* \(#,##0.00\);_(* \ _)"/>
    <numFmt numFmtId="268" formatCode="0.000000%"/>
    <numFmt numFmtId="269" formatCode="_-* #,##0.0_-;\-* #,##0.0_-;_-* &quot;-&quot;?_-;_-@_-"/>
    <numFmt numFmtId="270" formatCode="&quot;$&quot;\ #,##0;[Red]\-&quot;$&quot;\ #,##0"/>
    <numFmt numFmtId="271" formatCode="&quot;$&quot;\ #,##0.00;[Red]\-&quot;$&quot;\ #,##0.00"/>
    <numFmt numFmtId="272" formatCode="yyyy/mm/dd;@"/>
    <numFmt numFmtId="273" formatCode="_(* #,##0_)_);_(* \(#,##0\)_);"/>
  </numFmts>
  <fonts count="19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FFFF"/>
      <name val="Arial"/>
      <family val="2"/>
    </font>
    <font>
      <sz val="9"/>
      <color indexed="8"/>
      <name val="Times New Roman"/>
      <family val="1"/>
    </font>
    <font>
      <b/>
      <sz val="9"/>
      <color indexed="9"/>
      <name val="Times New Roman"/>
      <family val="1"/>
    </font>
    <font>
      <b/>
      <sz val="8"/>
      <color rgb="FF000000"/>
      <name val="Times New Roman"/>
      <family val="1"/>
    </font>
    <font>
      <b/>
      <sz val="8"/>
      <color rgb="FFFFFFFF"/>
      <name val="Times New Roman"/>
      <family val="1"/>
    </font>
    <font>
      <sz val="8"/>
      <color rgb="FF000000"/>
      <name val="Times New Roman"/>
      <family val="1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b/>
      <sz val="12"/>
      <name val="Calibri"/>
      <family val="2"/>
      <scheme val="minor"/>
    </font>
    <font>
      <sz val="11"/>
      <color indexed="8"/>
      <name val="Calibri Light"/>
      <family val="2"/>
    </font>
    <font>
      <b/>
      <sz val="14"/>
      <color rgb="FFFF6600"/>
      <name val="Calibri"/>
      <family val="2"/>
      <scheme val="minor"/>
    </font>
    <font>
      <b/>
      <sz val="11"/>
      <color indexed="8"/>
      <name val="Calibri Light"/>
      <family val="2"/>
    </font>
    <font>
      <b/>
      <sz val="10"/>
      <color indexed="56"/>
      <name val="Times New Roman"/>
      <family val="1"/>
    </font>
    <font>
      <b/>
      <sz val="48"/>
      <color theme="3"/>
      <name val="Calibri Light"/>
      <family val="2"/>
    </font>
    <font>
      <b/>
      <sz val="10"/>
      <color rgb="FFFF0000"/>
      <name val="Times New Roman"/>
      <family val="1"/>
    </font>
    <font>
      <sz val="12"/>
      <color indexed="8"/>
      <name val="Times New Roman"/>
      <family val="1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5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1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6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8" fontId="70" fillId="0" borderId="0"/>
    <xf numFmtId="188" fontId="71" fillId="0" borderId="0"/>
    <xf numFmtId="189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6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6" fontId="78" fillId="26" borderId="0"/>
    <xf numFmtId="196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2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0" fontId="39" fillId="0" borderId="0">
      <protection locked="0"/>
    </xf>
    <xf numFmtId="187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8" fontId="64" fillId="0" borderId="0"/>
    <xf numFmtId="198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8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7" fontId="82" fillId="0" borderId="12"/>
    <xf numFmtId="197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5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8" fontId="87" fillId="31" borderId="0"/>
    <xf numFmtId="0" fontId="88" fillId="0" borderId="0"/>
    <xf numFmtId="0" fontId="89" fillId="0" borderId="0"/>
    <xf numFmtId="0" fontId="90" fillId="0" borderId="0"/>
    <xf numFmtId="190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8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6" fontId="34" fillId="23" borderId="0"/>
    <xf numFmtId="0" fontId="26" fillId="0" borderId="0" applyNumberFormat="0" applyFill="0" applyBorder="0" applyAlignment="0" applyProtection="0"/>
    <xf numFmtId="196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9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2" fontId="62" fillId="0" borderId="0" applyFill="0" applyBorder="0" applyAlignment="0"/>
    <xf numFmtId="207" fontId="62" fillId="0" borderId="0" applyFill="0" applyBorder="0" applyAlignment="0"/>
    <xf numFmtId="20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20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6" fontId="62" fillId="0" borderId="0" applyFont="0" applyFill="0" applyBorder="0" applyAlignment="0" applyProtection="0"/>
    <xf numFmtId="223" fontId="121" fillId="0" borderId="0" applyFont="0" applyFill="0" applyBorder="0" applyAlignment="0" applyProtection="0"/>
    <xf numFmtId="39" fontId="122" fillId="0" borderId="0" applyFont="0" applyFill="0" applyBorder="0" applyAlignment="0" applyProtection="0"/>
    <xf numFmtId="224" fontId="123" fillId="0" borderId="0" applyFont="0" applyFill="0" applyBorder="0" applyAlignment="0" applyProtection="0"/>
    <xf numFmtId="43" fontId="143" fillId="0" borderId="0" applyFont="0" applyFill="0" applyBorder="0" applyAlignment="0" applyProtection="0"/>
    <xf numFmtId="166" fontId="105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5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7" fillId="0" borderId="0" applyFill="0" applyBorder="0" applyAlignment="0" applyProtection="0">
      <protection locked="0"/>
    </xf>
    <xf numFmtId="188" fontId="62" fillId="0" borderId="0" applyFont="0" applyFill="0" applyBorder="0" applyAlignment="0" applyProtection="0"/>
    <xf numFmtId="225" fontId="123" fillId="0" borderId="0" applyFont="0" applyFill="0" applyBorder="0" applyAlignment="0" applyProtection="0"/>
    <xf numFmtId="222" fontId="122" fillId="0" borderId="0" applyFont="0" applyFill="0" applyBorder="0" applyAlignment="0" applyProtection="0"/>
    <xf numFmtId="226" fontId="123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9" fillId="0" borderId="0" applyFont="0" applyFill="0" applyBorder="0" applyAlignment="0" applyProtection="0"/>
    <xf numFmtId="216" fontId="34" fillId="0" borderId="0" applyFill="0" applyBorder="0" applyProtection="0"/>
    <xf numFmtId="216" fontId="34" fillId="0" borderId="0" applyFill="0" applyBorder="0" applyProtection="0"/>
    <xf numFmtId="216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3" fontId="125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3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4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7" fillId="0" borderId="0" applyNumberFormat="0" applyFill="0" applyBorder="0" applyAlignment="0" applyProtection="0">
      <alignment vertical="top"/>
      <protection locked="0"/>
    </xf>
    <xf numFmtId="213" fontId="99" fillId="0" borderId="0" applyBorder="0" applyAlignment="0" applyProtection="0"/>
    <xf numFmtId="213" fontId="10" fillId="0" borderId="0" applyBorder="0" applyAlignment="0" applyProtection="0"/>
    <xf numFmtId="213" fontId="10" fillId="0" borderId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8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" fillId="0" borderId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4" fontId="99" fillId="0" borderId="0" applyFont="0" applyFill="0" applyBorder="0" applyAlignment="0" applyProtection="0"/>
    <xf numFmtId="205" fontId="99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5" fontId="75" fillId="0" borderId="0" applyFont="0" applyFill="0" applyBorder="0" applyAlignment="0" applyProtection="0"/>
    <xf numFmtId="0" fontId="7" fillId="6" borderId="0" applyNumberFormat="0" applyBorder="0" applyAlignment="0" applyProtection="0"/>
    <xf numFmtId="215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09" fillId="28" borderId="0" applyNumberFormat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3" fontId="125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1" fontId="93" fillId="57" borderId="0">
      <alignment horizontal="right"/>
    </xf>
    <xf numFmtId="0" fontId="126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7" fillId="57" borderId="0" applyBorder="0">
      <alignment horizontal="centerContinuous"/>
    </xf>
    <xf numFmtId="227" fontId="123" fillId="0" borderId="0" applyFont="0" applyFill="0" applyBorder="0" applyAlignment="0" applyProtection="0"/>
    <xf numFmtId="228" fontId="121" fillId="0" borderId="0" applyFont="0" applyFill="0" applyBorder="0" applyAlignment="0" applyProtection="0"/>
    <xf numFmtId="214" fontId="99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08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29" fontId="123" fillId="0" borderId="0" applyFont="0" applyFill="0" applyBorder="0" applyAlignment="0" applyProtection="0"/>
    <xf numFmtId="230" fontId="121" fillId="0" borderId="0" applyFont="0" applyFill="0" applyBorder="0" applyAlignment="0" applyProtection="0"/>
    <xf numFmtId="231" fontId="123" fillId="0" borderId="0" applyFont="0" applyFill="0" applyBorder="0" applyAlignment="0" applyProtection="0"/>
    <xf numFmtId="232" fontId="121" fillId="0" borderId="0" applyFont="0" applyFill="0" applyBorder="0" applyAlignment="0" applyProtection="0"/>
    <xf numFmtId="233" fontId="123" fillId="0" borderId="0" applyFont="0" applyFill="0" applyBorder="0" applyAlignment="0" applyProtection="0"/>
    <xf numFmtId="234" fontId="121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0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7" fontId="28" fillId="0" borderId="0" applyNumberFormat="0" applyFont="0"/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185" fontId="99" fillId="0" borderId="0" applyBorder="0"/>
    <xf numFmtId="185" fontId="10" fillId="0" borderId="0" applyBorder="0"/>
    <xf numFmtId="185" fontId="10" fillId="0" borderId="0" applyBorder="0"/>
    <xf numFmtId="217" fontId="99" fillId="0" borderId="0" applyBorder="0"/>
    <xf numFmtId="217" fontId="10" fillId="0" borderId="0" applyBorder="0"/>
    <xf numFmtId="217" fontId="10" fillId="0" borderId="0" applyBorder="0"/>
    <xf numFmtId="218" fontId="99" fillId="0" borderId="0" applyBorder="0"/>
    <xf numFmtId="218" fontId="10" fillId="0" borderId="0" applyBorder="0"/>
    <xf numFmtId="218" fontId="10" fillId="0" borderId="0" applyBorder="0"/>
    <xf numFmtId="3" fontId="99" fillId="0" borderId="0" applyBorder="0"/>
    <xf numFmtId="3" fontId="10" fillId="0" borderId="0" applyBorder="0"/>
    <xf numFmtId="3" fontId="10" fillId="0" borderId="0" applyBorder="0"/>
    <xf numFmtId="219" fontId="99" fillId="0" borderId="0" applyBorder="0"/>
    <xf numFmtId="219" fontId="10" fillId="0" borderId="0" applyBorder="0"/>
    <xf numFmtId="219" fontId="10" fillId="0" borderId="0" applyBorder="0"/>
    <xf numFmtId="220" fontId="99" fillId="0" borderId="0" applyBorder="0"/>
    <xf numFmtId="220" fontId="10" fillId="0" borderId="0" applyBorder="0"/>
    <xf numFmtId="220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9" fillId="44" borderId="8">
      <alignment vertical="center"/>
    </xf>
    <xf numFmtId="4" fontId="130" fillId="44" borderId="8">
      <alignment vertical="center"/>
    </xf>
    <xf numFmtId="4" fontId="129" fillId="59" borderId="8">
      <alignment vertical="center"/>
    </xf>
    <xf numFmtId="4" fontId="130" fillId="59" borderId="8">
      <alignment vertical="center"/>
    </xf>
    <xf numFmtId="4" fontId="105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131" fillId="47" borderId="0" applyNumberFormat="0" applyProtection="0"/>
    <xf numFmtId="4" fontId="105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5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3" fillId="47" borderId="29" applyNumberFormat="0" applyFont="0" applyFill="0" applyBorder="0" applyAlignment="0" applyProtection="0"/>
    <xf numFmtId="0" fontId="99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99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100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9" borderId="33">
      <alignment vertical="center"/>
    </xf>
    <xf numFmtId="4" fontId="136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7" fillId="44" borderId="33">
      <alignment vertical="center"/>
    </xf>
    <xf numFmtId="4" fontId="138" fillId="44" borderId="33">
      <alignment vertical="center"/>
    </xf>
    <xf numFmtId="4" fontId="137" fillId="59" borderId="33">
      <alignment vertical="center"/>
    </xf>
    <xf numFmtId="4" fontId="138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9" fillId="44" borderId="34">
      <alignment vertical="center"/>
    </xf>
    <xf numFmtId="4" fontId="130" fillId="44" borderId="34">
      <alignment vertical="center"/>
    </xf>
    <xf numFmtId="4" fontId="129" fillId="59" borderId="33">
      <alignment vertical="center"/>
    </xf>
    <xf numFmtId="4" fontId="130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9" fillId="0" borderId="0" applyFont="0" applyFill="0" applyBorder="0" applyAlignment="0" applyProtection="0"/>
    <xf numFmtId="201" fontId="140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100" fillId="14" borderId="0" applyNumberFormat="0" applyBorder="0" applyAlignment="0" applyProtection="0"/>
    <xf numFmtId="0" fontId="58" fillId="0" borderId="0"/>
    <xf numFmtId="0" fontId="104" fillId="0" borderId="3" applyNumberFormat="0" applyFill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41" fillId="24" borderId="0">
      <alignment wrapText="1"/>
    </xf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0" fontId="62" fillId="0" borderId="0" applyFill="0" applyBorder="0" applyAlignment="0"/>
    <xf numFmtId="211" fontId="62" fillId="0" borderId="0" applyFill="0" applyBorder="0" applyAlignment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42" fillId="0" borderId="0" applyFill="0" applyBorder="0" applyProtection="0">
      <alignment horizontal="left" vertical="top"/>
    </xf>
    <xf numFmtId="0" fontId="10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16" fillId="0" borderId="19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235" fontId="121" fillId="0" borderId="0" applyFont="0" applyFill="0" applyBorder="0" applyAlignment="0" applyProtection="0"/>
    <xf numFmtId="236" fontId="121" fillId="0" borderId="0" applyFont="0" applyFill="0" applyBorder="0" applyAlignment="0" applyProtection="0"/>
    <xf numFmtId="237" fontId="121" fillId="0" borderId="0" applyFont="0" applyFill="0" applyBorder="0" applyAlignment="0" applyProtection="0"/>
    <xf numFmtId="238" fontId="121" fillId="0" borderId="0" applyFont="0" applyFill="0" applyBorder="0" applyAlignment="0" applyProtection="0"/>
    <xf numFmtId="239" fontId="121" fillId="0" borderId="0" applyFont="0" applyFill="0" applyBorder="0" applyAlignment="0" applyProtection="0"/>
    <xf numFmtId="240" fontId="121" fillId="0" borderId="0" applyFont="0" applyFill="0" applyBorder="0" applyAlignment="0" applyProtection="0"/>
    <xf numFmtId="241" fontId="121" fillId="0" borderId="0" applyFont="0" applyFill="0" applyBorder="0" applyAlignment="0" applyProtection="0"/>
    <xf numFmtId="242" fontId="121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4" fillId="0" borderId="28"/>
    <xf numFmtId="206" fontId="62" fillId="0" borderId="0" applyFill="0" applyBorder="0" applyAlignment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0" fontId="10" fillId="0" borderId="0" applyFont="0" applyFill="0" applyBorder="0" applyAlignment="0" applyProtection="0"/>
    <xf numFmtId="200" fontId="61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0" borderId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3" fillId="0" borderId="0" applyFont="0" applyFill="0" applyBorder="0" applyAlignment="0" applyProtection="0"/>
    <xf numFmtId="0" fontId="16" fillId="7" borderId="1" applyNumberFormat="0" applyAlignment="0" applyProtection="0"/>
    <xf numFmtId="3" fontId="99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9" fillId="0" borderId="0" applyFont="0" applyFill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206" fontId="62" fillId="0" borderId="0" applyFill="0" applyBorder="0" applyAlignment="0"/>
    <xf numFmtId="16" fontId="124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3" fontId="125" fillId="0" borderId="0"/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8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100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215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2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5" fillId="46" borderId="10" applyNumberFormat="0" applyProtection="0">
      <alignment horizontal="left" vertical="center" indent="1"/>
    </xf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99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5" fillId="60" borderId="14" applyNumberFormat="0" applyProtection="0">
      <alignment horizontal="left" vertical="center" indent="1"/>
    </xf>
    <xf numFmtId="4" fontId="105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4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4" fillId="0" borderId="0"/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4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7" fontId="10" fillId="0" borderId="0" applyFont="0" applyFill="0" applyAlignment="0" applyProtection="0"/>
    <xf numFmtId="248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00" fillId="73" borderId="0" applyNumberFormat="0" applyBorder="0" applyAlignment="0" applyProtection="0"/>
    <xf numFmtId="0" fontId="100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1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5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49" fontId="10" fillId="0" borderId="0" applyFill="0" applyBorder="0">
      <alignment horizontal="right"/>
      <protection locked="0"/>
    </xf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16" fillId="80" borderId="0" applyNumberFormat="0" applyBorder="0" applyAlignment="0" applyProtection="0"/>
    <xf numFmtId="0" fontId="116" fillId="81" borderId="0" applyNumberFormat="0" applyBorder="0" applyAlignment="0" applyProtection="0"/>
    <xf numFmtId="0" fontId="116" fillId="82" borderId="0" applyNumberFormat="0" applyBorder="0" applyAlignment="0" applyProtection="0"/>
    <xf numFmtId="0" fontId="100" fillId="16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2" fontId="10" fillId="0" borderId="0" applyFont="0" applyFill="0" applyBorder="0" applyAlignment="0" applyProtection="0"/>
    <xf numFmtId="253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4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5" fontId="146" fillId="50" borderId="10">
      <alignment horizontal="center"/>
    </xf>
    <xf numFmtId="247" fontId="34" fillId="0" borderId="0" applyFont="0" applyFill="0" applyBorder="0" applyAlignment="0" applyProtection="0"/>
    <xf numFmtId="24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6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10" fillId="85" borderId="4" applyNumberFormat="0" applyAlignment="0" applyProtection="0"/>
    <xf numFmtId="257" fontId="10" fillId="0" borderId="0" applyFill="0" applyBorder="0">
      <alignment horizontal="right"/>
      <protection locked="0"/>
    </xf>
    <xf numFmtId="0" fontId="38" fillId="0" borderId="0"/>
    <xf numFmtId="258" fontId="10" fillId="0" borderId="0">
      <alignment horizontal="right"/>
      <protection locked="0"/>
    </xf>
    <xf numFmtId="0" fontId="110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59" fontId="10" fillId="0" borderId="0" applyFill="0" applyBorder="0">
      <alignment horizontal="right"/>
      <protection hidden="1"/>
    </xf>
    <xf numFmtId="0" fontId="147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44" fillId="0" borderId="0" applyBorder="0"/>
    <xf numFmtId="260" fontId="10" fillId="0" borderId="0" applyFont="0" applyFill="0" applyBorder="0" applyAlignment="0" applyProtection="0"/>
    <xf numFmtId="261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8" fillId="0" borderId="0" applyFont="0" applyFill="0" applyBorder="0" applyAlignment="0" applyProtection="0"/>
    <xf numFmtId="0" fontId="10" fillId="0" borderId="0"/>
    <xf numFmtId="0" fontId="98" fillId="0" borderId="0"/>
    <xf numFmtId="0" fontId="4" fillId="0" borderId="0"/>
    <xf numFmtId="0" fontId="3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1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0" fillId="0" borderId="0"/>
  </cellStyleXfs>
  <cellXfs count="1039">
    <xf numFmtId="0" fontId="0" fillId="0" borderId="0" xfId="0"/>
    <xf numFmtId="0" fontId="31" fillId="0" borderId="0" xfId="0" applyFont="1"/>
    <xf numFmtId="0" fontId="34" fillId="0" borderId="0" xfId="0" applyFont="1"/>
    <xf numFmtId="177" fontId="34" fillId="0" borderId="10" xfId="3070" applyNumberFormat="1" applyFont="1" applyBorder="1"/>
    <xf numFmtId="177" fontId="32" fillId="50" borderId="10" xfId="3070" applyNumberFormat="1" applyFont="1" applyFill="1" applyBorder="1"/>
    <xf numFmtId="0" fontId="96" fillId="0" borderId="0" xfId="0" applyFont="1"/>
    <xf numFmtId="183" fontId="33" fillId="49" borderId="39" xfId="0" applyNumberFormat="1" applyFont="1" applyFill="1" applyBorder="1" applyAlignment="1">
      <alignment horizontal="center" vertical="center" wrapText="1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49" fillId="0" borderId="0" xfId="0" applyFont="1" applyAlignment="1">
      <alignment horizontal="right"/>
    </xf>
    <xf numFmtId="177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7" fontId="34" fillId="0" borderId="0" xfId="3070" applyNumberFormat="1" applyFont="1"/>
    <xf numFmtId="0" fontId="31" fillId="0" borderId="10" xfId="0" applyFont="1" applyBorder="1" applyAlignment="1">
      <alignment wrapText="1"/>
    </xf>
    <xf numFmtId="183" fontId="33" fillId="49" borderId="22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3" fontId="34" fillId="0" borderId="10" xfId="3070" applyNumberFormat="1" applyFont="1" applyBorder="1"/>
    <xf numFmtId="183" fontId="33" fillId="49" borderId="10" xfId="0" applyNumberFormat="1" applyFont="1" applyFill="1" applyBorder="1" applyAlignment="1">
      <alignment horizontal="center" vertical="center" wrapText="1"/>
    </xf>
    <xf numFmtId="0" fontId="96" fillId="0" borderId="10" xfId="0" applyFont="1" applyBorder="1"/>
    <xf numFmtId="0" fontId="33" fillId="0" borderId="0" xfId="0" applyFont="1"/>
    <xf numFmtId="14" fontId="33" fillId="49" borderId="22" xfId="0" applyNumberFormat="1" applyFont="1" applyFill="1" applyBorder="1" applyAlignment="1">
      <alignment horizontal="center"/>
    </xf>
    <xf numFmtId="0" fontId="31" fillId="0" borderId="10" xfId="0" applyFont="1" applyBorder="1" applyAlignment="1">
      <alignment vertical="center"/>
    </xf>
    <xf numFmtId="177" fontId="34" fillId="0" borderId="10" xfId="3070" applyNumberFormat="1" applyFont="1" applyBorder="1" applyAlignment="1">
      <alignment vertical="center"/>
    </xf>
    <xf numFmtId="0" fontId="31" fillId="0" borderId="10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53" fillId="0" borderId="0" xfId="0" applyFont="1"/>
    <xf numFmtId="0" fontId="32" fillId="50" borderId="10" xfId="0" applyFont="1" applyFill="1" applyBorder="1" applyAlignment="1">
      <alignment horizontal="left" vertical="center" wrapText="1"/>
    </xf>
    <xf numFmtId="177" fontId="96" fillId="0" borderId="0" xfId="0" applyNumberFormat="1" applyFont="1"/>
    <xf numFmtId="177" fontId="32" fillId="50" borderId="21" xfId="3070" applyNumberFormat="1" applyFont="1" applyFill="1" applyBorder="1"/>
    <xf numFmtId="14" fontId="33" fillId="49" borderId="21" xfId="0" applyNumberFormat="1" applyFont="1" applyFill="1" applyBorder="1" applyAlignment="1">
      <alignment horizontal="center" vertical="center" wrapText="1"/>
    </xf>
    <xf numFmtId="0" fontId="149" fillId="0" borderId="0" xfId="0" applyFont="1" applyAlignment="1">
      <alignment horizontal="left"/>
    </xf>
    <xf numFmtId="0" fontId="154" fillId="0" borderId="0" xfId="0" applyFont="1"/>
    <xf numFmtId="175" fontId="154" fillId="0" borderId="0" xfId="0" applyNumberFormat="1" applyFont="1" applyAlignment="1">
      <alignment horizontal="center"/>
    </xf>
    <xf numFmtId="0" fontId="33" fillId="49" borderId="24" xfId="0" applyFont="1" applyFill="1" applyBorder="1" applyAlignment="1">
      <alignment horizontal="center" vertical="center"/>
    </xf>
    <xf numFmtId="175" fontId="33" fillId="49" borderId="21" xfId="0" applyNumberFormat="1" applyFont="1" applyFill="1" applyBorder="1" applyAlignment="1">
      <alignment horizontal="center" vertical="center"/>
    </xf>
    <xf numFmtId="175" fontId="31" fillId="0" borderId="0" xfId="0" applyNumberFormat="1" applyFont="1" applyAlignment="1">
      <alignment horizontal="center"/>
    </xf>
    <xf numFmtId="0" fontId="154" fillId="0" borderId="0" xfId="0" applyFont="1" applyAlignment="1">
      <alignment horizontal="center"/>
    </xf>
    <xf numFmtId="175" fontId="34" fillId="49" borderId="38" xfId="0" applyNumberFormat="1" applyFont="1" applyFill="1" applyBorder="1" applyAlignment="1">
      <alignment horizontal="center"/>
    </xf>
    <xf numFmtId="0" fontId="34" fillId="49" borderId="38" xfId="0" applyFont="1" applyFill="1" applyBorder="1"/>
    <xf numFmtId="175" fontId="31" fillId="0" borderId="10" xfId="0" applyNumberFormat="1" applyFont="1" applyBorder="1" applyAlignment="1">
      <alignment horizontal="center"/>
    </xf>
    <xf numFmtId="177" fontId="34" fillId="54" borderId="10" xfId="3070" applyNumberFormat="1" applyFont="1" applyFill="1" applyBorder="1"/>
    <xf numFmtId="9" fontId="31" fillId="0" borderId="0" xfId="3486" applyFont="1"/>
    <xf numFmtId="175" fontId="32" fillId="50" borderId="10" xfId="0" applyNumberFormat="1" applyFont="1" applyFill="1" applyBorder="1" applyAlignment="1">
      <alignment horizontal="center"/>
    </xf>
    <xf numFmtId="3" fontId="31" fillId="0" borderId="0" xfId="0" applyNumberFormat="1" applyFont="1"/>
    <xf numFmtId="175" fontId="31" fillId="54" borderId="10" xfId="0" applyNumberFormat="1" applyFont="1" applyFill="1" applyBorder="1" applyAlignment="1">
      <alignment horizontal="center"/>
    </xf>
    <xf numFmtId="0" fontId="155" fillId="54" borderId="0" xfId="0" applyFont="1" applyFill="1"/>
    <xf numFmtId="172" fontId="31" fillId="0" borderId="0" xfId="286" applyNumberFormat="1" applyFont="1"/>
    <xf numFmtId="172" fontId="31" fillId="0" borderId="0" xfId="0" applyNumberFormat="1" applyFont="1"/>
    <xf numFmtId="170" fontId="31" fillId="0" borderId="0" xfId="0" applyNumberFormat="1" applyFont="1"/>
    <xf numFmtId="181" fontId="32" fillId="50" borderId="10" xfId="3070" applyNumberFormat="1" applyFont="1" applyFill="1" applyBorder="1"/>
    <xf numFmtId="0" fontId="31" fillId="0" borderId="0" xfId="0" applyFont="1" applyAlignment="1">
      <alignment horizontal="center"/>
    </xf>
    <xf numFmtId="0" fontId="33" fillId="49" borderId="23" xfId="0" applyFont="1" applyFill="1" applyBorder="1" applyAlignment="1">
      <alignment horizontal="center" vertical="center"/>
    </xf>
    <xf numFmtId="0" fontId="33" fillId="49" borderId="22" xfId="0" applyFont="1" applyFill="1" applyBorder="1" applyAlignment="1">
      <alignment horizontal="center" vertical="center"/>
    </xf>
    <xf numFmtId="0" fontId="32" fillId="50" borderId="10" xfId="0" applyFont="1" applyFill="1" applyBorder="1" applyAlignment="1">
      <alignment horizontal="center"/>
    </xf>
    <xf numFmtId="177" fontId="32" fillId="50" borderId="10" xfId="3070" applyNumberFormat="1" applyFont="1" applyFill="1" applyBorder="1" applyAlignment="1">
      <alignment horizontal="center"/>
    </xf>
    <xf numFmtId="0" fontId="31" fillId="0" borderId="25" xfId="0" applyFont="1" applyBorder="1"/>
    <xf numFmtId="0" fontId="31" fillId="0" borderId="25" xfId="0" applyFont="1" applyBorder="1" applyAlignment="1">
      <alignment horizontal="justify" wrapText="1"/>
    </xf>
    <xf numFmtId="0" fontId="31" fillId="0" borderId="0" xfId="0" applyFont="1" applyAlignment="1">
      <alignment horizontal="justify" wrapText="1"/>
    </xf>
    <xf numFmtId="177" fontId="32" fillId="0" borderId="0" xfId="3070" applyNumberFormat="1" applyFont="1"/>
    <xf numFmtId="0" fontId="32" fillId="51" borderId="38" xfId="0" applyFont="1" applyFill="1" applyBorder="1"/>
    <xf numFmtId="0" fontId="32" fillId="51" borderId="38" xfId="0" applyFont="1" applyFill="1" applyBorder="1" applyAlignment="1">
      <alignment horizontal="center"/>
    </xf>
    <xf numFmtId="177" fontId="32" fillId="51" borderId="38" xfId="3070" applyNumberFormat="1" applyFont="1" applyFill="1" applyBorder="1"/>
    <xf numFmtId="0" fontId="31" fillId="51" borderId="0" xfId="0" applyFont="1" applyFill="1"/>
    <xf numFmtId="0" fontId="31" fillId="0" borderId="39" xfId="0" applyFont="1" applyBorder="1" applyAlignment="1">
      <alignment horizontal="center"/>
    </xf>
    <xf numFmtId="181" fontId="34" fillId="54" borderId="10" xfId="3070" applyNumberFormat="1" applyFont="1" applyFill="1" applyBorder="1"/>
    <xf numFmtId="176" fontId="34" fillId="0" borderId="0" xfId="3070" applyNumberFormat="1" applyFont="1"/>
    <xf numFmtId="181" fontId="34" fillId="0" borderId="10" xfId="3070" applyNumberFormat="1" applyFont="1" applyBorder="1"/>
    <xf numFmtId="0" fontId="31" fillId="0" borderId="21" xfId="0" applyFont="1" applyBorder="1" applyAlignment="1">
      <alignment wrapText="1"/>
    </xf>
    <xf numFmtId="177" fontId="32" fillId="50" borderId="10" xfId="0" applyNumberFormat="1" applyFont="1" applyFill="1" applyBorder="1"/>
    <xf numFmtId="0" fontId="31" fillId="0" borderId="0" xfId="317" applyFont="1"/>
    <xf numFmtId="0" fontId="31" fillId="0" borderId="21" xfId="0" applyFont="1" applyBorder="1"/>
    <xf numFmtId="0" fontId="31" fillId="0" borderId="21" xfId="0" applyFont="1" applyBorder="1" applyAlignment="1">
      <alignment horizontal="center"/>
    </xf>
    <xf numFmtId="0" fontId="155" fillId="0" borderId="0" xfId="0" applyFont="1"/>
    <xf numFmtId="14" fontId="32" fillId="50" borderId="10" xfId="0" applyNumberFormat="1" applyFont="1" applyFill="1" applyBorder="1" applyAlignment="1">
      <alignment horizontal="left"/>
    </xf>
    <xf numFmtId="14" fontId="33" fillId="49" borderId="24" xfId="0" applyNumberFormat="1" applyFont="1" applyFill="1" applyBorder="1" applyAlignment="1">
      <alignment horizontal="center" wrapText="1"/>
    </xf>
    <xf numFmtId="183" fontId="33" fillId="49" borderId="21" xfId="0" applyNumberFormat="1" applyFont="1" applyFill="1" applyBorder="1" applyAlignment="1">
      <alignment horizontal="center" vertical="center" wrapText="1"/>
    </xf>
    <xf numFmtId="199" fontId="34" fillId="0" borderId="10" xfId="3486" applyNumberFormat="1" applyFont="1" applyBorder="1"/>
    <xf numFmtId="199" fontId="31" fillId="0" borderId="0" xfId="3486" applyNumberFormat="1" applyFont="1"/>
    <xf numFmtId="199" fontId="31" fillId="0" borderId="0" xfId="3486" applyNumberFormat="1" applyFont="1" applyFill="1"/>
    <xf numFmtId="199" fontId="32" fillId="50" borderId="10" xfId="0" applyNumberFormat="1" applyFont="1" applyFill="1" applyBorder="1"/>
    <xf numFmtId="3" fontId="32" fillId="50" borderId="10" xfId="0" applyNumberFormat="1" applyFont="1" applyFill="1" applyBorder="1"/>
    <xf numFmtId="199" fontId="34" fillId="0" borderId="0" xfId="3486" applyNumberFormat="1" applyFont="1" applyBorder="1"/>
    <xf numFmtId="199" fontId="31" fillId="0" borderId="0" xfId="0" applyNumberFormat="1" applyFont="1"/>
    <xf numFmtId="10" fontId="31" fillId="0" borderId="0" xfId="3486" applyNumberFormat="1" applyFont="1" applyFill="1" applyBorder="1"/>
    <xf numFmtId="174" fontId="31" fillId="0" borderId="0" xfId="0" applyNumberFormat="1" applyFont="1"/>
    <xf numFmtId="263" fontId="31" fillId="0" borderId="0" xfId="0" applyNumberFormat="1" applyFont="1"/>
    <xf numFmtId="0" fontId="33" fillId="0" borderId="0" xfId="0" applyFont="1" applyAlignment="1">
      <alignment horizontal="center"/>
    </xf>
    <xf numFmtId="0" fontId="0" fillId="0" borderId="0" xfId="0" applyAlignment="1">
      <alignment horizontal="center"/>
    </xf>
    <xf numFmtId="183" fontId="31" fillId="0" borderId="10" xfId="0" applyNumberFormat="1" applyFont="1" applyBorder="1"/>
    <xf numFmtId="0" fontId="158" fillId="0" borderId="0" xfId="0" applyFont="1"/>
    <xf numFmtId="14" fontId="33" fillId="49" borderId="23" xfId="0" applyNumberFormat="1" applyFont="1" applyFill="1" applyBorder="1" applyAlignment="1">
      <alignment horizontal="center"/>
    </xf>
    <xf numFmtId="0" fontId="159" fillId="50" borderId="10" xfId="0" applyFont="1" applyFill="1" applyBorder="1" applyAlignment="1">
      <alignment horizontal="left" vertical="justify" wrapText="1"/>
    </xf>
    <xf numFmtId="0" fontId="159" fillId="50" borderId="10" xfId="0" applyFont="1" applyFill="1" applyBorder="1" applyAlignment="1">
      <alignment horizontal="justify" vertical="justify" wrapText="1"/>
    </xf>
    <xf numFmtId="0" fontId="31" fillId="0" borderId="10" xfId="318" applyFont="1" applyBorder="1"/>
    <xf numFmtId="177" fontId="34" fillId="0" borderId="0" xfId="0" applyNumberFormat="1" applyFont="1"/>
    <xf numFmtId="0" fontId="160" fillId="51" borderId="0" xfId="0" applyFont="1" applyFill="1"/>
    <xf numFmtId="0" fontId="161" fillId="51" borderId="0" xfId="0" applyFont="1" applyFill="1"/>
    <xf numFmtId="0" fontId="161" fillId="0" borderId="0" xfId="0" applyFont="1"/>
    <xf numFmtId="0" fontId="160" fillId="0" borderId="0" xfId="0" applyFont="1"/>
    <xf numFmtId="0" fontId="160" fillId="0" borderId="10" xfId="0" applyFont="1" applyBorder="1"/>
    <xf numFmtId="9" fontId="161" fillId="0" borderId="10" xfId="3070" applyNumberFormat="1" applyFont="1" applyBorder="1"/>
    <xf numFmtId="14" fontId="163" fillId="50" borderId="10" xfId="0" applyNumberFormat="1" applyFont="1" applyFill="1" applyBorder="1" applyAlignment="1">
      <alignment horizontal="left"/>
    </xf>
    <xf numFmtId="175" fontId="163" fillId="50" borderId="10" xfId="0" applyNumberFormat="1" applyFont="1" applyFill="1" applyBorder="1" applyAlignment="1">
      <alignment horizontal="right"/>
    </xf>
    <xf numFmtId="0" fontId="164" fillId="51" borderId="0" xfId="0" applyFont="1" applyFill="1"/>
    <xf numFmtId="9" fontId="163" fillId="50" borderId="10" xfId="0" applyNumberFormat="1" applyFont="1" applyFill="1" applyBorder="1" applyAlignment="1">
      <alignment horizontal="right"/>
    </xf>
    <xf numFmtId="175" fontId="160" fillId="51" borderId="0" xfId="0" applyNumberFormat="1" applyFont="1" applyFill="1"/>
    <xf numFmtId="170" fontId="160" fillId="0" borderId="0" xfId="286" applyFont="1"/>
    <xf numFmtId="0" fontId="162" fillId="51" borderId="0" xfId="316" applyFont="1" applyFill="1"/>
    <xf numFmtId="0" fontId="161" fillId="51" borderId="0" xfId="316" applyFont="1" applyFill="1"/>
    <xf numFmtId="0" fontId="160" fillId="0" borderId="0" xfId="0" applyFont="1" applyAlignment="1">
      <alignment horizontal="right"/>
    </xf>
    <xf numFmtId="0" fontId="161" fillId="0" borderId="21" xfId="316" applyFont="1" applyFill="1" applyBorder="1"/>
    <xf numFmtId="3" fontId="161" fillId="0" borderId="21" xfId="286" applyNumberFormat="1" applyFont="1" applyFill="1" applyBorder="1" applyAlignment="1">
      <alignment horizontal="right"/>
    </xf>
    <xf numFmtId="17" fontId="161" fillId="0" borderId="10" xfId="316" quotePrefix="1" applyNumberFormat="1" applyFont="1" applyFill="1" applyBorder="1"/>
    <xf numFmtId="0" fontId="161" fillId="0" borderId="10" xfId="316" quotePrefix="1" applyFont="1" applyFill="1" applyBorder="1"/>
    <xf numFmtId="0" fontId="161" fillId="0" borderId="10" xfId="316" applyFont="1" applyFill="1" applyBorder="1"/>
    <xf numFmtId="0" fontId="161" fillId="51" borderId="0" xfId="316" applyFont="1" applyFill="1" applyAlignment="1">
      <alignment horizontal="right"/>
    </xf>
    <xf numFmtId="14" fontId="161" fillId="51" borderId="23" xfId="0" applyNumberFormat="1" applyFont="1" applyFill="1" applyBorder="1" applyAlignment="1">
      <alignment horizontal="left" vertical="center" wrapText="1"/>
    </xf>
    <xf numFmtId="167" fontId="161" fillId="51" borderId="0" xfId="286" applyNumberFormat="1" applyFont="1" applyFill="1" applyBorder="1" applyAlignment="1">
      <alignment horizontal="right"/>
    </xf>
    <xf numFmtId="0" fontId="160" fillId="51" borderId="25" xfId="0" applyFont="1" applyFill="1" applyBorder="1"/>
    <xf numFmtId="14" fontId="161" fillId="51" borderId="24" xfId="0" applyNumberFormat="1" applyFont="1" applyFill="1" applyBorder="1" applyAlignment="1">
      <alignment horizontal="left" vertical="center" wrapText="1"/>
    </xf>
    <xf numFmtId="167" fontId="161" fillId="51" borderId="18" xfId="286" applyNumberFormat="1" applyFont="1" applyFill="1" applyBorder="1" applyAlignment="1">
      <alignment horizontal="right"/>
    </xf>
    <xf numFmtId="0" fontId="160" fillId="51" borderId="26" xfId="0" applyFont="1" applyFill="1" applyBorder="1"/>
    <xf numFmtId="0" fontId="161" fillId="51" borderId="0" xfId="316" applyFont="1" applyFill="1" applyBorder="1"/>
    <xf numFmtId="0" fontId="161" fillId="51" borderId="0" xfId="316" applyFont="1" applyFill="1" applyBorder="1" applyAlignment="1">
      <alignment horizontal="right"/>
    </xf>
    <xf numFmtId="0" fontId="161" fillId="51" borderId="23" xfId="316" applyFont="1" applyFill="1" applyBorder="1"/>
    <xf numFmtId="0" fontId="161" fillId="51" borderId="24" xfId="316" applyFont="1" applyFill="1" applyBorder="1"/>
    <xf numFmtId="175" fontId="163" fillId="50" borderId="10" xfId="0" applyNumberFormat="1" applyFont="1" applyFill="1" applyBorder="1" applyAlignment="1">
      <alignment horizontal="left"/>
    </xf>
    <xf numFmtId="10" fontId="165" fillId="50" borderId="10" xfId="0" applyNumberFormat="1" applyFont="1" applyFill="1" applyBorder="1" applyAlignment="1">
      <alignment horizontal="right"/>
    </xf>
    <xf numFmtId="0" fontId="160" fillId="51" borderId="0" xfId="0" applyFont="1" applyFill="1" applyAlignment="1">
      <alignment horizontal="right"/>
    </xf>
    <xf numFmtId="17" fontId="161" fillId="51" borderId="0" xfId="316" applyNumberFormat="1" applyFont="1" applyFill="1" applyBorder="1"/>
    <xf numFmtId="0" fontId="161" fillId="51" borderId="23" xfId="316" applyFont="1" applyFill="1" applyBorder="1" applyAlignment="1">
      <alignment horizontal="left" indent="1"/>
    </xf>
    <xf numFmtId="173" fontId="161" fillId="51" borderId="0" xfId="316" applyNumberFormat="1" applyFont="1" applyFill="1" applyBorder="1"/>
    <xf numFmtId="0" fontId="161" fillId="51" borderId="25" xfId="316" applyFont="1" applyFill="1" applyBorder="1" applyAlignment="1">
      <alignment wrapText="1"/>
    </xf>
    <xf numFmtId="0" fontId="161" fillId="51" borderId="25" xfId="316" applyFont="1" applyFill="1" applyBorder="1"/>
    <xf numFmtId="173" fontId="163" fillId="50" borderId="10" xfId="0" applyNumberFormat="1" applyFont="1" applyFill="1" applyBorder="1" applyAlignment="1">
      <alignment horizontal="right"/>
    </xf>
    <xf numFmtId="0" fontId="161" fillId="0" borderId="0" xfId="316" applyFont="1" applyFill="1"/>
    <xf numFmtId="14" fontId="33" fillId="49" borderId="21" xfId="0" applyNumberFormat="1" applyFont="1" applyFill="1" applyBorder="1" applyAlignment="1">
      <alignment horizontal="center"/>
    </xf>
    <xf numFmtId="14" fontId="31" fillId="0" borderId="10" xfId="0" applyNumberFormat="1" applyFont="1" applyBorder="1" applyAlignment="1">
      <alignment horizontal="right"/>
    </xf>
    <xf numFmtId="14" fontId="31" fillId="0" borderId="10" xfId="0" applyNumberFormat="1" applyFont="1" applyBorder="1" applyAlignment="1">
      <alignment horizontal="left"/>
    </xf>
    <xf numFmtId="3" fontId="31" fillId="0" borderId="10" xfId="0" applyNumberFormat="1" applyFont="1" applyBorder="1"/>
    <xf numFmtId="10" fontId="31" fillId="0" borderId="10" xfId="3486" applyNumberFormat="1" applyFont="1" applyBorder="1" applyAlignment="1">
      <alignment horizontal="left"/>
    </xf>
    <xf numFmtId="0" fontId="7" fillId="51" borderId="0" xfId="0" applyFont="1" applyFill="1" applyAlignment="1">
      <alignment vertical="top" wrapText="1"/>
    </xf>
    <xf numFmtId="10" fontId="31" fillId="0" borderId="0" xfId="3486" applyNumberFormat="1" applyFont="1" applyFill="1" applyBorder="1" applyAlignment="1">
      <alignment horizontal="left"/>
    </xf>
    <xf numFmtId="0" fontId="166" fillId="0" borderId="0" xfId="0" applyFont="1"/>
    <xf numFmtId="0" fontId="31" fillId="0" borderId="0" xfId="0" applyFont="1" applyAlignment="1">
      <alignment horizontal="left"/>
    </xf>
    <xf numFmtId="0" fontId="32" fillId="50" borderId="0" xfId="0" applyFont="1" applyFill="1"/>
    <xf numFmtId="177" fontId="32" fillId="50" borderId="10" xfId="3070" applyNumberFormat="1" applyFont="1" applyFill="1" applyBorder="1" applyAlignment="1">
      <alignment horizontal="right"/>
    </xf>
    <xf numFmtId="177" fontId="34" fillId="0" borderId="21" xfId="3070" applyNumberFormat="1" applyFont="1" applyBorder="1"/>
    <xf numFmtId="14" fontId="34" fillId="0" borderId="0" xfId="0" applyNumberFormat="1" applyFont="1"/>
    <xf numFmtId="173" fontId="34" fillId="0" borderId="0" xfId="3486" applyNumberFormat="1" applyFont="1" applyFill="1" applyBorder="1"/>
    <xf numFmtId="184" fontId="33" fillId="49" borderId="21" xfId="0" applyNumberFormat="1" applyFont="1" applyFill="1" applyBorder="1" applyAlignment="1">
      <alignment horizontal="center" vertical="center" wrapText="1"/>
    </xf>
    <xf numFmtId="177" fontId="0" fillId="54" borderId="0" xfId="0" applyNumberFormat="1" applyFill="1"/>
    <xf numFmtId="177" fontId="33" fillId="49" borderId="21" xfId="3070" applyNumberFormat="1" applyFont="1" applyFill="1" applyBorder="1" applyAlignment="1">
      <alignment horizontal="center"/>
    </xf>
    <xf numFmtId="177" fontId="32" fillId="50" borderId="0" xfId="3070" applyNumberFormat="1" applyFont="1" applyFill="1"/>
    <xf numFmtId="9" fontId="32" fillId="50" borderId="10" xfId="3486" applyFont="1" applyFill="1" applyBorder="1" applyAlignment="1">
      <alignment horizontal="center"/>
    </xf>
    <xf numFmtId="177" fontId="34" fillId="0" borderId="10" xfId="3070" applyNumberFormat="1" applyFont="1" applyBorder="1" applyAlignment="1">
      <alignment horizontal="right"/>
    </xf>
    <xf numFmtId="0" fontId="97" fillId="55" borderId="0" xfId="0" applyFont="1" applyFill="1"/>
    <xf numFmtId="177" fontId="34" fillId="0" borderId="10" xfId="3070" applyNumberFormat="1" applyFont="1" applyBorder="1" applyAlignment="1">
      <alignment horizontal="center"/>
    </xf>
    <xf numFmtId="0" fontId="32" fillId="50" borderId="10" xfId="0" applyFont="1" applyFill="1" applyBorder="1" applyAlignment="1">
      <alignment horizontal="center" vertical="center" wrapText="1"/>
    </xf>
    <xf numFmtId="0" fontId="34" fillId="0" borderId="10" xfId="0" applyFont="1" applyBorder="1"/>
    <xf numFmtId="177" fontId="157" fillId="0" borderId="0" xfId="0" applyNumberFormat="1" applyFont="1"/>
    <xf numFmtId="0" fontId="157" fillId="0" borderId="0" xfId="0" applyFont="1"/>
    <xf numFmtId="3" fontId="157" fillId="0" borderId="0" xfId="0" applyNumberFormat="1" applyFont="1"/>
    <xf numFmtId="177" fontId="34" fillId="0" borderId="10" xfId="405" applyNumberFormat="1" applyFont="1" applyBorder="1"/>
    <xf numFmtId="0" fontId="169" fillId="0" borderId="0" xfId="0" applyFont="1" applyAlignment="1">
      <alignment horizontal="right" wrapText="1"/>
    </xf>
    <xf numFmtId="0" fontId="169" fillId="0" borderId="0" xfId="0" applyFont="1"/>
    <xf numFmtId="0" fontId="170" fillId="0" borderId="0" xfId="0" applyFont="1" applyAlignment="1">
      <alignment wrapText="1"/>
    </xf>
    <xf numFmtId="0" fontId="169" fillId="0" borderId="0" xfId="0" applyFont="1" applyAlignment="1">
      <alignment wrapText="1"/>
    </xf>
    <xf numFmtId="3" fontId="171" fillId="53" borderId="10" xfId="0" applyNumberFormat="1" applyFont="1" applyFill="1" applyBorder="1" applyAlignment="1">
      <alignment vertical="center"/>
    </xf>
    <xf numFmtId="0" fontId="96" fillId="0" borderId="10" xfId="0" applyFont="1" applyBorder="1" applyAlignment="1">
      <alignment vertical="center"/>
    </xf>
    <xf numFmtId="0" fontId="171" fillId="53" borderId="10" xfId="0" applyFont="1" applyFill="1" applyBorder="1" applyAlignment="1">
      <alignment vertical="center" wrapText="1"/>
    </xf>
    <xf numFmtId="0" fontId="32" fillId="50" borderId="10" xfId="323" applyFont="1" applyFill="1" applyBorder="1" applyAlignment="1">
      <alignment horizontal="center" vertical="center" wrapText="1"/>
    </xf>
    <xf numFmtId="0" fontId="10" fillId="0" borderId="0" xfId="3496"/>
    <xf numFmtId="0" fontId="10" fillId="0" borderId="0" xfId="3496" applyAlignment="1">
      <alignment horizontal="center"/>
    </xf>
    <xf numFmtId="0" fontId="10" fillId="0" borderId="0" xfId="3497"/>
    <xf numFmtId="0" fontId="10" fillId="0" borderId="0" xfId="3497" applyAlignment="1">
      <alignment horizontal="center"/>
    </xf>
    <xf numFmtId="0" fontId="32" fillId="50" borderId="10" xfId="323" applyFont="1" applyFill="1" applyBorder="1" applyAlignment="1">
      <alignment horizontal="left" vertical="center" wrapText="1"/>
    </xf>
    <xf numFmtId="180" fontId="97" fillId="49" borderId="24" xfId="323" applyNumberFormat="1" applyFont="1" applyFill="1" applyBorder="1" applyAlignment="1">
      <alignment horizontal="center" vertical="center" wrapText="1"/>
    </xf>
    <xf numFmtId="14" fontId="97" fillId="49" borderId="18" xfId="323" applyNumberFormat="1" applyFont="1" applyFill="1" applyBorder="1" applyAlignment="1">
      <alignment horizontal="center" vertical="center" wrapText="1"/>
    </xf>
    <xf numFmtId="14" fontId="97" fillId="49" borderId="26" xfId="323" applyNumberFormat="1" applyFont="1" applyFill="1" applyBorder="1" applyAlignment="1">
      <alignment horizontal="center" vertical="center" wrapText="1"/>
    </xf>
    <xf numFmtId="0" fontId="32" fillId="50" borderId="21" xfId="0" applyFont="1" applyFill="1" applyBorder="1" applyAlignment="1">
      <alignment horizontal="left" vertical="center" wrapText="1"/>
    </xf>
    <xf numFmtId="177" fontId="156" fillId="50" borderId="10" xfId="3070" applyNumberFormat="1" applyFont="1" applyFill="1" applyBorder="1"/>
    <xf numFmtId="0" fontId="34" fillId="0" borderId="0" xfId="0" applyFont="1" applyAlignment="1">
      <alignment horizontal="center"/>
    </xf>
    <xf numFmtId="0" fontId="34" fillId="0" borderId="18" xfId="0" applyFont="1" applyBorder="1" applyAlignment="1">
      <alignment horizontal="center"/>
    </xf>
    <xf numFmtId="0" fontId="33" fillId="49" borderId="21" xfId="0" applyFont="1" applyFill="1" applyBorder="1" applyAlignment="1">
      <alignment horizontal="center"/>
    </xf>
    <xf numFmtId="0" fontId="31" fillId="0" borderId="10" xfId="311" applyFont="1" applyBorder="1"/>
    <xf numFmtId="0" fontId="31" fillId="0" borderId="10" xfId="311" applyFont="1" applyBorder="1" applyAlignment="1">
      <alignment horizontal="center"/>
    </xf>
    <xf numFmtId="179" fontId="31" fillId="0" borderId="0" xfId="0" applyNumberFormat="1" applyFont="1"/>
    <xf numFmtId="0" fontId="34" fillId="0" borderId="25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173" fontId="31" fillId="0" borderId="10" xfId="3486" applyNumberFormat="1" applyFont="1" applyBorder="1" applyAlignment="1">
      <alignment horizontal="center"/>
    </xf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267" fontId="96" fillId="0" borderId="0" xfId="0" applyNumberFormat="1" applyFont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0" fontId="32" fillId="50" borderId="10" xfId="0" applyFont="1" applyFill="1" applyBorder="1" applyAlignment="1">
      <alignment horizontal="center" wrapText="1"/>
    </xf>
    <xf numFmtId="175" fontId="31" fillId="0" borderId="0" xfId="0" applyNumberFormat="1" applyFont="1"/>
    <xf numFmtId="175" fontId="33" fillId="0" borderId="0" xfId="0" applyNumberFormat="1" applyFont="1"/>
    <xf numFmtId="177" fontId="33" fillId="0" borderId="0" xfId="0" applyNumberFormat="1" applyFont="1"/>
    <xf numFmtId="180" fontId="31" fillId="0" borderId="0" xfId="0" applyNumberFormat="1" applyFont="1"/>
    <xf numFmtId="0" fontId="31" fillId="54" borderId="0" xfId="0" applyFont="1" applyFill="1"/>
    <xf numFmtId="0" fontId="0" fillId="55" borderId="0" xfId="0" applyFill="1"/>
    <xf numFmtId="177" fontId="0" fillId="55" borderId="0" xfId="0" applyNumberFormat="1" applyFill="1"/>
    <xf numFmtId="0" fontId="10" fillId="55" borderId="0" xfId="0" applyFont="1" applyFill="1"/>
    <xf numFmtId="0" fontId="172" fillId="55" borderId="0" xfId="0" applyFont="1" applyFill="1"/>
    <xf numFmtId="0" fontId="0" fillId="55" borderId="0" xfId="0" applyFill="1" applyAlignment="1">
      <alignment horizontal="center"/>
    </xf>
    <xf numFmtId="0" fontId="95" fillId="51" borderId="0" xfId="0" applyFont="1" applyFill="1"/>
    <xf numFmtId="0" fontId="31" fillId="51" borderId="0" xfId="0" applyFont="1" applyFill="1" applyAlignment="1">
      <alignment horizontal="center"/>
    </xf>
    <xf numFmtId="177" fontId="31" fillId="51" borderId="0" xfId="0" applyNumberFormat="1" applyFont="1" applyFill="1"/>
    <xf numFmtId="0" fontId="34" fillId="51" borderId="0" xfId="0" applyFont="1" applyFill="1"/>
    <xf numFmtId="0" fontId="10" fillId="0" borderId="0" xfId="0" applyFont="1"/>
    <xf numFmtId="0" fontId="31" fillId="51" borderId="10" xfId="0" applyFont="1" applyFill="1" applyBorder="1"/>
    <xf numFmtId="175" fontId="31" fillId="51" borderId="10" xfId="0" applyNumberFormat="1" applyFont="1" applyFill="1" applyBorder="1"/>
    <xf numFmtId="9" fontId="173" fillId="54" borderId="0" xfId="3486" applyFont="1" applyFill="1"/>
    <xf numFmtId="0" fontId="34" fillId="51" borderId="0" xfId="0" applyFont="1" applyFill="1" applyAlignment="1">
      <alignment horizontal="center"/>
    </xf>
    <xf numFmtId="177" fontId="31" fillId="51" borderId="0" xfId="0" applyNumberFormat="1" applyFont="1" applyFill="1" applyAlignment="1">
      <alignment horizontal="center"/>
    </xf>
    <xf numFmtId="15" fontId="174" fillId="0" borderId="0" xfId="0" quotePrefix="1" applyNumberFormat="1" applyFont="1"/>
    <xf numFmtId="177" fontId="34" fillId="0" borderId="10" xfId="0" applyNumberFormat="1" applyFont="1" applyBorder="1"/>
    <xf numFmtId="0" fontId="33" fillId="49" borderId="21" xfId="0" applyFont="1" applyFill="1" applyBorder="1" applyAlignment="1">
      <alignment horizontal="left" vertical="center" wrapText="1"/>
    </xf>
    <xf numFmtId="0" fontId="96" fillId="54" borderId="0" xfId="0" applyFont="1" applyFill="1"/>
    <xf numFmtId="41" fontId="96" fillId="54" borderId="0" xfId="0" applyNumberFormat="1" applyFont="1" applyFill="1"/>
    <xf numFmtId="3" fontId="96" fillId="54" borderId="0" xfId="0" applyNumberFormat="1" applyFont="1" applyFill="1"/>
    <xf numFmtId="165" fontId="96" fillId="54" borderId="0" xfId="0" applyNumberFormat="1" applyFont="1" applyFill="1"/>
    <xf numFmtId="170" fontId="96" fillId="0" borderId="0" xfId="286" applyFont="1" applyFill="1" applyBorder="1"/>
    <xf numFmtId="0" fontId="34" fillId="51" borderId="10" xfId="3070" applyFont="1" applyFill="1" applyBorder="1"/>
    <xf numFmtId="268" fontId="31" fillId="0" borderId="0" xfId="0" applyNumberFormat="1" applyFont="1"/>
    <xf numFmtId="182" fontId="32" fillId="50" borderId="10" xfId="3070" applyNumberFormat="1" applyFont="1" applyFill="1" applyBorder="1" applyAlignment="1">
      <alignment horizontal="left" vertical="center" wrapText="1"/>
    </xf>
    <xf numFmtId="0" fontId="32" fillId="50" borderId="10" xfId="324" applyFont="1" applyFill="1" applyBorder="1" applyAlignment="1">
      <alignment horizontal="left" vertical="center" wrapText="1"/>
    </xf>
    <xf numFmtId="0" fontId="31" fillId="0" borderId="0" xfId="310" applyFont="1"/>
    <xf numFmtId="0" fontId="34" fillId="0" borderId="0" xfId="310" applyFont="1"/>
    <xf numFmtId="177" fontId="33" fillId="0" borderId="10" xfId="3070" applyNumberFormat="1" applyFont="1" applyBorder="1"/>
    <xf numFmtId="14" fontId="33" fillId="49" borderId="10" xfId="0" applyNumberFormat="1" applyFont="1" applyFill="1" applyBorder="1" applyAlignment="1">
      <alignment horizontal="left" vertical="center" wrapText="1"/>
    </xf>
    <xf numFmtId="269" fontId="31" fillId="0" borderId="0" xfId="0" applyNumberFormat="1" applyFont="1"/>
    <xf numFmtId="0" fontId="33" fillId="49" borderId="23" xfId="319" applyFont="1" applyFill="1" applyBorder="1" applyAlignment="1">
      <alignment horizontal="center"/>
    </xf>
    <xf numFmtId="0" fontId="33" fillId="49" borderId="24" xfId="319" applyFont="1" applyFill="1" applyBorder="1" applyAlignment="1">
      <alignment horizontal="center"/>
    </xf>
    <xf numFmtId="0" fontId="33" fillId="49" borderId="18" xfId="3499" applyFont="1" applyFill="1" applyBorder="1" applyAlignment="1">
      <alignment horizontal="center"/>
    </xf>
    <xf numFmtId="0" fontId="33" fillId="49" borderId="26" xfId="3499" applyFont="1" applyFill="1" applyBorder="1" applyAlignment="1">
      <alignment horizontal="center"/>
    </xf>
    <xf numFmtId="0" fontId="34" fillId="0" borderId="21" xfId="319" applyFont="1" applyBorder="1"/>
    <xf numFmtId="0" fontId="34" fillId="0" borderId="10" xfId="319" applyFont="1" applyBorder="1"/>
    <xf numFmtId="0" fontId="34" fillId="51" borderId="10" xfId="319" applyFont="1" applyFill="1" applyBorder="1" applyAlignment="1">
      <alignment vertical="justify" wrapText="1"/>
    </xf>
    <xf numFmtId="171" fontId="34" fillId="51" borderId="10" xfId="319" applyNumberFormat="1" applyFont="1" applyFill="1" applyBorder="1" applyAlignment="1">
      <alignment vertical="justify" wrapText="1"/>
    </xf>
    <xf numFmtId="0" fontId="33" fillId="49" borderId="23" xfId="319" applyFont="1" applyFill="1" applyBorder="1" applyAlignment="1">
      <alignment horizontal="left"/>
    </xf>
    <xf numFmtId="0" fontId="33" fillId="49" borderId="24" xfId="0" applyFont="1" applyFill="1" applyBorder="1" applyAlignment="1">
      <alignment horizontal="left"/>
    </xf>
    <xf numFmtId="0" fontId="34" fillId="54" borderId="21" xfId="319" applyFont="1" applyFill="1" applyBorder="1"/>
    <xf numFmtId="0" fontId="34" fillId="54" borderId="10" xfId="319" applyFont="1" applyFill="1" applyBorder="1"/>
    <xf numFmtId="0" fontId="32" fillId="50" borderId="10" xfId="319" applyFont="1" applyFill="1" applyBorder="1" applyAlignment="1">
      <alignment horizontal="left"/>
    </xf>
    <xf numFmtId="177" fontId="32" fillId="50" borderId="10" xfId="3499" applyNumberFormat="1" applyFont="1" applyFill="1" applyBorder="1"/>
    <xf numFmtId="177" fontId="34" fillId="54" borderId="21" xfId="3070" applyNumberFormat="1" applyFont="1" applyFill="1" applyBorder="1"/>
    <xf numFmtId="0" fontId="34" fillId="51" borderId="10" xfId="319" applyFont="1" applyFill="1" applyBorder="1"/>
    <xf numFmtId="0" fontId="32" fillId="50" borderId="24" xfId="319" applyFont="1" applyFill="1" applyBorder="1" applyAlignment="1">
      <alignment horizontal="left"/>
    </xf>
    <xf numFmtId="173" fontId="34" fillId="0" borderId="10" xfId="3486" applyNumberFormat="1" applyFont="1" applyBorder="1"/>
    <xf numFmtId="173" fontId="32" fillId="50" borderId="0" xfId="3486" applyNumberFormat="1" applyFont="1" applyFill="1" applyBorder="1"/>
    <xf numFmtId="177" fontId="34" fillId="54" borderId="21" xfId="3500" applyNumberFormat="1" applyFont="1" applyFill="1" applyBorder="1"/>
    <xf numFmtId="177" fontId="32" fillId="50" borderId="24" xfId="319" applyNumberFormat="1" applyFont="1" applyFill="1" applyBorder="1" applyAlignment="1">
      <alignment horizontal="left"/>
    </xf>
    <xf numFmtId="177" fontId="34" fillId="0" borderId="21" xfId="3500" applyNumberFormat="1" applyFont="1" applyBorder="1"/>
    <xf numFmtId="0" fontId="31" fillId="54" borderId="10" xfId="0" applyFont="1" applyFill="1" applyBorder="1"/>
    <xf numFmtId="0" fontId="31" fillId="54" borderId="10" xfId="0" applyFont="1" applyFill="1" applyBorder="1" applyAlignment="1">
      <alignment wrapText="1"/>
    </xf>
    <xf numFmtId="0" fontId="34" fillId="54" borderId="10" xfId="319" applyFont="1" applyFill="1" applyBorder="1" applyAlignment="1">
      <alignment wrapText="1"/>
    </xf>
    <xf numFmtId="14" fontId="154" fillId="0" borderId="0" xfId="0" applyNumberFormat="1" applyFont="1" applyAlignment="1">
      <alignment horizontal="center"/>
    </xf>
    <xf numFmtId="0" fontId="34" fillId="0" borderId="10" xfId="3070" applyFont="1" applyBorder="1"/>
    <xf numFmtId="0" fontId="32" fillId="50" borderId="10" xfId="3070" applyFont="1" applyFill="1" applyBorder="1"/>
    <xf numFmtId="177" fontId="32" fillId="50" borderId="18" xfId="3070" applyNumberFormat="1" applyFont="1" applyFill="1" applyBorder="1"/>
    <xf numFmtId="0" fontId="97" fillId="0" borderId="0" xfId="0" applyFont="1"/>
    <xf numFmtId="0" fontId="33" fillId="49" borderId="22" xfId="0" applyFont="1" applyFill="1" applyBorder="1" applyAlignment="1">
      <alignment horizontal="center"/>
    </xf>
    <xf numFmtId="0" fontId="33" fillId="49" borderId="23" xfId="3070" applyFont="1" applyFill="1" applyBorder="1" applyAlignment="1">
      <alignment horizontal="center" wrapText="1"/>
    </xf>
    <xf numFmtId="0" fontId="33" fillId="49" borderId="18" xfId="3070" applyFont="1" applyFill="1" applyBorder="1" applyAlignment="1">
      <alignment horizontal="center"/>
    </xf>
    <xf numFmtId="0" fontId="33" fillId="49" borderId="21" xfId="3070" applyFont="1" applyFill="1" applyBorder="1" applyAlignment="1">
      <alignment horizontal="center"/>
    </xf>
    <xf numFmtId="172" fontId="32" fillId="50" borderId="21" xfId="286" applyNumberFormat="1" applyFont="1" applyFill="1" applyBorder="1" applyAlignment="1">
      <alignment horizontal="left" vertical="center" wrapText="1"/>
    </xf>
    <xf numFmtId="172" fontId="32" fillId="50" borderId="24" xfId="286" applyNumberFormat="1" applyFont="1" applyFill="1" applyBorder="1" applyAlignment="1">
      <alignment horizontal="left" vertical="center" wrapText="1"/>
    </xf>
    <xf numFmtId="177" fontId="32" fillId="50" borderId="22" xfId="3070" applyNumberFormat="1" applyFont="1" applyFill="1" applyBorder="1"/>
    <xf numFmtId="270" fontId="31" fillId="0" borderId="10" xfId="0" applyNumberFormat="1" applyFont="1" applyBorder="1" applyAlignment="1">
      <alignment horizontal="left"/>
    </xf>
    <xf numFmtId="9" fontId="31" fillId="0" borderId="10" xfId="3486" applyFont="1" applyBorder="1" applyAlignment="1">
      <alignment horizontal="left"/>
    </xf>
    <xf numFmtId="0" fontId="34" fillId="51" borderId="23" xfId="0" applyFont="1" applyFill="1" applyBorder="1"/>
    <xf numFmtId="0" fontId="34" fillId="51" borderId="22" xfId="0" applyFont="1" applyFill="1" applyBorder="1"/>
    <xf numFmtId="0" fontId="34" fillId="51" borderId="25" xfId="0" applyFont="1" applyFill="1" applyBorder="1"/>
    <xf numFmtId="0" fontId="31" fillId="51" borderId="23" xfId="0" applyFont="1" applyFill="1" applyBorder="1" applyAlignment="1">
      <alignment horizontal="justify" vertical="top" wrapText="1"/>
    </xf>
    <xf numFmtId="0" fontId="31" fillId="51" borderId="24" xfId="0" applyFont="1" applyFill="1" applyBorder="1" applyAlignment="1">
      <alignment horizontal="justify" vertical="top" wrapText="1"/>
    </xf>
    <xf numFmtId="41" fontId="34" fillId="0" borderId="10" xfId="3506" applyFont="1" applyFill="1" applyBorder="1" applyAlignment="1" applyProtection="1">
      <alignment vertical="center"/>
    </xf>
    <xf numFmtId="0" fontId="32" fillId="50" borderId="10" xfId="317" applyFont="1" applyFill="1" applyBorder="1"/>
    <xf numFmtId="0" fontId="34" fillId="49" borderId="40" xfId="0" applyFont="1" applyFill="1" applyBorder="1"/>
    <xf numFmtId="177" fontId="34" fillId="49" borderId="40" xfId="0" applyNumberFormat="1" applyFont="1" applyFill="1" applyBorder="1"/>
    <xf numFmtId="0" fontId="34" fillId="0" borderId="10" xfId="320" applyFont="1" applyFill="1" applyBorder="1" applyAlignment="1">
      <alignment horizontal="center" vertical="center"/>
    </xf>
    <xf numFmtId="2" fontId="31" fillId="0" borderId="10" xfId="0" applyNumberFormat="1" applyFont="1" applyBorder="1"/>
    <xf numFmtId="4" fontId="31" fillId="0" borderId="10" xfId="0" applyNumberFormat="1" applyFont="1" applyBorder="1"/>
    <xf numFmtId="175" fontId="161" fillId="0" borderId="21" xfId="3070" applyNumberFormat="1" applyFont="1" applyBorder="1"/>
    <xf numFmtId="175" fontId="161" fillId="0" borderId="10" xfId="3070" applyNumberFormat="1" applyFont="1" applyBorder="1"/>
    <xf numFmtId="0" fontId="34" fillId="0" borderId="25" xfId="0" applyFont="1" applyBorder="1"/>
    <xf numFmtId="0" fontId="34" fillId="0" borderId="10" xfId="0" applyFont="1" applyBorder="1" applyAlignment="1">
      <alignment horizontal="justify" wrapText="1"/>
    </xf>
    <xf numFmtId="177" fontId="31" fillId="0" borderId="10" xfId="3070" applyNumberFormat="1" applyFont="1" applyBorder="1"/>
    <xf numFmtId="0" fontId="32" fillId="0" borderId="0" xfId="3493" applyFont="1" applyAlignment="1">
      <alignment vertical="center" wrapText="1"/>
    </xf>
    <xf numFmtId="0" fontId="34" fillId="0" borderId="10" xfId="3493" applyFont="1" applyBorder="1" applyAlignment="1">
      <alignment horizontal="left" vertical="center" wrapText="1"/>
    </xf>
    <xf numFmtId="14" fontId="33" fillId="0" borderId="0" xfId="0" applyNumberFormat="1" applyFont="1" applyAlignment="1">
      <alignment horizontal="center" vertical="center" wrapText="1"/>
    </xf>
    <xf numFmtId="0" fontId="32" fillId="54" borderId="0" xfId="323" applyFont="1" applyFill="1" applyAlignment="1">
      <alignment horizontal="center" vertical="center" wrapText="1"/>
    </xf>
    <xf numFmtId="177" fontId="32" fillId="54" borderId="0" xfId="3070" applyNumberFormat="1" applyFont="1" applyFill="1"/>
    <xf numFmtId="0" fontId="32" fillId="54" borderId="0" xfId="323" applyFont="1" applyFill="1" applyAlignment="1">
      <alignment horizontal="left" vertical="center" wrapText="1"/>
    </xf>
    <xf numFmtId="10" fontId="31" fillId="0" borderId="10" xfId="2879" applyNumberFormat="1" applyFont="1" applyBorder="1" applyAlignment="1">
      <alignment horizontal="center"/>
    </xf>
    <xf numFmtId="0" fontId="33" fillId="0" borderId="18" xfId="0" applyFont="1" applyBorder="1" applyAlignment="1">
      <alignment horizontal="left" vertical="center"/>
    </xf>
    <xf numFmtId="235" fontId="32" fillId="50" borderId="10" xfId="317" applyNumberFormat="1" applyFont="1" applyFill="1" applyBorder="1"/>
    <xf numFmtId="0" fontId="34" fillId="0" borderId="0" xfId="0" applyFont="1" applyAlignment="1">
      <alignment horizontal="left"/>
    </xf>
    <xf numFmtId="0" fontId="32" fillId="50" borderId="0" xfId="317" applyFont="1" applyFill="1"/>
    <xf numFmtId="3" fontId="32" fillId="50" borderId="0" xfId="317" applyNumberFormat="1" applyFont="1" applyFill="1"/>
    <xf numFmtId="0" fontId="34" fillId="0" borderId="0" xfId="321" applyFont="1" applyAlignment="1">
      <alignment horizontal="left" vertical="center" indent="5"/>
    </xf>
    <xf numFmtId="0" fontId="33" fillId="0" borderId="10" xfId="321" applyFont="1" applyBorder="1" applyAlignment="1">
      <alignment horizontal="left" vertical="center" wrapText="1"/>
    </xf>
    <xf numFmtId="0" fontId="34" fillId="54" borderId="10" xfId="322" applyFont="1" applyFill="1" applyBorder="1" applyAlignment="1">
      <alignment horizontal="left" vertical="center" wrapText="1"/>
    </xf>
    <xf numFmtId="0" fontId="33" fillId="0" borderId="10" xfId="322" applyFont="1" applyBorder="1" applyAlignment="1">
      <alignment horizontal="left" vertical="center" wrapText="1"/>
    </xf>
    <xf numFmtId="0" fontId="34" fillId="0" borderId="0" xfId="3499" applyFont="1"/>
    <xf numFmtId="0" fontId="33" fillId="49" borderId="0" xfId="3499" applyFont="1" applyFill="1" applyAlignment="1">
      <alignment horizontal="center" vertical="center" wrapText="1"/>
    </xf>
    <xf numFmtId="0" fontId="33" fillId="49" borderId="25" xfId="3499" applyFont="1" applyFill="1" applyBorder="1" applyAlignment="1">
      <alignment horizontal="center" vertical="center" wrapText="1"/>
    </xf>
    <xf numFmtId="0" fontId="32" fillId="50" borderId="0" xfId="319" applyFont="1" applyFill="1" applyAlignment="1">
      <alignment horizontal="left"/>
    </xf>
    <xf numFmtId="177" fontId="32" fillId="50" borderId="0" xfId="3499" applyNumberFormat="1" applyFont="1" applyFill="1" applyAlignment="1">
      <alignment horizontal="left" indent="1"/>
    </xf>
    <xf numFmtId="177" fontId="32" fillId="50" borderId="0" xfId="3499" applyNumberFormat="1" applyFont="1" applyFill="1"/>
    <xf numFmtId="0" fontId="32" fillId="50" borderId="0" xfId="3499" applyFont="1" applyFill="1"/>
    <xf numFmtId="0" fontId="32" fillId="50" borderId="0" xfId="3499" applyFont="1" applyFill="1" applyAlignment="1">
      <alignment wrapText="1"/>
    </xf>
    <xf numFmtId="177" fontId="32" fillId="50" borderId="0" xfId="3070" applyNumberFormat="1" applyFont="1" applyFill="1" applyAlignment="1">
      <alignment horizontal="left" indent="1"/>
    </xf>
    <xf numFmtId="0" fontId="34" fillId="0" borderId="0" xfId="3070" applyFont="1"/>
    <xf numFmtId="181" fontId="34" fillId="0" borderId="0" xfId="3070" applyNumberFormat="1" applyFont="1"/>
    <xf numFmtId="0" fontId="32" fillId="0" borderId="0" xfId="319" applyFont="1" applyAlignment="1">
      <alignment horizontal="left"/>
    </xf>
    <xf numFmtId="181" fontId="32" fillId="0" borderId="0" xfId="3499" applyNumberFormat="1" applyFont="1"/>
    <xf numFmtId="177" fontId="32" fillId="0" borderId="0" xfId="3499" applyNumberFormat="1" applyFont="1"/>
    <xf numFmtId="177" fontId="34" fillId="0" borderId="0" xfId="3499" applyNumberFormat="1" applyFont="1"/>
    <xf numFmtId="0" fontId="33" fillId="49" borderId="24" xfId="3070" applyFont="1" applyFill="1" applyBorder="1" applyAlignment="1">
      <alignment horizontal="center" vertical="center" wrapText="1"/>
    </xf>
    <xf numFmtId="0" fontId="33" fillId="49" borderId="18" xfId="3070" applyFont="1" applyFill="1" applyBorder="1" applyAlignment="1">
      <alignment horizontal="center" vertical="center" wrapText="1"/>
    </xf>
    <xf numFmtId="0" fontId="33" fillId="49" borderId="26" xfId="3070" applyFont="1" applyFill="1" applyBorder="1" applyAlignment="1">
      <alignment horizontal="center" vertical="center" wrapText="1"/>
    </xf>
    <xf numFmtId="177" fontId="155" fillId="54" borderId="0" xfId="3499" applyNumberFormat="1" applyFont="1" applyFill="1"/>
    <xf numFmtId="3" fontId="33" fillId="0" borderId="10" xfId="3070" applyNumberFormat="1" applyFont="1" applyBorder="1"/>
    <xf numFmtId="0" fontId="31" fillId="0" borderId="10" xfId="0" applyFont="1" applyBorder="1" applyAlignment="1">
      <alignment horizontal="justify" vertical="top" wrapText="1"/>
    </xf>
    <xf numFmtId="271" fontId="31" fillId="0" borderId="10" xfId="0" applyNumberFormat="1" applyFont="1" applyBorder="1" applyAlignment="1">
      <alignment horizontal="left"/>
    </xf>
    <xf numFmtId="0" fontId="34" fillId="0" borderId="10" xfId="0" applyFont="1" applyBorder="1" applyAlignment="1" applyProtection="1">
      <alignment vertical="center"/>
      <protection locked="0"/>
    </xf>
    <xf numFmtId="0" fontId="34" fillId="0" borderId="23" xfId="3070" applyFont="1" applyBorder="1"/>
    <xf numFmtId="165" fontId="34" fillId="51" borderId="22" xfId="0" applyNumberFormat="1" applyFont="1" applyFill="1" applyBorder="1"/>
    <xf numFmtId="165" fontId="34" fillId="51" borderId="25" xfId="0" applyNumberFormat="1" applyFont="1" applyFill="1" applyBorder="1"/>
    <xf numFmtId="165" fontId="34" fillId="51" borderId="21" xfId="0" applyNumberFormat="1" applyFont="1" applyFill="1" applyBorder="1"/>
    <xf numFmtId="165" fontId="34" fillId="51" borderId="26" xfId="0" applyNumberFormat="1" applyFont="1" applyFill="1" applyBorder="1"/>
    <xf numFmtId="0" fontId="33" fillId="49" borderId="10" xfId="0" applyFont="1" applyFill="1" applyBorder="1" applyAlignment="1">
      <alignment horizontal="center" vertical="top" wrapText="1"/>
    </xf>
    <xf numFmtId="0" fontId="33" fillId="49" borderId="21" xfId="323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wrapText="1"/>
    </xf>
    <xf numFmtId="0" fontId="33" fillId="49" borderId="39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175" fontId="177" fillId="0" borderId="10" xfId="0" applyNumberFormat="1" applyFont="1" applyBorder="1" applyAlignment="1">
      <alignment horizontal="center"/>
    </xf>
    <xf numFmtId="175" fontId="171" fillId="88" borderId="10" xfId="0" applyNumberFormat="1" applyFont="1" applyFill="1" applyBorder="1" applyAlignment="1">
      <alignment horizontal="center"/>
    </xf>
    <xf numFmtId="177" fontId="171" fillId="88" borderId="10" xfId="3070" applyNumberFormat="1" applyFont="1" applyFill="1" applyBorder="1"/>
    <xf numFmtId="0" fontId="178" fillId="0" borderId="0" xfId="0" applyFont="1"/>
    <xf numFmtId="177" fontId="34" fillId="90" borderId="10" xfId="3070" applyNumberFormat="1" applyFont="1" applyFill="1" applyBorder="1"/>
    <xf numFmtId="0" fontId="177" fillId="0" borderId="0" xfId="317" applyFont="1"/>
    <xf numFmtId="177" fontId="177" fillId="0" borderId="0" xfId="317" applyNumberFormat="1" applyFont="1"/>
    <xf numFmtId="0" fontId="177" fillId="0" borderId="0" xfId="0" applyFont="1"/>
    <xf numFmtId="9" fontId="177" fillId="0" borderId="0" xfId="3486" applyFont="1" applyFill="1" applyBorder="1"/>
    <xf numFmtId="177" fontId="177" fillId="0" borderId="0" xfId="0" applyNumberFormat="1" applyFont="1"/>
    <xf numFmtId="14" fontId="33" fillId="89" borderId="21" xfId="0" applyNumberFormat="1" applyFont="1" applyFill="1" applyBorder="1" applyAlignment="1">
      <alignment horizontal="center" vertical="center" wrapText="1"/>
    </xf>
    <xf numFmtId="0" fontId="33" fillId="89" borderId="21" xfId="0" applyFont="1" applyFill="1" applyBorder="1" applyAlignment="1">
      <alignment horizontal="center" vertical="center"/>
    </xf>
    <xf numFmtId="0" fontId="33" fillId="89" borderId="2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7" fillId="0" borderId="10" xfId="0" applyFont="1" applyBorder="1"/>
    <xf numFmtId="0" fontId="177" fillId="0" borderId="10" xfId="0" applyFont="1" applyBorder="1" applyAlignment="1">
      <alignment vertical="top" wrapText="1"/>
    </xf>
    <xf numFmtId="174" fontId="177" fillId="0" borderId="10" xfId="3486" applyNumberFormat="1" applyFont="1" applyFill="1" applyBorder="1"/>
    <xf numFmtId="263" fontId="177" fillId="0" borderId="10" xfId="3486" applyNumberFormat="1" applyFont="1" applyFill="1" applyBorder="1"/>
    <xf numFmtId="10" fontId="163" fillId="50" borderId="10" xfId="0" applyNumberFormat="1" applyFont="1" applyFill="1" applyBorder="1" applyAlignment="1">
      <alignment horizontal="right"/>
    </xf>
    <xf numFmtId="10" fontId="31" fillId="0" borderId="10" xfId="0" applyNumberFormat="1" applyFont="1" applyBorder="1"/>
    <xf numFmtId="3" fontId="31" fillId="0" borderId="10" xfId="3486" applyNumberFormat="1" applyFont="1" applyBorder="1" applyAlignment="1">
      <alignment horizontal="left"/>
    </xf>
    <xf numFmtId="0" fontId="33" fillId="89" borderId="21" xfId="323" applyFont="1" applyFill="1" applyBorder="1" applyAlignment="1">
      <alignment horizontal="center" vertical="center" wrapText="1"/>
    </xf>
    <xf numFmtId="184" fontId="33" fillId="89" borderId="21" xfId="0" applyNumberFormat="1" applyFont="1" applyFill="1" applyBorder="1" applyAlignment="1">
      <alignment horizontal="center" vertical="center" wrapText="1"/>
    </xf>
    <xf numFmtId="0" fontId="177" fillId="0" borderId="10" xfId="312" applyFont="1" applyBorder="1" applyAlignment="1">
      <alignment wrapText="1"/>
    </xf>
    <xf numFmtId="0" fontId="171" fillId="88" borderId="10" xfId="323" applyFont="1" applyFill="1" applyBorder="1" applyAlignment="1">
      <alignment horizontal="center" vertical="center" wrapText="1"/>
    </xf>
    <xf numFmtId="0" fontId="33" fillId="89" borderId="22" xfId="0" applyFont="1" applyFill="1" applyBorder="1" applyAlignment="1">
      <alignment horizontal="center" vertical="center"/>
    </xf>
    <xf numFmtId="14" fontId="33" fillId="89" borderId="21" xfId="308" applyNumberFormat="1" applyFont="1" applyFill="1" applyBorder="1" applyAlignment="1">
      <alignment horizontal="center" vertical="center" wrapText="1"/>
    </xf>
    <xf numFmtId="0" fontId="171" fillId="88" borderId="10" xfId="0" applyFont="1" applyFill="1" applyBorder="1"/>
    <xf numFmtId="183" fontId="33" fillId="89" borderId="23" xfId="308" applyNumberFormat="1" applyFont="1" applyFill="1" applyBorder="1" applyAlignment="1">
      <alignment horizontal="center" vertical="center"/>
    </xf>
    <xf numFmtId="0" fontId="33" fillId="89" borderId="24" xfId="308" applyFont="1" applyFill="1" applyBorder="1" applyAlignment="1">
      <alignment horizontal="center" vertical="center"/>
    </xf>
    <xf numFmtId="0" fontId="177" fillId="90" borderId="10" xfId="308" applyFont="1" applyFill="1" applyBorder="1"/>
    <xf numFmtId="177" fontId="177" fillId="90" borderId="10" xfId="308" applyNumberFormat="1" applyFont="1" applyFill="1" applyBorder="1"/>
    <xf numFmtId="177" fontId="171" fillId="88" borderId="10" xfId="3505" applyNumberFormat="1" applyFont="1" applyFill="1" applyBorder="1"/>
    <xf numFmtId="183" fontId="33" fillId="49" borderId="20" xfId="308" applyNumberFormat="1" applyFont="1" applyFill="1" applyBorder="1" applyAlignment="1">
      <alignment horizontal="center" vertical="center"/>
    </xf>
    <xf numFmtId="0" fontId="177" fillId="0" borderId="0" xfId="2875" applyFont="1"/>
    <xf numFmtId="183" fontId="33" fillId="89" borderId="22" xfId="0" applyNumberFormat="1" applyFont="1" applyFill="1" applyBorder="1" applyAlignment="1">
      <alignment horizontal="center" vertical="center" wrapText="1"/>
    </xf>
    <xf numFmtId="0" fontId="171" fillId="88" borderId="10" xfId="0" applyFont="1" applyFill="1" applyBorder="1" applyAlignment="1">
      <alignment horizontal="left" vertical="center" wrapText="1"/>
    </xf>
    <xf numFmtId="177" fontId="171" fillId="88" borderId="10" xfId="0" applyNumberFormat="1" applyFont="1" applyFill="1" applyBorder="1" applyAlignment="1">
      <alignment horizontal="left" vertical="center" wrapText="1"/>
    </xf>
    <xf numFmtId="177" fontId="177" fillId="90" borderId="10" xfId="0" applyNumberFormat="1" applyFont="1" applyFill="1" applyBorder="1"/>
    <xf numFmtId="0" fontId="31" fillId="0" borderId="10" xfId="0" applyFont="1" applyBorder="1" applyAlignment="1">
      <alignment horizontal="left"/>
    </xf>
    <xf numFmtId="0" fontId="33" fillId="49" borderId="41" xfId="0" applyFont="1" applyFill="1" applyBorder="1" applyAlignment="1">
      <alignment horizontal="center" vertical="center"/>
    </xf>
    <xf numFmtId="175" fontId="33" fillId="49" borderId="20" xfId="0" applyNumberFormat="1" applyFont="1" applyFill="1" applyBorder="1" applyAlignment="1">
      <alignment horizontal="center" vertical="center"/>
    </xf>
    <xf numFmtId="183" fontId="33" fillId="89" borderId="21" xfId="0" applyNumberFormat="1" applyFont="1" applyFill="1" applyBorder="1" applyAlignment="1">
      <alignment horizontal="center" vertical="center" wrapText="1"/>
    </xf>
    <xf numFmtId="199" fontId="34" fillId="0" borderId="10" xfId="3486" applyNumberFormat="1" applyFont="1" applyFill="1" applyBorder="1"/>
    <xf numFmtId="199" fontId="171" fillId="88" borderId="10" xfId="0" applyNumberFormat="1" applyFont="1" applyFill="1" applyBorder="1"/>
    <xf numFmtId="0" fontId="177" fillId="90" borderId="10" xfId="0" applyFont="1" applyFill="1" applyBorder="1"/>
    <xf numFmtId="0" fontId="177" fillId="0" borderId="10" xfId="311" applyFont="1" applyBorder="1"/>
    <xf numFmtId="0" fontId="179" fillId="90" borderId="0" xfId="0" applyFont="1" applyFill="1"/>
    <xf numFmtId="0" fontId="177" fillId="90" borderId="0" xfId="0" applyFont="1" applyFill="1"/>
    <xf numFmtId="0" fontId="177" fillId="90" borderId="0" xfId="0" applyFont="1" applyFill="1" applyAlignment="1">
      <alignment horizontal="center"/>
    </xf>
    <xf numFmtId="0" fontId="33" fillId="89" borderId="10" xfId="0" applyFont="1" applyFill="1" applyBorder="1" applyAlignment="1">
      <alignment horizontal="center"/>
    </xf>
    <xf numFmtId="175" fontId="177" fillId="90" borderId="10" xfId="0" applyNumberFormat="1" applyFont="1" applyFill="1" applyBorder="1"/>
    <xf numFmtId="176" fontId="177" fillId="90" borderId="10" xfId="0" applyNumberFormat="1" applyFont="1" applyFill="1" applyBorder="1"/>
    <xf numFmtId="175" fontId="177" fillId="90" borderId="10" xfId="0" applyNumberFormat="1" applyFont="1" applyFill="1" applyBorder="1" applyAlignment="1">
      <alignment horizontal="center"/>
    </xf>
    <xf numFmtId="3" fontId="171" fillId="88" borderId="10" xfId="3070" applyNumberFormat="1" applyFont="1" applyFill="1" applyBorder="1" applyAlignment="1">
      <alignment horizontal="center" vertical="center"/>
    </xf>
    <xf numFmtId="0" fontId="180" fillId="90" borderId="0" xfId="0" applyFont="1" applyFill="1"/>
    <xf numFmtId="0" fontId="34" fillId="90" borderId="10" xfId="3070" applyFont="1" applyFill="1" applyBorder="1"/>
    <xf numFmtId="0" fontId="34" fillId="90" borderId="10" xfId="3070" applyFont="1" applyFill="1" applyBorder="1" applyAlignment="1">
      <alignment wrapText="1"/>
    </xf>
    <xf numFmtId="0" fontId="171" fillId="88" borderId="10" xfId="3070" applyFont="1" applyFill="1" applyBorder="1" applyAlignment="1">
      <alignment horizontal="left" vertical="center" wrapText="1"/>
    </xf>
    <xf numFmtId="183" fontId="176" fillId="89" borderId="22" xfId="0" applyNumberFormat="1" applyFont="1" applyFill="1" applyBorder="1" applyAlignment="1">
      <alignment horizontal="center" vertical="center" wrapText="1"/>
    </xf>
    <xf numFmtId="14" fontId="176" fillId="89" borderId="21" xfId="0" applyNumberFormat="1" applyFont="1" applyFill="1" applyBorder="1" applyAlignment="1">
      <alignment horizontal="center" vertical="center" wrapText="1"/>
    </xf>
    <xf numFmtId="0" fontId="34" fillId="90" borderId="10" xfId="322" applyFont="1" applyFill="1" applyBorder="1" applyAlignment="1">
      <alignment horizontal="left" vertical="center" wrapText="1"/>
    </xf>
    <xf numFmtId="265" fontId="177" fillId="90" borderId="10" xfId="0" applyNumberFormat="1" applyFont="1" applyFill="1" applyBorder="1"/>
    <xf numFmtId="181" fontId="171" fillId="88" borderId="10" xfId="3070" applyNumberFormat="1" applyFont="1" applyFill="1" applyBorder="1"/>
    <xf numFmtId="14" fontId="33" fillId="89" borderId="10" xfId="0" applyNumberFormat="1" applyFont="1" applyFill="1" applyBorder="1" applyAlignment="1">
      <alignment horizontal="left" vertical="center" wrapText="1"/>
    </xf>
    <xf numFmtId="0" fontId="177" fillId="0" borderId="10" xfId="0" applyFont="1" applyBorder="1" applyAlignment="1">
      <alignment wrapText="1"/>
    </xf>
    <xf numFmtId="14" fontId="177" fillId="0" borderId="10" xfId="0" applyNumberFormat="1" applyFont="1" applyBorder="1" applyAlignment="1">
      <alignment horizontal="left"/>
    </xf>
    <xf numFmtId="270" fontId="177" fillId="0" borderId="10" xfId="0" applyNumberFormat="1" applyFont="1" applyBorder="1" applyAlignment="1">
      <alignment horizontal="left"/>
    </xf>
    <xf numFmtId="49" fontId="177" fillId="0" borderId="10" xfId="0" applyNumberFormat="1" applyFont="1" applyBorder="1" applyAlignment="1">
      <alignment horizontal="left"/>
    </xf>
    <xf numFmtId="0" fontId="177" fillId="0" borderId="10" xfId="0" applyFont="1" applyBorder="1" applyAlignment="1">
      <alignment horizontal="justify" vertical="top" wrapText="1"/>
    </xf>
    <xf numFmtId="0" fontId="177" fillId="0" borderId="10" xfId="310" applyFont="1" applyBorder="1"/>
    <xf numFmtId="0" fontId="171" fillId="88" borderId="10" xfId="324" applyFont="1" applyFill="1" applyBorder="1" applyAlignment="1">
      <alignment horizontal="left" vertical="center" wrapText="1"/>
    </xf>
    <xf numFmtId="0" fontId="177" fillId="0" borderId="10" xfId="310" applyFont="1" applyBorder="1" applyAlignment="1">
      <alignment wrapText="1"/>
    </xf>
    <xf numFmtId="0" fontId="34" fillId="23" borderId="10" xfId="324" applyFont="1" applyFill="1" applyBorder="1" applyAlignment="1">
      <alignment horizontal="left" vertical="center" indent="5"/>
    </xf>
    <xf numFmtId="177" fontId="32" fillId="50" borderId="10" xfId="286" applyNumberFormat="1" applyFont="1" applyFill="1" applyBorder="1" applyAlignment="1" applyProtection="1">
      <alignment vertical="center"/>
    </xf>
    <xf numFmtId="0" fontId="34" fillId="0" borderId="10" xfId="2879" applyFont="1" applyBorder="1"/>
    <xf numFmtId="177" fontId="62" fillId="0" borderId="10" xfId="3070" applyNumberFormat="1" applyFont="1" applyBorder="1"/>
    <xf numFmtId="0" fontId="182" fillId="50" borderId="10" xfId="0" applyFont="1" applyFill="1" applyBorder="1" applyAlignment="1">
      <alignment horizontal="left" vertical="center" wrapText="1"/>
    </xf>
    <xf numFmtId="177" fontId="182" fillId="50" borderId="10" xfId="3070" applyNumberFormat="1" applyFont="1" applyFill="1" applyBorder="1"/>
    <xf numFmtId="177" fontId="182" fillId="50" borderId="0" xfId="3070" applyNumberFormat="1" applyFont="1" applyFill="1"/>
    <xf numFmtId="3" fontId="32" fillId="50" borderId="10" xfId="317" applyNumberFormat="1" applyFont="1" applyFill="1" applyBorder="1"/>
    <xf numFmtId="177" fontId="32" fillId="50" borderId="24" xfId="319" applyNumberFormat="1" applyFont="1" applyFill="1" applyBorder="1" applyAlignment="1">
      <alignment horizontal="left" wrapText="1"/>
    </xf>
    <xf numFmtId="177" fontId="32" fillId="50" borderId="18" xfId="319" applyNumberFormat="1" applyFont="1" applyFill="1" applyBorder="1" applyAlignment="1">
      <alignment horizontal="left"/>
    </xf>
    <xf numFmtId="177" fontId="32" fillId="50" borderId="18" xfId="319" applyNumberFormat="1" applyFont="1" applyFill="1" applyBorder="1" applyAlignment="1">
      <alignment horizontal="left" wrapText="1"/>
    </xf>
    <xf numFmtId="0" fontId="168" fillId="89" borderId="10" xfId="324" applyFont="1" applyFill="1" applyBorder="1" applyAlignment="1">
      <alignment horizontal="center" vertical="center" wrapText="1"/>
    </xf>
    <xf numFmtId="177" fontId="34" fillId="91" borderId="10" xfId="405" applyNumberFormat="1" applyFont="1" applyFill="1" applyBorder="1"/>
    <xf numFmtId="0" fontId="185" fillId="0" borderId="0" xfId="0" applyFont="1"/>
    <xf numFmtId="3" fontId="185" fillId="0" borderId="0" xfId="0" applyNumberFormat="1" applyFont="1"/>
    <xf numFmtId="177" fontId="171" fillId="88" borderId="10" xfId="405" applyNumberFormat="1" applyFont="1" applyFill="1" applyBorder="1"/>
    <xf numFmtId="14" fontId="33" fillId="89" borderId="22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83" fontId="33" fillId="49" borderId="2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vertical="center"/>
    </xf>
    <xf numFmtId="0" fontId="33" fillId="49" borderId="10" xfId="0" applyFont="1" applyFill="1" applyBorder="1" applyAlignment="1">
      <alignment horizontal="center"/>
    </xf>
    <xf numFmtId="0" fontId="33" fillId="89" borderId="21" xfId="308" applyFont="1" applyFill="1" applyBorder="1" applyAlignment="1">
      <alignment horizontal="center" vertical="center"/>
    </xf>
    <xf numFmtId="14" fontId="33" fillId="89" borderId="24" xfId="0" applyNumberFormat="1" applyFont="1" applyFill="1" applyBorder="1" applyAlignment="1">
      <alignment horizontal="center" vertical="center" wrapText="1"/>
    </xf>
    <xf numFmtId="14" fontId="33" fillId="89" borderId="26" xfId="0" applyNumberFormat="1" applyFont="1" applyFill="1" applyBorder="1" applyAlignment="1">
      <alignment horizontal="center" vertical="center" wrapText="1"/>
    </xf>
    <xf numFmtId="0" fontId="33" fillId="49" borderId="24" xfId="3070" applyFont="1" applyFill="1" applyBorder="1" applyAlignment="1">
      <alignment horizontal="center"/>
    </xf>
    <xf numFmtId="0" fontId="33" fillId="49" borderId="24" xfId="0" applyFont="1" applyFill="1" applyBorder="1" applyAlignment="1">
      <alignment horizontal="center" vertical="center" wrapText="1"/>
    </xf>
    <xf numFmtId="0" fontId="186" fillId="0" borderId="0" xfId="0" applyFont="1"/>
    <xf numFmtId="0" fontId="187" fillId="0" borderId="0" xfId="0" applyFont="1"/>
    <xf numFmtId="0" fontId="188" fillId="0" borderId="0" xfId="101" applyFont="1" applyFill="1" applyBorder="1" applyAlignment="1">
      <alignment vertical="center"/>
    </xf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3" fontId="32" fillId="50" borderId="10" xfId="3486" applyNumberFormat="1" applyFont="1" applyFill="1" applyBorder="1"/>
    <xf numFmtId="14" fontId="33" fillId="49" borderId="39" xfId="0" applyNumberFormat="1" applyFont="1" applyFill="1" applyBorder="1" applyAlignment="1">
      <alignment horizontal="center" wrapText="1"/>
    </xf>
    <xf numFmtId="0" fontId="32" fillId="50" borderId="42" xfId="0" applyFont="1" applyFill="1" applyBorder="1"/>
    <xf numFmtId="0" fontId="32" fillId="50" borderId="43" xfId="0" applyFont="1" applyFill="1" applyBorder="1"/>
    <xf numFmtId="14" fontId="33" fillId="0" borderId="0" xfId="0" applyNumberFormat="1" applyFont="1" applyAlignment="1">
      <alignment horizontal="center" wrapText="1"/>
    </xf>
    <xf numFmtId="10" fontId="154" fillId="0" borderId="0" xfId="0" applyNumberFormat="1" applyFont="1"/>
    <xf numFmtId="177" fontId="32" fillId="50" borderId="42" xfId="3070" applyNumberFormat="1" applyFont="1" applyFill="1" applyBorder="1"/>
    <xf numFmtId="183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left"/>
    </xf>
    <xf numFmtId="0" fontId="160" fillId="51" borderId="45" xfId="0" applyFont="1" applyFill="1" applyBorder="1"/>
    <xf numFmtId="14" fontId="163" fillId="49" borderId="42" xfId="0" applyNumberFormat="1" applyFont="1" applyFill="1" applyBorder="1" applyAlignment="1">
      <alignment horizontal="center" vertical="center" wrapText="1"/>
    </xf>
    <xf numFmtId="14" fontId="163" fillId="49" borderId="43" xfId="0" applyNumberFormat="1" applyFont="1" applyFill="1" applyBorder="1" applyAlignment="1">
      <alignment horizontal="center" vertical="center" wrapText="1"/>
    </xf>
    <xf numFmtId="14" fontId="161" fillId="51" borderId="44" xfId="0" applyNumberFormat="1" applyFont="1" applyFill="1" applyBorder="1" applyAlignment="1">
      <alignment horizontal="left" vertical="center" wrapText="1"/>
    </xf>
    <xf numFmtId="167" fontId="161" fillId="51" borderId="45" xfId="286" applyNumberFormat="1" applyFont="1" applyFill="1" applyBorder="1" applyAlignment="1">
      <alignment horizontal="right"/>
    </xf>
    <xf numFmtId="0" fontId="160" fillId="51" borderId="46" xfId="0" applyFont="1" applyFill="1" applyBorder="1"/>
    <xf numFmtId="14" fontId="162" fillId="49" borderId="43" xfId="0" applyNumberFormat="1" applyFont="1" applyFill="1" applyBorder="1" applyAlignment="1">
      <alignment horizontal="center" vertical="center" wrapText="1"/>
    </xf>
    <xf numFmtId="14" fontId="162" fillId="49" borderId="42" xfId="0" applyNumberFormat="1" applyFont="1" applyFill="1" applyBorder="1" applyAlignment="1">
      <alignment horizontal="left" vertical="center" wrapText="1"/>
    </xf>
    <xf numFmtId="14" fontId="32" fillId="50" borderId="42" xfId="0" applyNumberFormat="1" applyFont="1" applyFill="1" applyBorder="1"/>
    <xf numFmtId="14" fontId="32" fillId="50" borderId="43" xfId="0" applyNumberFormat="1" applyFont="1" applyFill="1" applyBorder="1"/>
    <xf numFmtId="0" fontId="1" fillId="0" borderId="0" xfId="3507"/>
    <xf numFmtId="177" fontId="32" fillId="50" borderId="43" xfId="3070" applyNumberFormat="1" applyFont="1" applyFill="1" applyBorder="1" applyAlignment="1">
      <alignment horizontal="right"/>
    </xf>
    <xf numFmtId="14" fontId="167" fillId="0" borderId="0" xfId="0" applyNumberFormat="1" applyFont="1" applyAlignment="1">
      <alignment horizontal="center" vertical="center" wrapText="1"/>
    </xf>
    <xf numFmtId="0" fontId="31" fillId="0" borderId="0" xfId="3508" applyFont="1"/>
    <xf numFmtId="0" fontId="31" fillId="0" borderId="0" xfId="3508" applyFont="1" applyAlignment="1">
      <alignment horizontal="right"/>
    </xf>
    <xf numFmtId="0" fontId="34" fillId="0" borderId="0" xfId="3508" applyFont="1"/>
    <xf numFmtId="0" fontId="31" fillId="54" borderId="10" xfId="3508" applyFont="1" applyFill="1" applyBorder="1"/>
    <xf numFmtId="10" fontId="31" fillId="54" borderId="10" xfId="3508" applyNumberFormat="1" applyFont="1" applyFill="1" applyBorder="1"/>
    <xf numFmtId="3" fontId="31" fillId="54" borderId="10" xfId="3508" applyNumberFormat="1" applyFont="1" applyFill="1" applyBorder="1"/>
    <xf numFmtId="0" fontId="32" fillId="50" borderId="0" xfId="3508" applyFont="1" applyFill="1"/>
    <xf numFmtId="0" fontId="31" fillId="0" borderId="10" xfId="3508" applyFont="1" applyBorder="1"/>
    <xf numFmtId="0" fontId="31" fillId="0" borderId="10" xfId="3508" applyFont="1" applyBorder="1" applyAlignment="1">
      <alignment horizontal="left" wrapText="1"/>
    </xf>
    <xf numFmtId="0" fontId="31" fillId="0" borderId="10" xfId="3508" applyFont="1" applyBorder="1" applyAlignment="1">
      <alignment wrapText="1"/>
    </xf>
    <xf numFmtId="0" fontId="32" fillId="50" borderId="10" xfId="3508" applyFont="1" applyFill="1" applyBorder="1"/>
    <xf numFmtId="177" fontId="31" fillId="0" borderId="0" xfId="3508" applyNumberFormat="1" applyFont="1"/>
    <xf numFmtId="0" fontId="183" fillId="92" borderId="42" xfId="324" applyFont="1" applyFill="1" applyBorder="1" applyAlignment="1">
      <alignment horizontal="center" vertical="center" wrapText="1"/>
    </xf>
    <xf numFmtId="0" fontId="184" fillId="88" borderId="43" xfId="324" applyFont="1" applyFill="1" applyBorder="1" applyAlignment="1">
      <alignment horizontal="center" vertical="center" wrapText="1"/>
    </xf>
    <xf numFmtId="0" fontId="178" fillId="92" borderId="42" xfId="324" applyFont="1" applyFill="1" applyBorder="1" applyAlignment="1">
      <alignment horizontal="center" vertical="center" wrapText="1"/>
    </xf>
    <xf numFmtId="0" fontId="171" fillId="88" borderId="43" xfId="324" applyFont="1" applyFill="1" applyBorder="1" applyAlignment="1">
      <alignment horizontal="center" vertical="center" wrapText="1"/>
    </xf>
    <xf numFmtId="0" fontId="32" fillId="50" borderId="42" xfId="3493" applyFont="1" applyFill="1" applyBorder="1" applyAlignment="1">
      <alignment horizontal="left" vertical="center" wrapText="1"/>
    </xf>
    <xf numFmtId="0" fontId="34" fillId="0" borderId="42" xfId="3493" applyFont="1" applyBorder="1" applyAlignment="1">
      <alignment horizontal="left" vertical="center"/>
    </xf>
    <xf numFmtId="0" fontId="34" fillId="0" borderId="42" xfId="3493" applyFont="1" applyBorder="1" applyAlignment="1">
      <alignment horizontal="left" vertical="center" wrapText="1"/>
    </xf>
    <xf numFmtId="177" fontId="33" fillId="0" borderId="0" xfId="0" applyNumberFormat="1" applyFont="1" applyAlignment="1">
      <alignment horizontal="center" vertical="center" wrapText="1"/>
    </xf>
    <xf numFmtId="0" fontId="32" fillId="50" borderId="42" xfId="3493" applyFont="1" applyFill="1" applyBorder="1" applyAlignment="1">
      <alignment vertical="center" wrapText="1"/>
    </xf>
    <xf numFmtId="0" fontId="32" fillId="50" borderId="44" xfId="3493" applyFont="1" applyFill="1" applyBorder="1" applyAlignment="1">
      <alignment vertical="center" wrapText="1"/>
    </xf>
    <xf numFmtId="0" fontId="31" fillId="0" borderId="0" xfId="3509" applyFont="1"/>
    <xf numFmtId="0" fontId="34" fillId="0" borderId="0" xfId="3509" applyFont="1"/>
    <xf numFmtId="0" fontId="34" fillId="0" borderId="0" xfId="3510" applyFont="1"/>
    <xf numFmtId="0" fontId="31" fillId="0" borderId="10" xfId="3510" applyFont="1" applyBorder="1"/>
    <xf numFmtId="180" fontId="31" fillId="0" borderId="0" xfId="3510" applyNumberFormat="1" applyFont="1"/>
    <xf numFmtId="0" fontId="31" fillId="0" borderId="0" xfId="3510" applyFont="1"/>
    <xf numFmtId="177" fontId="31" fillId="0" borderId="0" xfId="3510" applyNumberFormat="1" applyFont="1"/>
    <xf numFmtId="180" fontId="31" fillId="0" borderId="0" xfId="3509" applyNumberFormat="1" applyFont="1"/>
    <xf numFmtId="0" fontId="31" fillId="54" borderId="0" xfId="3509" applyFont="1" applyFill="1"/>
    <xf numFmtId="3" fontId="31" fillId="54" borderId="0" xfId="3509" applyNumberFormat="1" applyFont="1" applyFill="1" applyAlignment="1">
      <alignment wrapText="1"/>
    </xf>
    <xf numFmtId="3" fontId="31" fillId="54" borderId="0" xfId="3509" applyNumberFormat="1" applyFont="1" applyFill="1"/>
    <xf numFmtId="0" fontId="34" fillId="54" borderId="42" xfId="3493" applyFont="1" applyFill="1" applyBorder="1" applyAlignment="1">
      <alignment horizontal="left" vertical="center" wrapText="1"/>
    </xf>
    <xf numFmtId="177" fontId="31" fillId="0" borderId="0" xfId="3509" applyNumberFormat="1" applyFont="1"/>
    <xf numFmtId="177" fontId="31" fillId="54" borderId="0" xfId="3509" applyNumberFormat="1" applyFont="1" applyFill="1"/>
    <xf numFmtId="180" fontId="97" fillId="49" borderId="44" xfId="323" applyNumberFormat="1" applyFont="1" applyFill="1" applyBorder="1" applyAlignment="1">
      <alignment horizontal="center" vertical="center" wrapText="1"/>
    </xf>
    <xf numFmtId="14" fontId="97" fillId="49" borderId="45" xfId="323" applyNumberFormat="1" applyFont="1" applyFill="1" applyBorder="1" applyAlignment="1">
      <alignment horizontal="center" vertical="center" wrapText="1"/>
    </xf>
    <xf numFmtId="14" fontId="97" fillId="49" borderId="46" xfId="323" applyNumberFormat="1" applyFont="1" applyFill="1" applyBorder="1" applyAlignment="1">
      <alignment horizontal="center" vertical="center" wrapText="1"/>
    </xf>
    <xf numFmtId="0" fontId="31" fillId="0" borderId="10" xfId="3511" applyFont="1" applyBorder="1"/>
    <xf numFmtId="0" fontId="34" fillId="54" borderId="0" xfId="3509" applyFont="1" applyFill="1"/>
    <xf numFmtId="177" fontId="34" fillId="54" borderId="0" xfId="3509" applyNumberFormat="1" applyFont="1" applyFill="1"/>
    <xf numFmtId="0" fontId="177" fillId="0" borderId="0" xfId="3509" applyFont="1"/>
    <xf numFmtId="0" fontId="171" fillId="88" borderId="45" xfId="311" applyFont="1" applyFill="1" applyBorder="1" applyAlignment="1">
      <alignment horizontal="center"/>
    </xf>
    <xf numFmtId="0" fontId="32" fillId="50" borderId="45" xfId="311" applyFont="1" applyFill="1" applyBorder="1" applyAlignment="1">
      <alignment horizontal="center"/>
    </xf>
    <xf numFmtId="0" fontId="154" fillId="0" borderId="0" xfId="3508" applyFont="1"/>
    <xf numFmtId="0" fontId="31" fillId="0" borderId="10" xfId="3510" applyFont="1" applyBorder="1" applyAlignment="1">
      <alignment horizontal="center"/>
    </xf>
    <xf numFmtId="0" fontId="181" fillId="0" borderId="10" xfId="3510" applyFont="1" applyBorder="1"/>
    <xf numFmtId="0" fontId="33" fillId="49" borderId="42" xfId="0" applyFont="1" applyFill="1" applyBorder="1" applyAlignment="1">
      <alignment vertical="top"/>
    </xf>
    <xf numFmtId="0" fontId="33" fillId="49" borderId="42" xfId="0" applyFont="1" applyFill="1" applyBorder="1" applyAlignment="1">
      <alignment horizontal="center" vertical="top"/>
    </xf>
    <xf numFmtId="0" fontId="33" fillId="49" borderId="42" xfId="0" applyFont="1" applyFill="1" applyBorder="1" applyAlignment="1">
      <alignment horizontal="center" vertical="top" wrapText="1"/>
    </xf>
    <xf numFmtId="0" fontId="96" fillId="0" borderId="42" xfId="0" applyFont="1" applyBorder="1"/>
    <xf numFmtId="0" fontId="96" fillId="0" borderId="42" xfId="0" applyFont="1" applyBorder="1" applyAlignment="1">
      <alignment horizontal="center" vertical="center" wrapText="1"/>
    </xf>
    <xf numFmtId="0" fontId="96" fillId="0" borderId="42" xfId="0" applyFont="1" applyBorder="1" applyAlignment="1">
      <alignment wrapText="1"/>
    </xf>
    <xf numFmtId="172" fontId="96" fillId="0" borderId="43" xfId="287" applyNumberFormat="1" applyFont="1" applyBorder="1"/>
    <xf numFmtId="0" fontId="96" fillId="0" borderId="42" xfId="0" applyFont="1" applyBorder="1" applyAlignment="1">
      <alignment horizontal="left"/>
    </xf>
    <xf numFmtId="0" fontId="31" fillId="0" borderId="10" xfId="3510" applyFont="1" applyBorder="1" applyAlignment="1">
      <alignment horizontal="left"/>
    </xf>
    <xf numFmtId="0" fontId="33" fillId="89" borderId="44" xfId="308" applyFont="1" applyFill="1" applyBorder="1" applyAlignment="1">
      <alignment horizontal="center" vertical="center"/>
    </xf>
    <xf numFmtId="0" fontId="32" fillId="50" borderId="10" xfId="3510" applyFont="1" applyFill="1" applyBorder="1"/>
    <xf numFmtId="183" fontId="33" fillId="49" borderId="44" xfId="308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4" fontId="175" fillId="0" borderId="0" xfId="0" applyNumberFormat="1" applyFont="1" applyAlignment="1">
      <alignment horizontal="center" vertical="center" wrapText="1"/>
    </xf>
    <xf numFmtId="0" fontId="154" fillId="0" borderId="0" xfId="3510" applyFont="1"/>
    <xf numFmtId="0" fontId="32" fillId="0" borderId="0" xfId="0" applyFont="1" applyAlignment="1">
      <alignment horizontal="left" vertical="center" wrapText="1"/>
    </xf>
    <xf numFmtId="0" fontId="32" fillId="0" borderId="45" xfId="0" applyFont="1" applyBorder="1" applyAlignment="1">
      <alignment horizontal="left" vertical="center" wrapText="1"/>
    </xf>
    <xf numFmtId="177" fontId="32" fillId="0" borderId="45" xfId="3070" applyNumberFormat="1" applyFont="1" applyBorder="1"/>
    <xf numFmtId="0" fontId="33" fillId="49" borderId="20" xfId="0" applyFont="1" applyFill="1" applyBorder="1" applyAlignment="1">
      <alignment horizontal="left" vertical="center" wrapText="1"/>
    </xf>
    <xf numFmtId="0" fontId="32" fillId="50" borderId="42" xfId="317" applyFont="1" applyFill="1" applyBorder="1"/>
    <xf numFmtId="3" fontId="96" fillId="0" borderId="0" xfId="0" applyNumberFormat="1" applyFont="1"/>
    <xf numFmtId="3" fontId="96" fillId="0" borderId="0" xfId="0" applyNumberFormat="1" applyFont="1" applyAlignment="1">
      <alignment horizontal="right" wrapText="1"/>
    </xf>
    <xf numFmtId="3" fontId="32" fillId="0" borderId="0" xfId="317" applyNumberFormat="1" applyFont="1"/>
    <xf numFmtId="4" fontId="32" fillId="0" borderId="0" xfId="317" applyNumberFormat="1" applyFont="1"/>
    <xf numFmtId="14" fontId="156" fillId="54" borderId="0" xfId="0" applyNumberFormat="1" applyFont="1" applyFill="1" applyAlignment="1">
      <alignment horizontal="center" vertical="center" wrapText="1"/>
    </xf>
    <xf numFmtId="0" fontId="34" fillId="0" borderId="42" xfId="321" applyFont="1" applyBorder="1" applyAlignment="1">
      <alignment horizontal="left" vertical="center" wrapText="1"/>
    </xf>
    <xf numFmtId="0" fontId="32" fillId="50" borderId="42" xfId="310" applyFont="1" applyFill="1" applyBorder="1" applyAlignment="1">
      <alignment horizontal="left" vertical="center" wrapText="1"/>
    </xf>
    <xf numFmtId="0" fontId="31" fillId="0" borderId="10" xfId="3510" applyFont="1" applyBorder="1" applyAlignment="1">
      <alignment vertical="center" wrapText="1"/>
    </xf>
    <xf numFmtId="0" fontId="177" fillId="0" borderId="10" xfId="3510" applyFont="1" applyBorder="1" applyAlignment="1">
      <alignment wrapText="1"/>
    </xf>
    <xf numFmtId="0" fontId="158" fillId="0" borderId="0" xfId="3499" applyFont="1"/>
    <xf numFmtId="0" fontId="33" fillId="49" borderId="44" xfId="3499" applyFont="1" applyFill="1" applyBorder="1" applyAlignment="1">
      <alignment horizontal="center" vertical="center" wrapText="1"/>
    </xf>
    <xf numFmtId="0" fontId="33" fillId="49" borderId="45" xfId="3499" applyFont="1" applyFill="1" applyBorder="1" applyAlignment="1">
      <alignment horizontal="center" vertical="center" wrapText="1"/>
    </xf>
    <xf numFmtId="0" fontId="33" fillId="49" borderId="46" xfId="3499" applyFont="1" applyFill="1" applyBorder="1" applyAlignment="1">
      <alignment horizontal="center" vertical="center" wrapText="1"/>
    </xf>
    <xf numFmtId="0" fontId="34" fillId="49" borderId="44" xfId="319" applyFont="1" applyFill="1" applyBorder="1"/>
    <xf numFmtId="0" fontId="33" fillId="49" borderId="42" xfId="0" applyFont="1" applyFill="1" applyBorder="1"/>
    <xf numFmtId="0" fontId="33" fillId="49" borderId="43" xfId="3499" applyFont="1" applyFill="1" applyBorder="1" applyAlignment="1">
      <alignment horizontal="center"/>
    </xf>
    <xf numFmtId="266" fontId="34" fillId="0" borderId="0" xfId="3499" applyNumberFormat="1" applyFont="1"/>
    <xf numFmtId="0" fontId="33" fillId="49" borderId="44" xfId="3070" applyFont="1" applyFill="1" applyBorder="1" applyAlignment="1">
      <alignment horizontal="center" vertical="center" wrapText="1"/>
    </xf>
    <xf numFmtId="0" fontId="33" fillId="49" borderId="45" xfId="3070" applyFont="1" applyFill="1" applyBorder="1" applyAlignment="1">
      <alignment horizontal="center" vertical="center" wrapText="1"/>
    </xf>
    <xf numFmtId="0" fontId="33" fillId="49" borderId="46" xfId="3070" applyFont="1" applyFill="1" applyBorder="1" applyAlignment="1">
      <alignment horizontal="center" vertical="center" wrapText="1"/>
    </xf>
    <xf numFmtId="177" fontId="155" fillId="0" borderId="0" xfId="3499" applyNumberFormat="1" applyFont="1"/>
    <xf numFmtId="0" fontId="31" fillId="0" borderId="0" xfId="3510" applyFont="1" applyAlignment="1">
      <alignment horizontal="left"/>
    </xf>
    <xf numFmtId="0" fontId="33" fillId="49" borderId="44" xfId="0" applyFont="1" applyFill="1" applyBorder="1" applyAlignment="1">
      <alignment horizontal="center" vertical="center" wrapText="1"/>
    </xf>
    <xf numFmtId="0" fontId="33" fillId="49" borderId="44" xfId="3070" applyFont="1" applyFill="1" applyBorder="1" applyAlignment="1">
      <alignment horizontal="center"/>
    </xf>
    <xf numFmtId="0" fontId="33" fillId="49" borderId="42" xfId="3070" applyFont="1" applyFill="1" applyBorder="1" applyAlignment="1">
      <alignment horizontal="center"/>
    </xf>
    <xf numFmtId="14" fontId="33" fillId="49" borderId="46" xfId="0" applyNumberFormat="1" applyFont="1" applyFill="1" applyBorder="1" applyAlignment="1">
      <alignment horizontal="center" vertical="center" wrapText="1"/>
    </xf>
    <xf numFmtId="14" fontId="33" fillId="49" borderId="44" xfId="0" applyNumberFormat="1" applyFont="1" applyFill="1" applyBorder="1" applyAlignment="1">
      <alignment horizontal="center" vertical="center" wrapText="1"/>
    </xf>
    <xf numFmtId="14" fontId="33" fillId="89" borderId="42" xfId="0" applyNumberFormat="1" applyFont="1" applyFill="1" applyBorder="1" applyAlignment="1">
      <alignment horizontal="left" vertical="center" wrapText="1"/>
    </xf>
    <xf numFmtId="14" fontId="32" fillId="50" borderId="43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wrapText="1"/>
    </xf>
    <xf numFmtId="0" fontId="32" fillId="50" borderId="0" xfId="0" applyFont="1" applyFill="1" applyAlignment="1">
      <alignment horizontal="left"/>
    </xf>
    <xf numFmtId="0" fontId="31" fillId="0" borderId="10" xfId="0" applyFont="1" applyBorder="1" applyAlignment="1">
      <alignment vertical="top" wrapText="1"/>
    </xf>
    <xf numFmtId="0" fontId="33" fillId="49" borderId="44" xfId="0" applyFont="1" applyFill="1" applyBorder="1" applyAlignment="1">
      <alignment horizontal="center" vertical="center"/>
    </xf>
    <xf numFmtId="0" fontId="32" fillId="50" borderId="39" xfId="0" applyFont="1" applyFill="1" applyBorder="1"/>
    <xf numFmtId="0" fontId="32" fillId="50" borderId="39" xfId="0" applyFont="1" applyFill="1" applyBorder="1" applyAlignment="1">
      <alignment horizontal="center"/>
    </xf>
    <xf numFmtId="0" fontId="32" fillId="50" borderId="39" xfId="0" applyFont="1" applyFill="1" applyBorder="1" applyAlignment="1">
      <alignment wrapText="1"/>
    </xf>
    <xf numFmtId="0" fontId="32" fillId="0" borderId="38" xfId="317" applyFont="1" applyBorder="1"/>
    <xf numFmtId="0" fontId="34" fillId="0" borderId="43" xfId="317" applyFont="1" applyBorder="1"/>
    <xf numFmtId="0" fontId="32" fillId="50" borderId="43" xfId="317" applyFont="1" applyFill="1" applyBorder="1"/>
    <xf numFmtId="177" fontId="153" fillId="90" borderId="0" xfId="0" applyNumberFormat="1" applyFont="1" applyFill="1"/>
    <xf numFmtId="0" fontId="171" fillId="0" borderId="38" xfId="317" applyFont="1" applyBorder="1"/>
    <xf numFmtId="0" fontId="154" fillId="0" borderId="10" xfId="0" applyFont="1" applyBorder="1" applyAlignment="1">
      <alignment vertical="top" wrapText="1"/>
    </xf>
    <xf numFmtId="177" fontId="31" fillId="0" borderId="10" xfId="0" applyNumberFormat="1" applyFont="1" applyBorder="1"/>
    <xf numFmtId="43" fontId="96" fillId="54" borderId="10" xfId="3486" applyNumberFormat="1" applyFont="1" applyFill="1" applyBorder="1" applyAlignment="1">
      <alignment horizontal="center"/>
    </xf>
    <xf numFmtId="0" fontId="31" fillId="0" borderId="39" xfId="0" applyFont="1" applyBorder="1"/>
    <xf numFmtId="0" fontId="96" fillId="0" borderId="10" xfId="0" applyFont="1" applyBorder="1" applyAlignment="1">
      <alignment horizontal="center"/>
    </xf>
    <xf numFmtId="183" fontId="96" fillId="0" borderId="10" xfId="0" applyNumberFormat="1" applyFont="1" applyBorder="1"/>
    <xf numFmtId="177" fontId="96" fillId="0" borderId="10" xfId="0" applyNumberFormat="1" applyFont="1" applyBorder="1"/>
    <xf numFmtId="177" fontId="32" fillId="50" borderId="10" xfId="0" applyNumberFormat="1" applyFont="1" applyFill="1" applyBorder="1" applyAlignment="1">
      <alignment horizontal="left"/>
    </xf>
    <xf numFmtId="0" fontId="162" fillId="49" borderId="10" xfId="0" applyFont="1" applyFill="1" applyBorder="1" applyAlignment="1">
      <alignment horizontal="center" vertical="center" wrapText="1"/>
    </xf>
    <xf numFmtId="14" fontId="33" fillId="89" borderId="39" xfId="0" applyNumberFormat="1" applyFont="1" applyFill="1" applyBorder="1" applyAlignment="1">
      <alignment horizontal="center" vertical="center" wrapText="1"/>
    </xf>
    <xf numFmtId="180" fontId="33" fillId="49" borderId="22" xfId="323" applyNumberFormat="1" applyFont="1" applyFill="1" applyBorder="1" applyAlignment="1">
      <alignment horizontal="center" vertical="center" wrapText="1"/>
    </xf>
    <xf numFmtId="180" fontId="33" fillId="49" borderId="21" xfId="323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183" fontId="33" fillId="49" borderId="43" xfId="0" applyNumberFormat="1" applyFont="1" applyFill="1" applyBorder="1" applyAlignment="1">
      <alignment horizontal="center" vertical="center" wrapText="1"/>
    </xf>
    <xf numFmtId="0" fontId="34" fillId="49" borderId="10" xfId="0" applyFont="1" applyFill="1" applyBorder="1"/>
    <xf numFmtId="0" fontId="33" fillId="49" borderId="10" xfId="0" applyFont="1" applyFill="1" applyBorder="1"/>
    <xf numFmtId="14" fontId="33" fillId="49" borderId="24" xfId="0" applyNumberFormat="1" applyFont="1" applyFill="1" applyBorder="1" applyAlignment="1">
      <alignment horizontal="center" vertical="center"/>
    </xf>
    <xf numFmtId="9" fontId="32" fillId="50" borderId="10" xfId="3070" applyNumberFormat="1" applyFont="1" applyFill="1" applyBorder="1"/>
    <xf numFmtId="0" fontId="34" fillId="0" borderId="38" xfId="3493" applyFont="1" applyBorder="1" applyAlignment="1">
      <alignment horizontal="left" vertical="center"/>
    </xf>
    <xf numFmtId="0" fontId="33" fillId="0" borderId="38" xfId="3493" applyFont="1" applyBorder="1" applyAlignment="1">
      <alignment horizontal="left" vertical="center"/>
    </xf>
    <xf numFmtId="180" fontId="33" fillId="49" borderId="39" xfId="323" applyNumberFormat="1" applyFont="1" applyFill="1" applyBorder="1" applyAlignment="1">
      <alignment horizontal="center" vertical="center" wrapText="1"/>
    </xf>
    <xf numFmtId="0" fontId="31" fillId="0" borderId="10" xfId="309" applyFont="1" applyBorder="1"/>
    <xf numFmtId="14" fontId="33" fillId="52" borderId="39" xfId="0" applyNumberFormat="1" applyFont="1" applyFill="1" applyBorder="1" applyAlignment="1">
      <alignment horizontal="center" vertical="center" wrapText="1"/>
    </xf>
    <xf numFmtId="0" fontId="189" fillId="0" borderId="0" xfId="0" applyFont="1"/>
    <xf numFmtId="0" fontId="190" fillId="0" borderId="0" xfId="0" applyFont="1"/>
    <xf numFmtId="0" fontId="191" fillId="0" borderId="0" xfId="0" applyFont="1" applyAlignment="1">
      <alignment horizontal="right"/>
    </xf>
    <xf numFmtId="0" fontId="160" fillId="0" borderId="42" xfId="317" applyFont="1" applyBorder="1" applyAlignment="1">
      <alignment vertical="center" wrapText="1"/>
    </xf>
    <xf numFmtId="0" fontId="160" fillId="0" borderId="43" xfId="317" applyFont="1" applyBorder="1" applyAlignment="1">
      <alignment vertical="center" wrapText="1"/>
    </xf>
    <xf numFmtId="0" fontId="31" fillId="0" borderId="42" xfId="317" applyFont="1" applyBorder="1" applyAlignment="1">
      <alignment vertical="center"/>
    </xf>
    <xf numFmtId="0" fontId="31" fillId="0" borderId="38" xfId="317" applyFont="1" applyBorder="1" applyAlignment="1">
      <alignment vertical="center"/>
    </xf>
    <xf numFmtId="0" fontId="31" fillId="0" borderId="43" xfId="317" applyFont="1" applyBorder="1" applyAlignment="1">
      <alignment vertical="center"/>
    </xf>
    <xf numFmtId="0" fontId="32" fillId="50" borderId="42" xfId="317" applyFont="1" applyFill="1" applyBorder="1" applyAlignment="1">
      <alignment vertical="center"/>
    </xf>
    <xf numFmtId="0" fontId="32" fillId="50" borderId="43" xfId="317" applyFont="1" applyFill="1" applyBorder="1" applyAlignment="1">
      <alignment vertical="center"/>
    </xf>
    <xf numFmtId="0" fontId="32" fillId="50" borderId="42" xfId="317" applyFont="1" applyFill="1" applyBorder="1" applyAlignment="1">
      <alignment vertical="center" wrapText="1"/>
    </xf>
    <xf numFmtId="0" fontId="32" fillId="50" borderId="43" xfId="317" applyFont="1" applyFill="1" applyBorder="1" applyAlignment="1">
      <alignment vertical="center" wrapText="1"/>
    </xf>
    <xf numFmtId="176" fontId="31" fillId="0" borderId="0" xfId="3340" quotePrefix="1" applyNumberFormat="1" applyFont="1" applyBorder="1"/>
    <xf numFmtId="3" fontId="33" fillId="49" borderId="39" xfId="0" applyNumberFormat="1" applyFont="1" applyFill="1" applyBorder="1" applyAlignment="1">
      <alignment horizontal="center"/>
    </xf>
    <xf numFmtId="0" fontId="34" fillId="51" borderId="10" xfId="0" applyFont="1" applyFill="1" applyBorder="1"/>
    <xf numFmtId="165" fontId="34" fillId="51" borderId="10" xfId="0" applyNumberFormat="1" applyFont="1" applyFill="1" applyBorder="1"/>
    <xf numFmtId="0" fontId="177" fillId="0" borderId="0" xfId="0" applyFont="1" applyAlignment="1">
      <alignment vertical="top" wrapText="1"/>
    </xf>
    <xf numFmtId="174" fontId="177" fillId="0" borderId="0" xfId="3486" applyNumberFormat="1" applyFont="1" applyFill="1" applyBorder="1"/>
    <xf numFmtId="10" fontId="31" fillId="54" borderId="10" xfId="306" applyNumberFormat="1" applyFont="1" applyFill="1" applyBorder="1" applyAlignment="1">
      <alignment horizontal="right"/>
    </xf>
    <xf numFmtId="0" fontId="32" fillId="50" borderId="0" xfId="306" applyFont="1" applyFill="1" applyAlignment="1">
      <alignment horizontal="right"/>
    </xf>
    <xf numFmtId="177" fontId="34" fillId="93" borderId="10" xfId="405" applyNumberFormat="1" applyFont="1" applyFill="1" applyBorder="1"/>
    <xf numFmtId="177" fontId="34" fillId="94" borderId="10" xfId="405" applyNumberFormat="1" applyFont="1" applyFill="1" applyBorder="1"/>
    <xf numFmtId="177" fontId="62" fillId="0" borderId="0" xfId="3070" applyNumberFormat="1" applyFont="1"/>
    <xf numFmtId="0" fontId="32" fillId="50" borderId="38" xfId="0" applyFont="1" applyFill="1" applyBorder="1"/>
    <xf numFmtId="0" fontId="33" fillId="49" borderId="42" xfId="0" applyFont="1" applyFill="1" applyBorder="1" applyAlignment="1">
      <alignment vertical="top" wrapText="1"/>
    </xf>
    <xf numFmtId="235" fontId="32" fillId="50" borderId="10" xfId="3070" applyNumberFormat="1" applyFont="1" applyFill="1" applyBorder="1"/>
    <xf numFmtId="170" fontId="96" fillId="0" borderId="43" xfId="287" applyFont="1" applyBorder="1"/>
    <xf numFmtId="170" fontId="96" fillId="0" borderId="10" xfId="287" applyFont="1" applyBorder="1" applyAlignment="1">
      <alignment horizontal="center" vertical="center" wrapText="1"/>
    </xf>
    <xf numFmtId="170" fontId="96" fillId="0" borderId="43" xfId="287" applyFont="1" applyBorder="1" applyAlignment="1">
      <alignment vertical="center"/>
    </xf>
    <xf numFmtId="177" fontId="32" fillId="50" borderId="0" xfId="3506" applyNumberFormat="1" applyFont="1" applyFill="1" applyBorder="1"/>
    <xf numFmtId="271" fontId="31" fillId="0" borderId="10" xfId="3486" applyNumberFormat="1" applyFont="1" applyBorder="1" applyAlignment="1">
      <alignment horizontal="left"/>
    </xf>
    <xf numFmtId="0" fontId="34" fillId="54" borderId="24" xfId="319" applyFont="1" applyFill="1" applyBorder="1" applyAlignment="1">
      <alignment horizontal="left" wrapText="1"/>
    </xf>
    <xf numFmtId="41" fontId="34" fillId="54" borderId="24" xfId="319" applyNumberFormat="1" applyFont="1" applyFill="1" applyBorder="1" applyAlignment="1">
      <alignment horizontal="left"/>
    </xf>
    <xf numFmtId="41" fontId="34" fillId="54" borderId="10" xfId="319" applyNumberFormat="1" applyFont="1" applyFill="1" applyBorder="1" applyAlignment="1">
      <alignment horizontal="left"/>
    </xf>
    <xf numFmtId="180" fontId="32" fillId="50" borderId="10" xfId="0" applyNumberFormat="1" applyFont="1" applyFill="1" applyBorder="1" applyAlignment="1">
      <alignment horizontal="right" vertical="center" wrapText="1"/>
    </xf>
    <xf numFmtId="175" fontId="33" fillId="49" borderId="39" xfId="0" applyNumberFormat="1" applyFont="1" applyFill="1" applyBorder="1" applyAlignment="1">
      <alignment horizontal="center" vertical="center"/>
    </xf>
    <xf numFmtId="0" fontId="34" fillId="49" borderId="43" xfId="0" applyFont="1" applyFill="1" applyBorder="1"/>
    <xf numFmtId="41" fontId="31" fillId="0" borderId="0" xfId="3506" applyFont="1"/>
    <xf numFmtId="14" fontId="192" fillId="51" borderId="0" xfId="101" applyNumberFormat="1" applyFont="1" applyFill="1" applyBorder="1" applyAlignment="1" applyProtection="1">
      <alignment horizontal="left" vertical="center"/>
      <protection locked="0"/>
    </xf>
    <xf numFmtId="0" fontId="193" fillId="0" borderId="0" xfId="3490" applyFont="1"/>
    <xf numFmtId="0" fontId="151" fillId="0" borderId="0" xfId="3490" applyFont="1"/>
    <xf numFmtId="173" fontId="177" fillId="0" borderId="10" xfId="3486" applyNumberFormat="1" applyFont="1" applyBorder="1" applyAlignment="1">
      <alignment horizontal="center"/>
    </xf>
    <xf numFmtId="3" fontId="177" fillId="0" borderId="10" xfId="311" applyNumberFormat="1" applyFont="1" applyBorder="1"/>
    <xf numFmtId="272" fontId="31" fillId="0" borderId="10" xfId="3510" applyNumberFormat="1" applyFont="1" applyBorder="1" applyAlignment="1">
      <alignment horizontal="center"/>
    </xf>
    <xf numFmtId="3" fontId="31" fillId="0" borderId="10" xfId="3510" applyNumberFormat="1" applyFont="1" applyBorder="1" applyAlignment="1">
      <alignment horizontal="center"/>
    </xf>
    <xf numFmtId="263" fontId="177" fillId="0" borderId="10" xfId="3486" applyNumberFormat="1" applyFont="1" applyFill="1" applyBorder="1" applyAlignment="1">
      <alignment horizontal="right"/>
    </xf>
    <xf numFmtId="0" fontId="34" fillId="0" borderId="0" xfId="3513" applyFont="1"/>
    <xf numFmtId="9" fontId="34" fillId="0" borderId="0" xfId="3486" applyFont="1" applyBorder="1"/>
    <xf numFmtId="0" fontId="33" fillId="49" borderId="38" xfId="3499" applyFont="1" applyFill="1" applyBorder="1" applyAlignment="1">
      <alignment horizontal="center"/>
    </xf>
    <xf numFmtId="10" fontId="34" fillId="0" borderId="0" xfId="3499" applyNumberFormat="1" applyFont="1" applyAlignment="1">
      <alignment horizontal="center"/>
    </xf>
    <xf numFmtId="0" fontId="34" fillId="0" borderId="0" xfId="3499" applyFont="1" applyAlignment="1">
      <alignment horizontal="center"/>
    </xf>
    <xf numFmtId="3" fontId="33" fillId="54" borderId="0" xfId="0" applyNumberFormat="1" applyFont="1" applyFill="1"/>
    <xf numFmtId="0" fontId="34" fillId="0" borderId="0" xfId="3514" applyFont="1"/>
    <xf numFmtId="177" fontId="34" fillId="0" borderId="0" xfId="3514" applyNumberFormat="1" applyFont="1" applyAlignment="1">
      <alignment horizontal="center"/>
    </xf>
    <xf numFmtId="0" fontId="34" fillId="0" borderId="0" xfId="3514" applyFont="1" applyAlignment="1">
      <alignment horizontal="center"/>
    </xf>
    <xf numFmtId="0" fontId="31" fillId="0" borderId="42" xfId="317" applyFont="1" applyBorder="1" applyAlignment="1">
      <alignment horizontal="left" vertical="center"/>
    </xf>
    <xf numFmtId="0" fontId="31" fillId="0" borderId="43" xfId="317" applyFont="1" applyBorder="1" applyAlignment="1">
      <alignment horizontal="left" vertical="center"/>
    </xf>
    <xf numFmtId="0" fontId="194" fillId="0" borderId="0" xfId="0" applyFont="1"/>
    <xf numFmtId="14" fontId="163" fillId="49" borderId="38" xfId="0" applyNumberFormat="1" applyFont="1" applyFill="1" applyBorder="1" applyAlignment="1">
      <alignment horizontal="center" vertical="center" wrapText="1"/>
    </xf>
    <xf numFmtId="9" fontId="171" fillId="88" borderId="10" xfId="3070" applyNumberFormat="1" applyFont="1" applyFill="1" applyBorder="1"/>
    <xf numFmtId="0" fontId="32" fillId="50" borderId="42" xfId="317" applyFont="1" applyFill="1" applyBorder="1" applyAlignment="1">
      <alignment horizontal="left" vertical="center"/>
    </xf>
    <xf numFmtId="0" fontId="32" fillId="50" borderId="43" xfId="317" applyFont="1" applyFill="1" applyBorder="1" applyAlignment="1">
      <alignment horizontal="left" vertical="center"/>
    </xf>
    <xf numFmtId="0" fontId="32" fillId="50" borderId="42" xfId="317" applyFont="1" applyFill="1" applyBorder="1" applyAlignment="1">
      <alignment horizontal="left"/>
    </xf>
    <xf numFmtId="0" fontId="32" fillId="50" borderId="38" xfId="317" applyFont="1" applyFill="1" applyBorder="1" applyAlignment="1">
      <alignment horizontal="left"/>
    </xf>
    <xf numFmtId="0" fontId="32" fillId="50" borderId="43" xfId="317" applyFont="1" applyFill="1" applyBorder="1" applyAlignment="1">
      <alignment horizontal="left"/>
    </xf>
    <xf numFmtId="0" fontId="33" fillId="49" borderId="39" xfId="0" applyFont="1" applyFill="1" applyBorder="1" applyAlignment="1">
      <alignment horizontal="center" wrapText="1"/>
    </xf>
    <xf numFmtId="14" fontId="33" fillId="52" borderId="38" xfId="0" applyNumberFormat="1" applyFont="1" applyFill="1" applyBorder="1" applyAlignment="1">
      <alignment horizontal="center" vertical="center" wrapText="1"/>
    </xf>
    <xf numFmtId="0" fontId="32" fillId="50" borderId="38" xfId="0" applyFont="1" applyFill="1" applyBorder="1" applyAlignment="1">
      <alignment horizontal="center"/>
    </xf>
    <xf numFmtId="0" fontId="96" fillId="0" borderId="38" xfId="0" applyFont="1" applyBorder="1" applyAlignment="1">
      <alignment horizontal="left"/>
    </xf>
    <xf numFmtId="0" fontId="33" fillId="89" borderId="39" xfId="0" applyFont="1" applyFill="1" applyBorder="1" applyAlignment="1">
      <alignment horizontal="center" vertical="center"/>
    </xf>
    <xf numFmtId="0" fontId="33" fillId="89" borderId="39" xfId="308" applyFont="1" applyFill="1" applyBorder="1" applyAlignment="1">
      <alignment horizontal="center" vertical="center"/>
    </xf>
    <xf numFmtId="14" fontId="33" fillId="89" borderId="44" xfId="0" applyNumberFormat="1" applyFont="1" applyFill="1" applyBorder="1" applyAlignment="1">
      <alignment horizontal="center" vertical="center" wrapText="1"/>
    </xf>
    <xf numFmtId="0" fontId="33" fillId="89" borderId="44" xfId="0" applyFont="1" applyFill="1" applyBorder="1" applyAlignment="1">
      <alignment horizontal="center" vertical="center"/>
    </xf>
    <xf numFmtId="183" fontId="33" fillId="89" borderId="39" xfId="0" applyNumberFormat="1" applyFont="1" applyFill="1" applyBorder="1" applyAlignment="1">
      <alignment horizontal="center" vertical="center" wrapText="1"/>
    </xf>
    <xf numFmtId="273" fontId="32" fillId="50" borderId="10" xfId="286" applyNumberFormat="1" applyFont="1" applyFill="1" applyBorder="1" applyAlignment="1" applyProtection="1">
      <alignment vertical="center"/>
    </xf>
    <xf numFmtId="177" fontId="32" fillId="50" borderId="43" xfId="3070" applyNumberFormat="1" applyFont="1" applyFill="1" applyBorder="1"/>
    <xf numFmtId="0" fontId="33" fillId="49" borderId="38" xfId="0" applyFont="1" applyFill="1" applyBorder="1"/>
    <xf numFmtId="0" fontId="33" fillId="49" borderId="43" xfId="0" applyFont="1" applyFill="1" applyBorder="1"/>
    <xf numFmtId="0" fontId="31" fillId="0" borderId="10" xfId="0" quotePrefix="1" applyFont="1" applyBorder="1" applyAlignment="1">
      <alignment horizontal="center"/>
    </xf>
    <xf numFmtId="0" fontId="31" fillId="0" borderId="44" xfId="0" applyFont="1" applyBorder="1"/>
    <xf numFmtId="0" fontId="195" fillId="0" borderId="10" xfId="0" applyFont="1" applyBorder="1" applyAlignment="1">
      <alignment horizontal="center" vertical="top"/>
    </xf>
    <xf numFmtId="0" fontId="32" fillId="50" borderId="42" xfId="0" applyFont="1" applyFill="1" applyBorder="1" applyAlignment="1">
      <alignment wrapText="1"/>
    </xf>
    <xf numFmtId="14" fontId="33" fillId="49" borderId="44" xfId="0" applyNumberFormat="1" applyFont="1" applyFill="1" applyBorder="1" applyAlignment="1">
      <alignment horizontal="center" wrapText="1"/>
    </xf>
    <xf numFmtId="14" fontId="33" fillId="49" borderId="46" xfId="0" applyNumberFormat="1" applyFont="1" applyFill="1" applyBorder="1" applyAlignment="1">
      <alignment horizontal="center" wrapText="1"/>
    </xf>
    <xf numFmtId="0" fontId="171" fillId="88" borderId="43" xfId="0" applyFont="1" applyFill="1" applyBorder="1"/>
    <xf numFmtId="174" fontId="31" fillId="0" borderId="10" xfId="3486" applyNumberFormat="1" applyFont="1" applyFill="1" applyBorder="1"/>
    <xf numFmtId="174" fontId="31" fillId="0" borderId="10" xfId="3486" applyNumberFormat="1" applyFont="1" applyBorder="1"/>
    <xf numFmtId="0" fontId="96" fillId="54" borderId="10" xfId="0" applyFont="1" applyFill="1" applyBorder="1"/>
    <xf numFmtId="173" fontId="96" fillId="0" borderId="10" xfId="0" applyNumberFormat="1" applyFont="1" applyBorder="1" applyAlignment="1">
      <alignment horizontal="center"/>
    </xf>
    <xf numFmtId="10" fontId="96" fillId="54" borderId="10" xfId="3486" applyNumberFormat="1" applyFont="1" applyFill="1" applyBorder="1" applyAlignment="1">
      <alignment horizontal="center"/>
    </xf>
    <xf numFmtId="10" fontId="177" fillId="0" borderId="10" xfId="3486" applyNumberFormat="1" applyFont="1" applyFill="1" applyBorder="1" applyAlignment="1">
      <alignment horizontal="center"/>
    </xf>
    <xf numFmtId="10" fontId="96" fillId="0" borderId="0" xfId="3486" applyNumberFormat="1" applyFont="1" applyBorder="1" applyAlignment="1">
      <alignment horizontal="center"/>
    </xf>
    <xf numFmtId="14" fontId="33" fillId="49" borderId="39" xfId="0" applyNumberFormat="1" applyFont="1" applyFill="1" applyBorder="1" applyAlignment="1">
      <alignment horizontal="center"/>
    </xf>
    <xf numFmtId="0" fontId="31" fillId="0" borderId="10" xfId="304" applyFont="1" applyBorder="1"/>
    <xf numFmtId="14" fontId="162" fillId="49" borderId="39" xfId="0" applyNumberFormat="1" applyFont="1" applyFill="1" applyBorder="1" applyAlignment="1">
      <alignment horizontal="center" vertical="center" wrapText="1"/>
    </xf>
    <xf numFmtId="14" fontId="162" fillId="49" borderId="38" xfId="0" applyNumberFormat="1" applyFont="1" applyFill="1" applyBorder="1" applyAlignment="1">
      <alignment horizontal="center" vertical="center" wrapText="1"/>
    </xf>
    <xf numFmtId="0" fontId="161" fillId="0" borderId="10" xfId="316" applyFont="1" applyFill="1" applyBorder="1" applyAlignment="1">
      <alignment horizontal="left"/>
    </xf>
    <xf numFmtId="49" fontId="161" fillId="0" borderId="10" xfId="316" applyNumberFormat="1" applyFont="1" applyFill="1" applyBorder="1" applyAlignment="1">
      <alignment horizontal="left"/>
    </xf>
    <xf numFmtId="14" fontId="32" fillId="50" borderId="38" xfId="0" applyNumberFormat="1" applyFont="1" applyFill="1" applyBorder="1"/>
    <xf numFmtId="0" fontId="31" fillId="54" borderId="10" xfId="306" applyFont="1" applyFill="1" applyBorder="1"/>
    <xf numFmtId="0" fontId="31" fillId="0" borderId="0" xfId="306" applyFont="1"/>
    <xf numFmtId="177" fontId="32" fillId="50" borderId="39" xfId="3070" applyNumberFormat="1" applyFont="1" applyFill="1" applyBorder="1"/>
    <xf numFmtId="0" fontId="33" fillId="49" borderId="39" xfId="323" applyFont="1" applyFill="1" applyBorder="1" applyAlignment="1">
      <alignment horizontal="center" vertical="center" wrapText="1"/>
    </xf>
    <xf numFmtId="0" fontId="33" fillId="89" borderId="39" xfId="323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/>
    </xf>
    <xf numFmtId="0" fontId="177" fillId="0" borderId="10" xfId="3512" applyFont="1" applyBorder="1" applyAlignment="1">
      <alignment horizontal="center"/>
    </xf>
    <xf numFmtId="0" fontId="177" fillId="0" borderId="10" xfId="3512" applyFont="1" applyBorder="1" applyAlignment="1">
      <alignment horizontal="left"/>
    </xf>
    <xf numFmtId="3" fontId="177" fillId="0" borderId="10" xfId="3512" applyNumberFormat="1" applyFont="1" applyBorder="1" applyAlignment="1">
      <alignment horizontal="right"/>
    </xf>
    <xf numFmtId="264" fontId="177" fillId="0" borderId="10" xfId="309" applyNumberFormat="1" applyFont="1" applyBorder="1" applyAlignment="1">
      <alignment horizontal="right"/>
    </xf>
    <xf numFmtId="14" fontId="177" fillId="0" borderId="10" xfId="3512" applyNumberFormat="1" applyFont="1" applyBorder="1" applyAlignment="1">
      <alignment horizontal="center"/>
    </xf>
    <xf numFmtId="179" fontId="171" fillId="88" borderId="10" xfId="324" applyNumberFormat="1" applyFont="1" applyFill="1" applyBorder="1" applyAlignment="1">
      <alignment vertical="center" wrapText="1"/>
    </xf>
    <xf numFmtId="172" fontId="96" fillId="0" borderId="0" xfId="287" applyNumberFormat="1" applyFont="1" applyBorder="1"/>
    <xf numFmtId="41" fontId="32" fillId="50" borderId="38" xfId="3506" applyFont="1" applyFill="1" applyBorder="1"/>
    <xf numFmtId="0" fontId="32" fillId="0" borderId="0" xfId="0" applyFont="1"/>
    <xf numFmtId="235" fontId="32" fillId="0" borderId="0" xfId="317" applyNumberFormat="1" applyFont="1"/>
    <xf numFmtId="0" fontId="32" fillId="0" borderId="18" xfId="0" applyFont="1" applyBorder="1"/>
    <xf numFmtId="264" fontId="33" fillId="49" borderId="39" xfId="0" applyNumberFormat="1" applyFont="1" applyFill="1" applyBorder="1" applyAlignment="1">
      <alignment horizontal="center" vertical="center" wrapText="1"/>
    </xf>
    <xf numFmtId="183" fontId="33" fillId="89" borderId="39" xfId="308" applyNumberFormat="1" applyFont="1" applyFill="1" applyBorder="1" applyAlignment="1">
      <alignment horizontal="center" vertical="center"/>
    </xf>
    <xf numFmtId="0" fontId="31" fillId="0" borderId="38" xfId="3510" applyFont="1" applyBorder="1"/>
    <xf numFmtId="0" fontId="31" fillId="0" borderId="38" xfId="0" applyFont="1" applyBorder="1"/>
    <xf numFmtId="183" fontId="33" fillId="49" borderId="39" xfId="308" applyNumberFormat="1" applyFont="1" applyFill="1" applyBorder="1" applyAlignment="1">
      <alignment horizontal="center" vertical="center"/>
    </xf>
    <xf numFmtId="265" fontId="33" fillId="0" borderId="10" xfId="317" applyNumberFormat="1" applyFont="1" applyBorder="1" applyAlignment="1">
      <alignment wrapText="1"/>
    </xf>
    <xf numFmtId="177" fontId="96" fillId="54" borderId="10" xfId="0" applyNumberFormat="1" applyFont="1" applyFill="1" applyBorder="1"/>
    <xf numFmtId="182" fontId="171" fillId="88" borderId="39" xfId="3070" applyNumberFormat="1" applyFont="1" applyFill="1" applyBorder="1" applyAlignment="1">
      <alignment horizontal="left" vertical="center" wrapText="1"/>
    </xf>
    <xf numFmtId="183" fontId="176" fillId="89" borderId="39" xfId="0" applyNumberFormat="1" applyFont="1" applyFill="1" applyBorder="1" applyAlignment="1">
      <alignment horizontal="center" vertical="center" wrapText="1"/>
    </xf>
    <xf numFmtId="183" fontId="33" fillId="89" borderId="23" xfId="0" applyNumberFormat="1" applyFont="1" applyFill="1" applyBorder="1" applyAlignment="1">
      <alignment horizontal="center" vertical="center" wrapText="1"/>
    </xf>
    <xf numFmtId="177" fontId="171" fillId="88" borderId="42" xfId="3070" applyNumberFormat="1" applyFont="1" applyFill="1" applyBorder="1"/>
    <xf numFmtId="0" fontId="171" fillId="88" borderId="10" xfId="310" applyFont="1" applyFill="1" applyBorder="1" applyAlignment="1">
      <alignment horizontal="left" vertical="center" wrapText="1"/>
    </xf>
    <xf numFmtId="0" fontId="171" fillId="88" borderId="0" xfId="319" applyFont="1" applyFill="1" applyAlignment="1">
      <alignment horizontal="left"/>
    </xf>
    <xf numFmtId="177" fontId="171" fillId="88" borderId="0" xfId="3499" applyNumberFormat="1" applyFont="1" applyFill="1"/>
    <xf numFmtId="0" fontId="34" fillId="89" borderId="44" xfId="319" applyFont="1" applyFill="1" applyBorder="1"/>
    <xf numFmtId="0" fontId="33" fillId="89" borderId="45" xfId="3499" applyFont="1" applyFill="1" applyBorder="1" applyAlignment="1">
      <alignment horizontal="center" vertical="center" wrapText="1"/>
    </xf>
    <xf numFmtId="0" fontId="33" fillId="89" borderId="46" xfId="3499" applyFont="1" applyFill="1" applyBorder="1" applyAlignment="1">
      <alignment horizontal="center" vertical="center" wrapText="1"/>
    </xf>
    <xf numFmtId="0" fontId="33" fillId="89" borderId="24" xfId="319" applyFont="1" applyFill="1" applyBorder="1" applyAlignment="1">
      <alignment horizontal="center"/>
    </xf>
    <xf numFmtId="0" fontId="33" fillId="89" borderId="18" xfId="3499" applyFont="1" applyFill="1" applyBorder="1" applyAlignment="1">
      <alignment horizontal="center"/>
    </xf>
    <xf numFmtId="0" fontId="33" fillId="89" borderId="26" xfId="3499" applyFont="1" applyFill="1" applyBorder="1" applyAlignment="1">
      <alignment horizontal="center"/>
    </xf>
    <xf numFmtId="0" fontId="34" fillId="54" borderId="0" xfId="3499" applyFont="1" applyFill="1"/>
    <xf numFmtId="0" fontId="32" fillId="54" borderId="0" xfId="319" applyFont="1" applyFill="1" applyAlignment="1">
      <alignment horizontal="left"/>
    </xf>
    <xf numFmtId="177" fontId="32" fillId="54" borderId="0" xfId="3499" applyNumberFormat="1" applyFont="1" applyFill="1"/>
    <xf numFmtId="177" fontId="171" fillId="88" borderId="18" xfId="3070" applyNumberFormat="1" applyFont="1" applyFill="1" applyBorder="1"/>
    <xf numFmtId="177" fontId="171" fillId="88" borderId="26" xfId="3070" applyNumberFormat="1" applyFont="1" applyFill="1" applyBorder="1"/>
    <xf numFmtId="0" fontId="33" fillId="49" borderId="39" xfId="3070" applyFont="1" applyFill="1" applyBorder="1" applyAlignment="1">
      <alignment horizontal="center"/>
    </xf>
    <xf numFmtId="0" fontId="33" fillId="49" borderId="39" xfId="3070" applyFont="1" applyFill="1" applyBorder="1" applyAlignment="1">
      <alignment horizontal="center" wrapText="1"/>
    </xf>
    <xf numFmtId="0" fontId="33" fillId="90" borderId="10" xfId="3070" applyFont="1" applyFill="1" applyBorder="1" applyAlignment="1">
      <alignment wrapText="1"/>
    </xf>
    <xf numFmtId="172" fontId="171" fillId="88" borderId="21" xfId="286" applyNumberFormat="1" applyFont="1" applyFill="1" applyBorder="1" applyAlignment="1">
      <alignment horizontal="left" vertical="center" wrapText="1"/>
    </xf>
    <xf numFmtId="183" fontId="33" fillId="49" borderId="39" xfId="3070" applyNumberFormat="1" applyFont="1" applyFill="1" applyBorder="1" applyAlignment="1">
      <alignment horizontal="center" wrapText="1"/>
    </xf>
    <xf numFmtId="177" fontId="171" fillId="88" borderId="22" xfId="3070" applyNumberFormat="1" applyFont="1" applyFill="1" applyBorder="1"/>
    <xf numFmtId="14" fontId="33" fillId="49" borderId="42" xfId="0" applyNumberFormat="1" applyFont="1" applyFill="1" applyBorder="1" applyAlignment="1">
      <alignment horizontal="left" vertical="center" wrapText="1"/>
    </xf>
    <xf numFmtId="49" fontId="31" fillId="0" borderId="10" xfId="0" applyNumberFormat="1" applyFont="1" applyBorder="1" applyAlignment="1">
      <alignment horizontal="left"/>
    </xf>
    <xf numFmtId="10" fontId="177" fillId="0" borderId="10" xfId="3486" applyNumberFormat="1" applyFont="1" applyFill="1" applyBorder="1" applyAlignment="1">
      <alignment horizontal="left"/>
    </xf>
    <xf numFmtId="271" fontId="177" fillId="0" borderId="10" xfId="0" applyNumberFormat="1" applyFont="1" applyBorder="1" applyAlignment="1">
      <alignment horizontal="left"/>
    </xf>
    <xf numFmtId="0" fontId="33" fillId="89" borderId="39" xfId="3499" applyFont="1" applyFill="1" applyBorder="1" applyAlignment="1">
      <alignment horizontal="center"/>
    </xf>
    <xf numFmtId="0" fontId="34" fillId="89" borderId="21" xfId="3499" applyFont="1" applyFill="1" applyBorder="1" applyAlignment="1">
      <alignment horizontal="center"/>
    </xf>
    <xf numFmtId="177" fontId="171" fillId="88" borderId="24" xfId="319" applyNumberFormat="1" applyFont="1" applyFill="1" applyBorder="1" applyAlignment="1">
      <alignment horizontal="left"/>
    </xf>
    <xf numFmtId="177" fontId="171" fillId="88" borderId="24" xfId="319" applyNumberFormat="1" applyFont="1" applyFill="1" applyBorder="1" applyAlignment="1">
      <alignment horizontal="left" wrapText="1"/>
    </xf>
    <xf numFmtId="177" fontId="171" fillId="88" borderId="24" xfId="319" applyNumberFormat="1" applyFont="1" applyFill="1" applyBorder="1" applyAlignment="1">
      <alignment horizontal="left" vertical="center" wrapText="1"/>
    </xf>
    <xf numFmtId="0" fontId="31" fillId="0" borderId="42" xfId="317" applyFont="1" applyBorder="1" applyAlignment="1">
      <alignment horizontal="left" vertical="center" wrapText="1"/>
    </xf>
    <xf numFmtId="0" fontId="31" fillId="0" borderId="43" xfId="317" applyFont="1" applyBorder="1" applyAlignment="1">
      <alignment horizontal="left" vertical="center" wrapText="1"/>
    </xf>
    <xf numFmtId="0" fontId="33" fillId="49" borderId="44" xfId="317" applyFont="1" applyFill="1" applyBorder="1" applyAlignment="1">
      <alignment horizontal="center" vertical="center" wrapText="1"/>
    </xf>
    <xf numFmtId="0" fontId="33" fillId="49" borderId="45" xfId="317" applyFont="1" applyFill="1" applyBorder="1" applyAlignment="1">
      <alignment horizontal="center" vertical="center" wrapText="1"/>
    </xf>
    <xf numFmtId="0" fontId="33" fillId="49" borderId="46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33" fillId="49" borderId="39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1" fillId="0" borderId="42" xfId="317" applyFont="1" applyBorder="1" applyAlignment="1">
      <alignment horizontal="left" vertical="center"/>
    </xf>
    <xf numFmtId="0" fontId="31" fillId="0" borderId="43" xfId="317" applyFont="1" applyBorder="1" applyAlignment="1">
      <alignment horizontal="left" vertical="center"/>
    </xf>
    <xf numFmtId="0" fontId="31" fillId="0" borderId="42" xfId="317" applyFont="1" applyBorder="1" applyAlignment="1">
      <alignment horizontal="center" vertical="center"/>
    </xf>
    <xf numFmtId="0" fontId="31" fillId="0" borderId="38" xfId="317" applyFont="1" applyBorder="1" applyAlignment="1">
      <alignment horizontal="center" vertical="center"/>
    </xf>
    <xf numFmtId="0" fontId="31" fillId="0" borderId="43" xfId="317" applyFont="1" applyBorder="1" applyAlignment="1">
      <alignment horizontal="center" vertical="center"/>
    </xf>
    <xf numFmtId="0" fontId="171" fillId="88" borderId="42" xfId="317" applyFont="1" applyFill="1" applyBorder="1" applyAlignment="1">
      <alignment horizontal="left" wrapText="1"/>
    </xf>
    <xf numFmtId="0" fontId="171" fillId="88" borderId="38" xfId="317" applyFont="1" applyFill="1" applyBorder="1" applyAlignment="1">
      <alignment horizontal="left" wrapText="1"/>
    </xf>
    <xf numFmtId="0" fontId="171" fillId="88" borderId="43" xfId="317" applyFont="1" applyFill="1" applyBorder="1" applyAlignment="1">
      <alignment horizontal="left" wrapText="1"/>
    </xf>
    <xf numFmtId="0" fontId="33" fillId="49" borderId="42" xfId="317" applyFont="1" applyFill="1" applyBorder="1" applyAlignment="1">
      <alignment horizontal="center" vertical="center"/>
    </xf>
    <xf numFmtId="0" fontId="33" fillId="49" borderId="38" xfId="317" applyFont="1" applyFill="1" applyBorder="1" applyAlignment="1">
      <alignment horizontal="center" vertical="center"/>
    </xf>
    <xf numFmtId="0" fontId="33" fillId="49" borderId="43" xfId="317" applyFont="1" applyFill="1" applyBorder="1" applyAlignment="1">
      <alignment horizontal="center" vertical="center"/>
    </xf>
    <xf numFmtId="0" fontId="31" fillId="0" borderId="42" xfId="317" applyFont="1" applyBorder="1" applyAlignment="1">
      <alignment horizontal="center" vertical="center" wrapText="1"/>
    </xf>
    <xf numFmtId="0" fontId="31" fillId="0" borderId="43" xfId="317" applyFont="1" applyBorder="1" applyAlignment="1">
      <alignment horizontal="center" vertical="center" wrapText="1"/>
    </xf>
    <xf numFmtId="0" fontId="33" fillId="49" borderId="42" xfId="0" applyFont="1" applyFill="1" applyBorder="1" applyAlignment="1">
      <alignment horizontal="left" wrapText="1"/>
    </xf>
    <xf numFmtId="0" fontId="33" fillId="49" borderId="38" xfId="0" applyFont="1" applyFill="1" applyBorder="1" applyAlignment="1">
      <alignment horizontal="left" wrapText="1"/>
    </xf>
    <xf numFmtId="0" fontId="33" fillId="49" borderId="43" xfId="0" applyFont="1" applyFill="1" applyBorder="1" applyAlignment="1">
      <alignment horizontal="left" wrapText="1"/>
    </xf>
    <xf numFmtId="0" fontId="33" fillId="49" borderId="42" xfId="0" applyFont="1" applyFill="1" applyBorder="1" applyAlignment="1">
      <alignment horizontal="left"/>
    </xf>
    <xf numFmtId="0" fontId="33" fillId="49" borderId="38" xfId="0" applyFont="1" applyFill="1" applyBorder="1" applyAlignment="1">
      <alignment horizontal="left"/>
    </xf>
    <xf numFmtId="0" fontId="33" fillId="49" borderId="43" xfId="0" applyFont="1" applyFill="1" applyBorder="1" applyAlignment="1">
      <alignment horizontal="left"/>
    </xf>
    <xf numFmtId="0" fontId="33" fillId="49" borderId="42" xfId="0" applyFont="1" applyFill="1" applyBorder="1" applyAlignment="1">
      <alignment horizontal="center" vertical="top" wrapText="1"/>
    </xf>
    <xf numFmtId="0" fontId="33" fillId="49" borderId="38" xfId="0" applyFont="1" applyFill="1" applyBorder="1" applyAlignment="1">
      <alignment horizontal="center" vertical="top" wrapText="1"/>
    </xf>
    <xf numFmtId="0" fontId="33" fillId="49" borderId="43" xfId="0" applyFont="1" applyFill="1" applyBorder="1" applyAlignment="1">
      <alignment horizontal="center" vertical="top" wrapText="1"/>
    </xf>
    <xf numFmtId="183" fontId="33" fillId="49" borderId="42" xfId="0" applyNumberFormat="1" applyFont="1" applyFill="1" applyBorder="1" applyAlignment="1">
      <alignment horizontal="center" vertical="center" wrapText="1"/>
    </xf>
    <xf numFmtId="183" fontId="33" fillId="49" borderId="38" xfId="0" applyNumberFormat="1" applyFont="1" applyFill="1" applyBorder="1" applyAlignment="1">
      <alignment horizontal="center" vertical="center" wrapText="1"/>
    </xf>
    <xf numFmtId="183" fontId="33" fillId="49" borderId="43" xfId="0" applyNumberFormat="1" applyFont="1" applyFill="1" applyBorder="1" applyAlignment="1">
      <alignment horizontal="center" vertical="center" wrapText="1"/>
    </xf>
    <xf numFmtId="0" fontId="33" fillId="89" borderId="39" xfId="0" applyFont="1" applyFill="1" applyBorder="1" applyAlignment="1">
      <alignment horizontal="center" wrapText="1"/>
    </xf>
    <xf numFmtId="0" fontId="33" fillId="89" borderId="21" xfId="0" applyFont="1" applyFill="1" applyBorder="1" applyAlignment="1">
      <alignment horizontal="center" wrapText="1"/>
    </xf>
    <xf numFmtId="0" fontId="33" fillId="49" borderId="39" xfId="0" applyFont="1" applyFill="1" applyBorder="1" applyAlignment="1">
      <alignment horizontal="center" wrapText="1"/>
    </xf>
    <xf numFmtId="0" fontId="33" fillId="49" borderId="22" xfId="0" applyFont="1" applyFill="1" applyBorder="1" applyAlignment="1">
      <alignment horizontal="center" wrapText="1"/>
    </xf>
    <xf numFmtId="0" fontId="33" fillId="49" borderId="21" xfId="0" applyFont="1" applyFill="1" applyBorder="1" applyAlignment="1">
      <alignment horizontal="center" wrapText="1"/>
    </xf>
    <xf numFmtId="0" fontId="33" fillId="89" borderId="39" xfId="0" applyFont="1" applyFill="1" applyBorder="1" applyAlignment="1">
      <alignment horizontal="center" vertical="center" wrapText="1"/>
    </xf>
    <xf numFmtId="0" fontId="33" fillId="89" borderId="21" xfId="0" applyFont="1" applyFill="1" applyBorder="1" applyAlignment="1">
      <alignment horizontal="center" vertical="center" wrapText="1"/>
    </xf>
    <xf numFmtId="0" fontId="33" fillId="89" borderId="10" xfId="0" applyFont="1" applyFill="1" applyBorder="1" applyAlignment="1">
      <alignment horizontal="center" vertical="center" wrapText="1"/>
    </xf>
    <xf numFmtId="0" fontId="33" fillId="49" borderId="42" xfId="0" applyFont="1" applyFill="1" applyBorder="1" applyAlignment="1">
      <alignment horizontal="center" vertical="center" wrapText="1"/>
    </xf>
    <xf numFmtId="0" fontId="33" fillId="49" borderId="38" xfId="0" applyFont="1" applyFill="1" applyBorder="1" applyAlignment="1">
      <alignment horizontal="center" vertical="center" wrapText="1"/>
    </xf>
    <xf numFmtId="0" fontId="33" fillId="49" borderId="43" xfId="0" applyFont="1" applyFill="1" applyBorder="1" applyAlignment="1">
      <alignment horizontal="center" vertical="center" wrapText="1"/>
    </xf>
    <xf numFmtId="14" fontId="33" fillId="49" borderId="42" xfId="0" applyNumberFormat="1" applyFont="1" applyFill="1" applyBorder="1" applyAlignment="1">
      <alignment horizontal="center" vertical="center" wrapText="1"/>
    </xf>
    <xf numFmtId="14" fontId="33" fillId="49" borderId="43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0" fontId="33" fillId="54" borderId="39" xfId="0" applyFont="1" applyFill="1" applyBorder="1" applyAlignment="1">
      <alignment horizontal="center" vertical="center" wrapText="1"/>
    </xf>
    <xf numFmtId="0" fontId="33" fillId="54" borderId="22" xfId="0" applyFont="1" applyFill="1" applyBorder="1" applyAlignment="1">
      <alignment horizontal="center" vertical="center" wrapText="1"/>
    </xf>
    <xf numFmtId="0" fontId="33" fillId="54" borderId="21" xfId="0" applyFont="1" applyFill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/>
    </xf>
    <xf numFmtId="0" fontId="97" fillId="0" borderId="22" xfId="0" applyFont="1" applyBorder="1" applyAlignment="1">
      <alignment horizontal="center" vertical="center"/>
    </xf>
    <xf numFmtId="0" fontId="97" fillId="0" borderId="21" xfId="0" applyFont="1" applyBorder="1" applyAlignment="1">
      <alignment horizontal="center" vertical="center"/>
    </xf>
    <xf numFmtId="14" fontId="33" fillId="49" borderId="42" xfId="0" applyNumberFormat="1" applyFont="1" applyFill="1" applyBorder="1" applyAlignment="1">
      <alignment horizontal="center"/>
    </xf>
    <xf numFmtId="14" fontId="33" fillId="49" borderId="43" xfId="0" applyNumberFormat="1" applyFont="1" applyFill="1" applyBorder="1" applyAlignment="1">
      <alignment horizontal="center"/>
    </xf>
    <xf numFmtId="14" fontId="33" fillId="49" borderId="39" xfId="0" applyNumberFormat="1" applyFont="1" applyFill="1" applyBorder="1" applyAlignment="1">
      <alignment horizontal="center" vertical="center"/>
    </xf>
    <xf numFmtId="14" fontId="33" fillId="49" borderId="22" xfId="0" applyNumberFormat="1" applyFont="1" applyFill="1" applyBorder="1" applyAlignment="1">
      <alignment horizontal="center" vertical="center"/>
    </xf>
    <xf numFmtId="14" fontId="33" fillId="49" borderId="39" xfId="0" applyNumberFormat="1" applyFont="1" applyFill="1" applyBorder="1" applyAlignment="1">
      <alignment horizontal="left" vertical="center" wrapText="1"/>
    </xf>
    <xf numFmtId="14" fontId="33" fillId="49" borderId="22" xfId="0" applyNumberFormat="1" applyFont="1" applyFill="1" applyBorder="1" applyAlignment="1">
      <alignment horizontal="left" vertical="center" wrapText="1"/>
    </xf>
    <xf numFmtId="14" fontId="33" fillId="0" borderId="45" xfId="0" applyNumberFormat="1" applyFont="1" applyBorder="1" applyAlignment="1">
      <alignment horizontal="center" vertical="center" wrapText="1"/>
    </xf>
    <xf numFmtId="14" fontId="33" fillId="0" borderId="0" xfId="0" applyNumberFormat="1" applyFont="1" applyAlignment="1">
      <alignment horizontal="center" vertical="center" wrapText="1"/>
    </xf>
    <xf numFmtId="14" fontId="162" fillId="49" borderId="39" xfId="0" applyNumberFormat="1" applyFont="1" applyFill="1" applyBorder="1" applyAlignment="1">
      <alignment horizontal="center" vertical="center" wrapText="1"/>
    </xf>
    <xf numFmtId="14" fontId="162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4" fontId="162" fillId="49" borderId="42" xfId="0" applyNumberFormat="1" applyFont="1" applyFill="1" applyBorder="1" applyAlignment="1">
      <alignment horizontal="center"/>
    </xf>
    <xf numFmtId="14" fontId="162" fillId="49" borderId="38" xfId="0" applyNumberFormat="1" applyFont="1" applyFill="1" applyBorder="1" applyAlignment="1">
      <alignment horizontal="center"/>
    </xf>
    <xf numFmtId="14" fontId="162" fillId="49" borderId="43" xfId="0" applyNumberFormat="1" applyFont="1" applyFill="1" applyBorder="1" applyAlignment="1">
      <alignment horizontal="center"/>
    </xf>
    <xf numFmtId="173" fontId="160" fillId="0" borderId="42" xfId="0" applyNumberFormat="1" applyFont="1" applyBorder="1" applyAlignment="1">
      <alignment horizontal="center"/>
    </xf>
    <xf numFmtId="173" fontId="160" fillId="0" borderId="43" xfId="0" applyNumberFormat="1" applyFont="1" applyBorder="1" applyAlignment="1">
      <alignment horizontal="center"/>
    </xf>
    <xf numFmtId="173" fontId="163" fillId="50" borderId="42" xfId="0" applyNumberFormat="1" applyFont="1" applyFill="1" applyBorder="1" applyAlignment="1">
      <alignment horizontal="center"/>
    </xf>
    <xf numFmtId="173" fontId="163" fillId="50" borderId="43" xfId="0" applyNumberFormat="1" applyFont="1" applyFill="1" applyBorder="1" applyAlignment="1">
      <alignment horizontal="center"/>
    </xf>
    <xf numFmtId="0" fontId="162" fillId="49" borderId="39" xfId="0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 wrapText="1"/>
    </xf>
    <xf numFmtId="14" fontId="162" fillId="49" borderId="42" xfId="0" applyNumberFormat="1" applyFont="1" applyFill="1" applyBorder="1" applyAlignment="1">
      <alignment horizontal="center" vertical="center" wrapText="1"/>
    </xf>
    <xf numFmtId="14" fontId="162" fillId="49" borderId="43" xfId="0" applyNumberFormat="1" applyFont="1" applyFill="1" applyBorder="1" applyAlignment="1">
      <alignment horizontal="center" vertical="center" wrapText="1"/>
    </xf>
    <xf numFmtId="14" fontId="33" fillId="49" borderId="44" xfId="0" applyNumberFormat="1" applyFont="1" applyFill="1" applyBorder="1" applyAlignment="1">
      <alignment horizontal="center"/>
    </xf>
    <xf numFmtId="14" fontId="33" fillId="49" borderId="45" xfId="0" applyNumberFormat="1" applyFont="1" applyFill="1" applyBorder="1" applyAlignment="1">
      <alignment horizontal="center"/>
    </xf>
    <xf numFmtId="14" fontId="33" fillId="49" borderId="46" xfId="0" applyNumberFormat="1" applyFont="1" applyFill="1" applyBorder="1" applyAlignment="1">
      <alignment horizontal="center"/>
    </xf>
    <xf numFmtId="14" fontId="33" fillId="49" borderId="24" xfId="0" applyNumberFormat="1" applyFont="1" applyFill="1" applyBorder="1" applyAlignment="1">
      <alignment horizontal="center"/>
    </xf>
    <xf numFmtId="14" fontId="33" fillId="49" borderId="18" xfId="0" applyNumberFormat="1" applyFont="1" applyFill="1" applyBorder="1" applyAlignment="1">
      <alignment horizontal="center"/>
    </xf>
    <xf numFmtId="14" fontId="33" fillId="49" borderId="26" xfId="0" applyNumberFormat="1" applyFont="1" applyFill="1" applyBorder="1" applyAlignment="1">
      <alignment horizontal="center"/>
    </xf>
    <xf numFmtId="14" fontId="33" fillId="49" borderId="38" xfId="0" applyNumberFormat="1" applyFont="1" applyFill="1" applyBorder="1" applyAlignment="1">
      <alignment horizontal="center"/>
    </xf>
    <xf numFmtId="14" fontId="32" fillId="50" borderId="42" xfId="0" applyNumberFormat="1" applyFont="1" applyFill="1" applyBorder="1" applyAlignment="1">
      <alignment horizontal="left"/>
    </xf>
    <xf numFmtId="14" fontId="32" fillId="50" borderId="38" xfId="0" applyNumberFormat="1" applyFont="1" applyFill="1" applyBorder="1" applyAlignment="1">
      <alignment horizontal="left"/>
    </xf>
    <xf numFmtId="14" fontId="32" fillId="50" borderId="43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14" fontId="33" fillId="49" borderId="44" xfId="0" applyNumberFormat="1" applyFont="1" applyFill="1" applyBorder="1" applyAlignment="1">
      <alignment horizontal="center" vertical="center" wrapText="1"/>
    </xf>
    <xf numFmtId="14" fontId="33" fillId="49" borderId="4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3" xfId="0" applyNumberFormat="1" applyFont="1" applyFill="1" applyBorder="1" applyAlignment="1">
      <alignment horizontal="center" vertical="center" wrapText="1"/>
    </xf>
    <xf numFmtId="183" fontId="33" fillId="49" borderId="44" xfId="0" applyNumberFormat="1" applyFont="1" applyFill="1" applyBorder="1" applyAlignment="1">
      <alignment horizontal="center" vertical="center" wrapText="1"/>
    </xf>
    <xf numFmtId="183" fontId="33" fillId="49" borderId="45" xfId="0" applyNumberFormat="1" applyFont="1" applyFill="1" applyBorder="1" applyAlignment="1">
      <alignment horizontal="center" vertical="center" wrapText="1"/>
    </xf>
    <xf numFmtId="183" fontId="33" fillId="49" borderId="46" xfId="0" applyNumberFormat="1" applyFont="1" applyFill="1" applyBorder="1" applyAlignment="1">
      <alignment horizontal="center" vertical="center" wrapText="1"/>
    </xf>
    <xf numFmtId="183" fontId="33" fillId="49" borderId="24" xfId="0" applyNumberFormat="1" applyFont="1" applyFill="1" applyBorder="1" applyAlignment="1">
      <alignment horizontal="center" vertical="center" wrapText="1"/>
    </xf>
    <xf numFmtId="183" fontId="33" fillId="49" borderId="18" xfId="0" applyNumberFormat="1" applyFont="1" applyFill="1" applyBorder="1" applyAlignment="1">
      <alignment horizontal="center" vertical="center" wrapText="1"/>
    </xf>
    <xf numFmtId="183" fontId="33" fillId="49" borderId="26" xfId="0" applyNumberFormat="1" applyFont="1" applyFill="1" applyBorder="1" applyAlignment="1">
      <alignment horizontal="center" vertical="center" wrapText="1"/>
    </xf>
    <xf numFmtId="14" fontId="33" fillId="49" borderId="18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vertical="center"/>
    </xf>
    <xf numFmtId="177" fontId="34" fillId="0" borderId="42" xfId="3070" applyNumberFormat="1" applyFont="1" applyBorder="1" applyAlignment="1">
      <alignment horizontal="center"/>
    </xf>
    <xf numFmtId="177" fontId="34" fillId="0" borderId="43" xfId="3070" applyNumberFormat="1" applyFont="1" applyBorder="1" applyAlignment="1">
      <alignment horizontal="center"/>
    </xf>
    <xf numFmtId="0" fontId="168" fillId="89" borderId="42" xfId="324" applyFont="1" applyFill="1" applyBorder="1" applyAlignment="1">
      <alignment horizontal="center" vertical="center"/>
    </xf>
    <xf numFmtId="0" fontId="168" fillId="89" borderId="38" xfId="324" applyFont="1" applyFill="1" applyBorder="1" applyAlignment="1">
      <alignment horizontal="center" vertical="center"/>
    </xf>
    <xf numFmtId="0" fontId="168" fillId="89" borderId="43" xfId="324" applyFont="1" applyFill="1" applyBorder="1" applyAlignment="1">
      <alignment horizontal="center" vertical="center"/>
    </xf>
    <xf numFmtId="0" fontId="35" fillId="0" borderId="42" xfId="324" applyFont="1" applyBorder="1" applyAlignment="1">
      <alignment vertical="center" wrapText="1"/>
    </xf>
    <xf numFmtId="0" fontId="35" fillId="0" borderId="38" xfId="324" applyFont="1" applyBorder="1" applyAlignment="1">
      <alignment vertical="center" wrapText="1"/>
    </xf>
    <xf numFmtId="0" fontId="35" fillId="0" borderId="43" xfId="324" applyFont="1" applyBorder="1" applyAlignment="1">
      <alignment vertical="center" wrapText="1"/>
    </xf>
    <xf numFmtId="0" fontId="168" fillId="91" borderId="39" xfId="324" applyFont="1" applyFill="1" applyBorder="1" applyAlignment="1">
      <alignment horizontal="center" vertical="center" textRotation="90" wrapText="1"/>
    </xf>
    <xf numFmtId="0" fontId="168" fillId="91" borderId="22" xfId="324" applyFont="1" applyFill="1" applyBorder="1" applyAlignment="1">
      <alignment horizontal="center" vertical="center" textRotation="90" wrapText="1"/>
    </xf>
    <xf numFmtId="0" fontId="168" fillId="91" borderId="21" xfId="324" applyFont="1" applyFill="1" applyBorder="1" applyAlignment="1">
      <alignment horizontal="center" vertical="center" textRotation="90" wrapText="1"/>
    </xf>
    <xf numFmtId="0" fontId="35" fillId="0" borderId="42" xfId="324" applyFont="1" applyBorder="1" applyAlignment="1">
      <alignment horizontal="left" vertical="center" wrapText="1"/>
    </xf>
    <xf numFmtId="0" fontId="35" fillId="0" borderId="43" xfId="324" applyFont="1" applyBorder="1" applyAlignment="1">
      <alignment horizontal="left" vertical="center" wrapText="1"/>
    </xf>
    <xf numFmtId="0" fontId="35" fillId="0" borderId="42" xfId="3487" applyFont="1" applyBorder="1" applyAlignment="1">
      <alignment vertical="center" wrapText="1"/>
    </xf>
    <xf numFmtId="0" fontId="35" fillId="0" borderId="43" xfId="3487" applyFont="1" applyBorder="1" applyAlignment="1">
      <alignment vertical="center" wrapText="1"/>
    </xf>
    <xf numFmtId="0" fontId="32" fillId="50" borderId="42" xfId="324" applyFont="1" applyFill="1" applyBorder="1" applyAlignment="1">
      <alignment horizontal="center" vertical="center" wrapText="1"/>
    </xf>
    <xf numFmtId="0" fontId="32" fillId="50" borderId="38" xfId="324" applyFont="1" applyFill="1" applyBorder="1" applyAlignment="1">
      <alignment horizontal="center" vertical="center" wrapText="1"/>
    </xf>
    <xf numFmtId="0" fontId="32" fillId="50" borderId="43" xfId="324" applyFont="1" applyFill="1" applyBorder="1" applyAlignment="1">
      <alignment horizontal="center" vertical="center" wrapText="1"/>
    </xf>
    <xf numFmtId="0" fontId="184" fillId="88" borderId="23" xfId="324" applyFont="1" applyFill="1" applyBorder="1" applyAlignment="1">
      <alignment horizontal="center" vertical="center" wrapText="1"/>
    </xf>
    <xf numFmtId="0" fontId="184" fillId="88" borderId="0" xfId="324" applyFont="1" applyFill="1" applyAlignment="1">
      <alignment horizontal="center" vertical="center" wrapText="1"/>
    </xf>
    <xf numFmtId="0" fontId="184" fillId="88" borderId="25" xfId="324" applyFont="1" applyFill="1" applyBorder="1" applyAlignment="1">
      <alignment horizontal="center" vertical="center" wrapText="1"/>
    </xf>
    <xf numFmtId="0" fontId="168" fillId="91" borderId="46" xfId="324" applyFont="1" applyFill="1" applyBorder="1" applyAlignment="1">
      <alignment horizontal="center" vertical="center" textRotation="90" wrapText="1"/>
    </xf>
    <xf numFmtId="0" fontId="168" fillId="91" borderId="25" xfId="324" applyFont="1" applyFill="1" applyBorder="1" applyAlignment="1">
      <alignment horizontal="center" vertical="center" textRotation="90" wrapText="1"/>
    </xf>
    <xf numFmtId="180" fontId="33" fillId="49" borderId="39" xfId="323" applyNumberFormat="1" applyFont="1" applyFill="1" applyBorder="1" applyAlignment="1">
      <alignment horizontal="center" vertical="center" wrapText="1"/>
    </xf>
    <xf numFmtId="180" fontId="33" fillId="49" borderId="22" xfId="323" applyNumberFormat="1" applyFont="1" applyFill="1" applyBorder="1" applyAlignment="1">
      <alignment horizontal="center" vertical="center" wrapText="1"/>
    </xf>
    <xf numFmtId="180" fontId="33" fillId="49" borderId="21" xfId="323" applyNumberFormat="1" applyFont="1" applyFill="1" applyBorder="1" applyAlignment="1">
      <alignment horizontal="center" vertical="center" wrapText="1"/>
    </xf>
    <xf numFmtId="0" fontId="33" fillId="49" borderId="39" xfId="323" applyFont="1" applyFill="1" applyBorder="1" applyAlignment="1">
      <alignment horizontal="left" vertical="center" wrapText="1"/>
    </xf>
    <xf numFmtId="0" fontId="33" fillId="49" borderId="21" xfId="323" applyFont="1" applyFill="1" applyBorder="1" applyAlignment="1">
      <alignment horizontal="left" vertical="center" wrapText="1"/>
    </xf>
    <xf numFmtId="0" fontId="33" fillId="49" borderId="43" xfId="0" applyFont="1" applyFill="1" applyBorder="1" applyAlignment="1">
      <alignment horizontal="center"/>
    </xf>
    <xf numFmtId="0" fontId="33" fillId="49" borderId="42" xfId="0" applyFont="1" applyFill="1" applyBorder="1" applyAlignment="1">
      <alignment horizontal="center"/>
    </xf>
    <xf numFmtId="0" fontId="33" fillId="49" borderId="38" xfId="0" applyFont="1" applyFill="1" applyBorder="1" applyAlignment="1">
      <alignment horizontal="center"/>
    </xf>
    <xf numFmtId="0" fontId="33" fillId="49" borderId="10" xfId="0" applyFont="1" applyFill="1" applyBorder="1" applyAlignment="1">
      <alignment horizontal="center"/>
    </xf>
    <xf numFmtId="0" fontId="32" fillId="50" borderId="42" xfId="0" applyFont="1" applyFill="1" applyBorder="1" applyAlignment="1">
      <alignment horizontal="left" vertical="center" wrapText="1"/>
    </xf>
    <xf numFmtId="0" fontId="32" fillId="50" borderId="38" xfId="0" applyFont="1" applyFill="1" applyBorder="1" applyAlignment="1">
      <alignment horizontal="left" vertical="center" wrapText="1"/>
    </xf>
    <xf numFmtId="0" fontId="32" fillId="50" borderId="43" xfId="0" applyFont="1" applyFill="1" applyBorder="1" applyAlignment="1">
      <alignment horizontal="left" vertic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14" fontId="33" fillId="52" borderId="22" xfId="0" applyNumberFormat="1" applyFont="1" applyFill="1" applyBorder="1" applyAlignment="1">
      <alignment horizontal="center" vertical="center" wrapText="1"/>
    </xf>
    <xf numFmtId="14" fontId="33" fillId="52" borderId="42" xfId="0" applyNumberFormat="1" applyFont="1" applyFill="1" applyBorder="1" applyAlignment="1">
      <alignment horizontal="center" vertical="center" wrapText="1"/>
    </xf>
    <xf numFmtId="14" fontId="33" fillId="52" borderId="43" xfId="0" applyNumberFormat="1" applyFont="1" applyFill="1" applyBorder="1" applyAlignment="1">
      <alignment horizontal="center" vertical="center" wrapText="1"/>
    </xf>
    <xf numFmtId="14" fontId="33" fillId="52" borderId="38" xfId="0" applyNumberFormat="1" applyFont="1" applyFill="1" applyBorder="1" applyAlignment="1">
      <alignment horizontal="center" vertical="center" wrapText="1"/>
    </xf>
    <xf numFmtId="0" fontId="33" fillId="49" borderId="42" xfId="0" applyFont="1" applyFill="1" applyBorder="1" applyAlignment="1">
      <alignment horizontal="center" vertical="top"/>
    </xf>
    <xf numFmtId="0" fontId="33" fillId="49" borderId="43" xfId="0" applyFont="1" applyFill="1" applyBorder="1" applyAlignment="1">
      <alignment horizontal="center" vertical="top"/>
    </xf>
    <xf numFmtId="0" fontId="96" fillId="0" borderId="42" xfId="0" applyFont="1" applyBorder="1" applyAlignment="1">
      <alignment horizontal="left" wrapText="1"/>
    </xf>
    <xf numFmtId="0" fontId="96" fillId="0" borderId="43" xfId="0" applyFont="1" applyBorder="1" applyAlignment="1">
      <alignment horizontal="left" wrapText="1"/>
    </xf>
    <xf numFmtId="0" fontId="96" fillId="0" borderId="42" xfId="0" applyFont="1" applyBorder="1" applyAlignment="1">
      <alignment horizontal="left"/>
    </xf>
    <xf numFmtId="0" fontId="96" fillId="0" borderId="43" xfId="0" applyFont="1" applyBorder="1" applyAlignment="1">
      <alignment horizontal="left"/>
    </xf>
    <xf numFmtId="0" fontId="32" fillId="50" borderId="42" xfId="0" applyFont="1" applyFill="1" applyBorder="1" applyAlignment="1">
      <alignment horizontal="center"/>
    </xf>
    <xf numFmtId="0" fontId="32" fillId="50" borderId="38" xfId="0" applyFont="1" applyFill="1" applyBorder="1" applyAlignment="1">
      <alignment horizontal="center"/>
    </xf>
    <xf numFmtId="0" fontId="32" fillId="50" borderId="42" xfId="0" applyFont="1" applyFill="1" applyBorder="1" applyAlignment="1">
      <alignment horizontal="left"/>
    </xf>
    <xf numFmtId="0" fontId="32" fillId="50" borderId="43" xfId="0" applyFont="1" applyFill="1" applyBorder="1" applyAlignment="1">
      <alignment horizontal="left"/>
    </xf>
    <xf numFmtId="2" fontId="96" fillId="0" borderId="42" xfId="0" applyNumberFormat="1" applyFont="1" applyBorder="1" applyAlignment="1">
      <alignment horizontal="left" vertical="center" wrapText="1"/>
    </xf>
    <xf numFmtId="2" fontId="96" fillId="0" borderId="43" xfId="0" applyNumberFormat="1" applyFont="1" applyBorder="1" applyAlignment="1">
      <alignment horizontal="left" vertical="center" wrapText="1"/>
    </xf>
    <xf numFmtId="0" fontId="96" fillId="0" borderId="38" xfId="0" applyFont="1" applyBorder="1" applyAlignment="1">
      <alignment horizontal="left"/>
    </xf>
    <xf numFmtId="0" fontId="32" fillId="50" borderId="43" xfId="0" applyFont="1" applyFill="1" applyBorder="1" applyAlignment="1">
      <alignment horizontal="center"/>
    </xf>
    <xf numFmtId="0" fontId="33" fillId="89" borderId="42" xfId="0" applyFont="1" applyFill="1" applyBorder="1" applyAlignment="1">
      <alignment horizontal="center"/>
    </xf>
    <xf numFmtId="0" fontId="33" fillId="89" borderId="38" xfId="0" applyFont="1" applyFill="1" applyBorder="1" applyAlignment="1">
      <alignment horizontal="center"/>
    </xf>
    <xf numFmtId="0" fontId="33" fillId="89" borderId="43" xfId="0" applyFont="1" applyFill="1" applyBorder="1" applyAlignment="1">
      <alignment horizontal="center"/>
    </xf>
    <xf numFmtId="0" fontId="33" fillId="89" borderId="39" xfId="0" applyFont="1" applyFill="1" applyBorder="1" applyAlignment="1">
      <alignment horizontal="center" vertical="center"/>
    </xf>
    <xf numFmtId="0" fontId="33" fillId="89" borderId="21" xfId="0" applyFont="1" applyFill="1" applyBorder="1" applyAlignment="1">
      <alignment horizontal="center" vertical="center"/>
    </xf>
    <xf numFmtId="0" fontId="33" fillId="49" borderId="39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0" fontId="33" fillId="89" borderId="42" xfId="308" applyFont="1" applyFill="1" applyBorder="1" applyAlignment="1">
      <alignment horizontal="center" vertical="center"/>
    </xf>
    <xf numFmtId="0" fontId="33" fillId="89" borderId="43" xfId="308" applyFont="1" applyFill="1" applyBorder="1" applyAlignment="1">
      <alignment horizontal="center" vertical="center"/>
    </xf>
    <xf numFmtId="0" fontId="154" fillId="0" borderId="42" xfId="3510" applyFont="1" applyBorder="1" applyAlignment="1">
      <alignment horizontal="left"/>
    </xf>
    <xf numFmtId="0" fontId="154" fillId="0" borderId="38" xfId="3510" applyFont="1" applyBorder="1" applyAlignment="1">
      <alignment horizontal="left"/>
    </xf>
    <xf numFmtId="0" fontId="154" fillId="0" borderId="43" xfId="3510" applyFont="1" applyBorder="1" applyAlignment="1">
      <alignment horizontal="left"/>
    </xf>
    <xf numFmtId="0" fontId="33" fillId="89" borderId="38" xfId="308" applyFont="1" applyFill="1" applyBorder="1" applyAlignment="1">
      <alignment horizontal="center" vertical="center"/>
    </xf>
    <xf numFmtId="0" fontId="33" fillId="89" borderId="39" xfId="308" applyFont="1" applyFill="1" applyBorder="1" applyAlignment="1">
      <alignment horizontal="center" vertical="center"/>
    </xf>
    <xf numFmtId="0" fontId="33" fillId="89" borderId="22" xfId="308" applyFont="1" applyFill="1" applyBorder="1" applyAlignment="1">
      <alignment horizontal="center" vertical="center"/>
    </xf>
    <xf numFmtId="0" fontId="33" fillId="89" borderId="21" xfId="308" applyFont="1" applyFill="1" applyBorder="1" applyAlignment="1">
      <alignment horizontal="center" vertical="center"/>
    </xf>
    <xf numFmtId="0" fontId="33" fillId="89" borderId="42" xfId="308" applyFont="1" applyFill="1" applyBorder="1" applyAlignment="1">
      <alignment horizontal="center" vertical="center" wrapText="1"/>
    </xf>
    <xf numFmtId="0" fontId="33" fillId="89" borderId="43" xfId="308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162" fillId="49" borderId="39" xfId="317" applyFont="1" applyFill="1" applyBorder="1" applyAlignment="1">
      <alignment horizontal="center" vertical="center" wrapText="1"/>
    </xf>
    <xf numFmtId="0" fontId="162" fillId="49" borderId="21" xfId="317" applyFont="1" applyFill="1" applyBorder="1" applyAlignment="1">
      <alignment horizontal="center" vertical="center" wrapText="1"/>
    </xf>
    <xf numFmtId="0" fontId="162" fillId="49" borderId="44" xfId="317" applyFont="1" applyFill="1" applyBorder="1" applyAlignment="1">
      <alignment horizontal="center" vertical="center" wrapText="1"/>
    </xf>
    <xf numFmtId="0" fontId="162" fillId="49" borderId="46" xfId="317" applyFont="1" applyFill="1" applyBorder="1" applyAlignment="1">
      <alignment horizontal="center" vertical="center" wrapText="1"/>
    </xf>
    <xf numFmtId="0" fontId="162" fillId="49" borderId="24" xfId="317" applyFont="1" applyFill="1" applyBorder="1" applyAlignment="1">
      <alignment horizontal="center" vertical="center" wrapText="1"/>
    </xf>
    <xf numFmtId="0" fontId="162" fillId="49" borderId="26" xfId="317" applyFont="1" applyFill="1" applyBorder="1" applyAlignment="1">
      <alignment horizontal="center" vertical="center" wrapText="1"/>
    </xf>
    <xf numFmtId="265" fontId="34" fillId="0" borderId="42" xfId="317" applyNumberFormat="1" applyFont="1" applyBorder="1" applyAlignment="1">
      <alignment horizontal="left" wrapText="1"/>
    </xf>
    <xf numFmtId="265" fontId="34" fillId="0" borderId="43" xfId="317" applyNumberFormat="1" applyFont="1" applyBorder="1" applyAlignment="1">
      <alignment horizontal="left" wrapText="1"/>
    </xf>
    <xf numFmtId="0" fontId="160" fillId="0" borderId="42" xfId="317" applyFont="1" applyBorder="1" applyAlignment="1">
      <alignment vertical="center" wrapText="1"/>
    </xf>
    <xf numFmtId="0" fontId="160" fillId="0" borderId="43" xfId="317" applyFont="1" applyBorder="1" applyAlignment="1">
      <alignment vertical="center" wrapText="1"/>
    </xf>
    <xf numFmtId="0" fontId="32" fillId="50" borderId="42" xfId="317" applyFont="1" applyFill="1" applyBorder="1" applyAlignment="1">
      <alignment horizontal="left" vertical="center" wrapText="1"/>
    </xf>
    <xf numFmtId="0" fontId="32" fillId="50" borderId="43" xfId="317" applyFont="1" applyFill="1" applyBorder="1" applyAlignment="1">
      <alignment horizontal="left" vertical="center" wrapText="1"/>
    </xf>
    <xf numFmtId="0" fontId="32" fillId="50" borderId="42" xfId="317" applyFont="1" applyFill="1" applyBorder="1" applyAlignment="1">
      <alignment horizontal="left" vertical="center"/>
    </xf>
    <xf numFmtId="0" fontId="32" fillId="50" borderId="43" xfId="317" applyFont="1" applyFill="1" applyBorder="1" applyAlignment="1">
      <alignment horizontal="left" vertical="center"/>
    </xf>
    <xf numFmtId="0" fontId="33" fillId="49" borderId="44" xfId="317" applyFont="1" applyFill="1" applyBorder="1" applyAlignment="1">
      <alignment horizontal="center" vertical="center"/>
    </xf>
    <xf numFmtId="0" fontId="33" fillId="49" borderId="45" xfId="317" applyFont="1" applyFill="1" applyBorder="1" applyAlignment="1">
      <alignment horizontal="center" vertical="center"/>
    </xf>
    <xf numFmtId="0" fontId="33" fillId="49" borderId="46" xfId="317" applyFont="1" applyFill="1" applyBorder="1" applyAlignment="1">
      <alignment horizontal="center" vertical="center"/>
    </xf>
    <xf numFmtId="0" fontId="33" fillId="49" borderId="23" xfId="317" applyFont="1" applyFill="1" applyBorder="1" applyAlignment="1">
      <alignment horizontal="center" vertical="center"/>
    </xf>
    <xf numFmtId="0" fontId="33" fillId="49" borderId="0" xfId="317" applyFont="1" applyFill="1" applyAlignment="1">
      <alignment horizontal="center" vertical="center"/>
    </xf>
    <xf numFmtId="0" fontId="33" fillId="49" borderId="25" xfId="317" applyFont="1" applyFill="1" applyBorder="1" applyAlignment="1">
      <alignment horizontal="center" vertical="center"/>
    </xf>
    <xf numFmtId="0" fontId="33" fillId="49" borderId="24" xfId="317" applyFont="1" applyFill="1" applyBorder="1" applyAlignment="1">
      <alignment horizontal="center" vertical="center"/>
    </xf>
    <xf numFmtId="0" fontId="33" fillId="49" borderId="18" xfId="317" applyFont="1" applyFill="1" applyBorder="1" applyAlignment="1">
      <alignment horizontal="center" vertical="center"/>
    </xf>
    <xf numFmtId="0" fontId="33" fillId="49" borderId="26" xfId="317" applyFont="1" applyFill="1" applyBorder="1" applyAlignment="1">
      <alignment horizontal="center" vertical="center"/>
    </xf>
    <xf numFmtId="49" fontId="33" fillId="49" borderId="39" xfId="317" applyNumberFormat="1" applyFont="1" applyFill="1" applyBorder="1" applyAlignment="1">
      <alignment horizontal="center" vertical="center" wrapText="1"/>
    </xf>
    <xf numFmtId="49" fontId="33" fillId="49" borderId="22" xfId="317" applyNumberFormat="1" applyFont="1" applyFill="1" applyBorder="1" applyAlignment="1">
      <alignment horizontal="center" vertical="center" wrapText="1"/>
    </xf>
    <xf numFmtId="49" fontId="33" fillId="49" borderId="21" xfId="317" applyNumberFormat="1" applyFont="1" applyFill="1" applyBorder="1" applyAlignment="1">
      <alignment horizontal="center" vertical="center" wrapText="1"/>
    </xf>
    <xf numFmtId="0" fontId="33" fillId="89" borderId="39" xfId="3070" applyFont="1" applyFill="1" applyBorder="1" applyAlignment="1">
      <alignment horizontal="center" vertical="center"/>
    </xf>
    <xf numFmtId="0" fontId="33" fillId="89" borderId="22" xfId="3070" applyFont="1" applyFill="1" applyBorder="1" applyAlignment="1">
      <alignment horizontal="center" vertical="center"/>
    </xf>
    <xf numFmtId="0" fontId="33" fillId="89" borderId="21" xfId="3070" applyFont="1" applyFill="1" applyBorder="1" applyAlignment="1">
      <alignment horizontal="center" vertical="center"/>
    </xf>
    <xf numFmtId="14" fontId="33" fillId="89" borderId="44" xfId="0" applyNumberFormat="1" applyFont="1" applyFill="1" applyBorder="1" applyAlignment="1">
      <alignment horizontal="center" vertical="center" wrapText="1"/>
    </xf>
    <xf numFmtId="14" fontId="33" fillId="89" borderId="46" xfId="0" applyNumberFormat="1" applyFont="1" applyFill="1" applyBorder="1" applyAlignment="1">
      <alignment horizontal="center" vertical="center" wrapText="1"/>
    </xf>
    <xf numFmtId="14" fontId="33" fillId="89" borderId="24" xfId="0" applyNumberFormat="1" applyFont="1" applyFill="1" applyBorder="1" applyAlignment="1">
      <alignment horizontal="center" vertical="center" wrapText="1"/>
    </xf>
    <xf numFmtId="14" fontId="33" fillId="89" borderId="26" xfId="0" applyNumberFormat="1" applyFont="1" applyFill="1" applyBorder="1" applyAlignment="1">
      <alignment horizontal="center" vertical="center" wrapText="1"/>
    </xf>
    <xf numFmtId="3" fontId="33" fillId="49" borderId="39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0" fontId="33" fillId="49" borderId="39" xfId="3070" applyFont="1" applyFill="1" applyBorder="1" applyAlignment="1">
      <alignment horizontal="center" vertical="center"/>
    </xf>
    <xf numFmtId="0" fontId="33" fillId="49" borderId="22" xfId="3070" applyFont="1" applyFill="1" applyBorder="1" applyAlignment="1">
      <alignment horizontal="center" vertical="center"/>
    </xf>
    <xf numFmtId="0" fontId="33" fillId="49" borderId="21" xfId="3070" applyFont="1" applyFill="1" applyBorder="1" applyAlignment="1">
      <alignment horizontal="center" vertical="center"/>
    </xf>
    <xf numFmtId="0" fontId="176" fillId="49" borderId="39" xfId="324" applyFont="1" applyFill="1" applyBorder="1" applyAlignment="1">
      <alignment horizontal="center" vertical="center" wrapText="1"/>
    </xf>
    <xf numFmtId="0" fontId="176" fillId="49" borderId="22" xfId="324" applyFont="1" applyFill="1" applyBorder="1" applyAlignment="1">
      <alignment horizontal="center" vertical="center" wrapText="1"/>
    </xf>
    <xf numFmtId="0" fontId="176" fillId="49" borderId="21" xfId="324" applyFont="1" applyFill="1" applyBorder="1" applyAlignment="1">
      <alignment horizontal="center" vertical="center" wrapText="1"/>
    </xf>
    <xf numFmtId="183" fontId="176" fillId="49" borderId="24" xfId="0" applyNumberFormat="1" applyFont="1" applyFill="1" applyBorder="1" applyAlignment="1">
      <alignment horizontal="center" vertical="center" wrapText="1"/>
    </xf>
    <xf numFmtId="183" fontId="176" fillId="49" borderId="18" xfId="0" applyNumberFormat="1" applyFont="1" applyFill="1" applyBorder="1" applyAlignment="1">
      <alignment horizontal="center" vertical="center" wrapText="1"/>
    </xf>
    <xf numFmtId="0" fontId="33" fillId="89" borderId="39" xfId="324" applyFont="1" applyFill="1" applyBorder="1" applyAlignment="1">
      <alignment horizontal="center" vertical="center" wrapText="1"/>
    </xf>
    <xf numFmtId="0" fontId="33" fillId="89" borderId="22" xfId="324" applyFont="1" applyFill="1" applyBorder="1" applyAlignment="1">
      <alignment horizontal="center" vertical="center" wrapText="1"/>
    </xf>
    <xf numFmtId="0" fontId="33" fillId="89" borderId="21" xfId="324" applyFont="1" applyFill="1" applyBorder="1" applyAlignment="1">
      <alignment horizontal="center" vertical="center" wrapText="1"/>
    </xf>
    <xf numFmtId="183" fontId="33" fillId="89" borderId="24" xfId="0" applyNumberFormat="1" applyFont="1" applyFill="1" applyBorder="1" applyAlignment="1">
      <alignment horizontal="center" vertical="center" wrapText="1"/>
    </xf>
    <xf numFmtId="183" fontId="33" fillId="89" borderId="18" xfId="0" applyNumberFormat="1" applyFont="1" applyFill="1" applyBorder="1" applyAlignment="1">
      <alignment horizontal="center" vertical="center" wrapText="1"/>
    </xf>
    <xf numFmtId="14" fontId="33" fillId="89" borderId="18" xfId="0" applyNumberFormat="1" applyFont="1" applyFill="1" applyBorder="1" applyAlignment="1">
      <alignment horizontal="center" vertical="center" wrapText="1"/>
    </xf>
    <xf numFmtId="0" fontId="33" fillId="49" borderId="39" xfId="324" applyFont="1" applyFill="1" applyBorder="1" applyAlignment="1">
      <alignment horizontal="center" vertical="center" wrapText="1"/>
    </xf>
    <xf numFmtId="0" fontId="33" fillId="49" borderId="22" xfId="324" applyFont="1" applyFill="1" applyBorder="1" applyAlignment="1">
      <alignment horizontal="center" vertical="center" wrapText="1"/>
    </xf>
    <xf numFmtId="0" fontId="33" fillId="49" borderId="21" xfId="324" applyFont="1" applyFill="1" applyBorder="1" applyAlignment="1">
      <alignment horizontal="center" vertical="center" wrapText="1"/>
    </xf>
    <xf numFmtId="183" fontId="33" fillId="49" borderId="23" xfId="0" applyNumberFormat="1" applyFont="1" applyFill="1" applyBorder="1" applyAlignment="1">
      <alignment horizontal="center" vertical="center" wrapText="1"/>
    </xf>
    <xf numFmtId="183" fontId="33" fillId="49" borderId="0" xfId="0" applyNumberFormat="1" applyFont="1" applyFill="1" applyAlignment="1">
      <alignment horizontal="center" vertical="center" wrapText="1"/>
    </xf>
    <xf numFmtId="0" fontId="33" fillId="49" borderId="23" xfId="319" applyFont="1" applyFill="1" applyBorder="1" applyAlignment="1">
      <alignment horizontal="center" wrapText="1"/>
    </xf>
    <xf numFmtId="0" fontId="33" fillId="49" borderId="24" xfId="319" applyFont="1" applyFill="1" applyBorder="1" applyAlignment="1">
      <alignment horizontal="center" wrapText="1"/>
    </xf>
    <xf numFmtId="0" fontId="34" fillId="0" borderId="0" xfId="3499" applyFont="1" applyAlignment="1">
      <alignment horizontal="center" wrapText="1"/>
    </xf>
    <xf numFmtId="14" fontId="33" fillId="89" borderId="23" xfId="0" applyNumberFormat="1" applyFont="1" applyFill="1" applyBorder="1" applyAlignment="1">
      <alignment horizontal="center" vertical="center" wrapText="1"/>
    </xf>
    <xf numFmtId="14" fontId="33" fillId="89" borderId="25" xfId="0" applyNumberFormat="1" applyFont="1" applyFill="1" applyBorder="1" applyAlignment="1">
      <alignment horizontal="center" vertical="center" wrapText="1"/>
    </xf>
    <xf numFmtId="0" fontId="177" fillId="0" borderId="42" xfId="0" applyFont="1" applyBorder="1" applyAlignment="1">
      <alignment horizontal="left"/>
    </xf>
    <xf numFmtId="0" fontId="177" fillId="0" borderId="43" xfId="0" applyFont="1" applyBorder="1" applyAlignment="1">
      <alignment horizontal="left"/>
    </xf>
    <xf numFmtId="0" fontId="177" fillId="0" borderId="42" xfId="0" applyFont="1" applyBorder="1" applyAlignment="1">
      <alignment horizontal="left" wrapText="1"/>
    </xf>
    <xf numFmtId="0" fontId="177" fillId="0" borderId="43" xfId="0" applyFont="1" applyBorder="1" applyAlignment="1">
      <alignment horizontal="left" wrapText="1"/>
    </xf>
    <xf numFmtId="3" fontId="34" fillId="0" borderId="10" xfId="3070" applyNumberFormat="1" applyFont="1" applyBorder="1" applyAlignment="1">
      <alignment horizontal="center"/>
    </xf>
    <xf numFmtId="0" fontId="33" fillId="49" borderId="44" xfId="3070" applyFont="1" applyFill="1" applyBorder="1" applyAlignment="1">
      <alignment horizontal="center"/>
    </xf>
    <xf numFmtId="0" fontId="33" fillId="49" borderId="46" xfId="3070" applyFont="1" applyFill="1" applyBorder="1" applyAlignment="1">
      <alignment horizontal="center"/>
    </xf>
    <xf numFmtId="0" fontId="33" fillId="49" borderId="24" xfId="3070" applyFont="1" applyFill="1" applyBorder="1" applyAlignment="1">
      <alignment horizontal="center"/>
    </xf>
    <xf numFmtId="0" fontId="33" fillId="49" borderId="26" xfId="3070" applyFont="1" applyFill="1" applyBorder="1" applyAlignment="1">
      <alignment horizontal="center"/>
    </xf>
    <xf numFmtId="49" fontId="33" fillId="49" borderId="42" xfId="3070" applyNumberFormat="1" applyFont="1" applyFill="1" applyBorder="1" applyAlignment="1">
      <alignment horizontal="center"/>
    </xf>
    <xf numFmtId="49" fontId="33" fillId="49" borderId="38" xfId="3070" applyNumberFormat="1" applyFont="1" applyFill="1" applyBorder="1" applyAlignment="1">
      <alignment horizontal="center"/>
    </xf>
    <xf numFmtId="49" fontId="33" fillId="49" borderId="43" xfId="3070" applyNumberFormat="1" applyFont="1" applyFill="1" applyBorder="1" applyAlignment="1">
      <alignment horizontal="center"/>
    </xf>
    <xf numFmtId="0" fontId="32" fillId="50" borderId="42" xfId="0" applyFont="1" applyFill="1" applyBorder="1" applyAlignment="1">
      <alignment vertical="center" wrapText="1"/>
    </xf>
    <xf numFmtId="0" fontId="32" fillId="50" borderId="38" xfId="0" applyFont="1" applyFill="1" applyBorder="1" applyAlignment="1">
      <alignment vertical="center" wrapText="1"/>
    </xf>
    <xf numFmtId="0" fontId="32" fillId="50" borderId="43" xfId="0" applyFont="1" applyFill="1" applyBorder="1" applyAlignment="1">
      <alignment vertical="center" wrapText="1"/>
    </xf>
    <xf numFmtId="0" fontId="33" fillId="49" borderId="42" xfId="3070" applyFont="1" applyFill="1" applyBorder="1" applyAlignment="1">
      <alignment horizontal="center"/>
    </xf>
    <xf numFmtId="0" fontId="33" fillId="49" borderId="43" xfId="3070" applyFont="1" applyFill="1" applyBorder="1" applyAlignment="1">
      <alignment horizontal="center"/>
    </xf>
    <xf numFmtId="0" fontId="33" fillId="49" borderId="44" xfId="3070" applyFont="1" applyFill="1" applyBorder="1" applyAlignment="1">
      <alignment horizontal="center" wrapText="1"/>
    </xf>
    <xf numFmtId="0" fontId="33" fillId="49" borderId="46" xfId="3070" applyFont="1" applyFill="1" applyBorder="1" applyAlignment="1">
      <alignment horizontal="center" wrapText="1"/>
    </xf>
    <xf numFmtId="0" fontId="33" fillId="49" borderId="24" xfId="3070" applyFont="1" applyFill="1" applyBorder="1" applyAlignment="1">
      <alignment horizontal="center" wrapText="1"/>
    </xf>
    <xf numFmtId="0" fontId="33" fillId="49" borderId="26" xfId="3070" applyFont="1" applyFill="1" applyBorder="1" applyAlignment="1">
      <alignment horizontal="center" wrapText="1"/>
    </xf>
    <xf numFmtId="183" fontId="33" fillId="49" borderId="42" xfId="0" applyNumberFormat="1" applyFont="1" applyFill="1" applyBorder="1" applyAlignment="1">
      <alignment horizontal="center"/>
    </xf>
    <xf numFmtId="183" fontId="33" fillId="49" borderId="38" xfId="0" applyNumberFormat="1" applyFont="1" applyFill="1" applyBorder="1" applyAlignment="1">
      <alignment horizontal="center"/>
    </xf>
    <xf numFmtId="183" fontId="33" fillId="49" borderId="43" xfId="0" applyNumberFormat="1" applyFont="1" applyFill="1" applyBorder="1" applyAlignment="1">
      <alignment horizontal="center"/>
    </xf>
    <xf numFmtId="14" fontId="33" fillId="49" borderId="45" xfId="0" applyNumberFormat="1" applyFont="1" applyFill="1" applyBorder="1" applyAlignment="1">
      <alignment horizontal="center" vertical="center" wrapText="1"/>
    </xf>
  </cellXfs>
  <cellStyles count="3515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6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7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8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0" xr:uid="{A36969FD-5CB9-4505-BCC0-CE12F477542E}"/>
    <cellStyle name="Normal 3 16 4" xfId="3511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09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03)" xfId="3512" xr:uid="{5EDAC794-2508-4856-B811-A926778481A5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FRS7" xfId="3514" xr:uid="{F8EFAAE2-8578-4D72-AB3D-DFA2633D81DC}"/>
    <cellStyle name="Normal_Informe Segmentos Regionales Diciembre 2009 2" xfId="3499" xr:uid="{00000000-0005-0000-0000-0000DE090000}"/>
    <cellStyle name="Normal_Informe Segmentos Regionales Junio 2010 2" xfId="3513" xr:uid="{B8B24A0D-876E-4063-AD63-0090D18656C4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28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</dxfs>
  <tableStyles count="0" defaultTableStyle="TableStyleMedium9" defaultPivotStyle="PivotStyleLight16"/>
  <colors>
    <mruColors>
      <color rgb="FF0080FF"/>
      <color rgb="FFFFFFFF"/>
      <color rgb="FFFF6600"/>
      <color rgb="FF00FF00"/>
      <color rgb="FFFF9900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61</xdr:row>
      <xdr:rowOff>0</xdr:rowOff>
    </xdr:from>
    <xdr:to>
      <xdr:col>5</xdr:col>
      <xdr:colOff>390525</xdr:colOff>
      <xdr:row>61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9FA1D342-D109-40BC-B59F-86E71D325409}"/>
            </a:ext>
          </a:extLst>
        </xdr:cNvPr>
        <xdr:cNvSpPr>
          <a:spLocks noChangeShapeType="1"/>
        </xdr:cNvSpPr>
      </xdr:nvSpPr>
      <xdr:spPr bwMode="auto">
        <a:xfrm>
          <a:off x="4191000" y="10363200"/>
          <a:ext cx="635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3EEC2F0A-3E77-4A8F-95C7-6F6C5D40D0C2}"/>
            </a:ext>
          </a:extLst>
        </xdr:cNvPr>
        <xdr:cNvSpPr>
          <a:spLocks noChangeShapeType="1"/>
        </xdr:cNvSpPr>
      </xdr:nvSpPr>
      <xdr:spPr bwMode="auto">
        <a:xfrm>
          <a:off x="4191000" y="7705725"/>
          <a:ext cx="635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0</xdr:rowOff>
    </xdr:from>
    <xdr:ext cx="13011150" cy="7172325"/>
    <xdr:pic>
      <xdr:nvPicPr>
        <xdr:cNvPr id="5" name="Picture 3">
          <a:extLst>
            <a:ext uri="{FF2B5EF4-FFF2-40B4-BE49-F238E27FC236}">
              <a16:creationId xmlns:a16="http://schemas.microsoft.com/office/drawing/2014/main" id="{E2E291F5-CD62-4D1B-B7A8-537A66D75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02775" y="7648575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6" name="1 Imagen">
          <a:extLst>
            <a:ext uri="{FF2B5EF4-FFF2-40B4-BE49-F238E27FC236}">
              <a16:creationId xmlns:a16="http://schemas.microsoft.com/office/drawing/2014/main" id="{FECC6B76-97B1-41F5-A87C-15E30145C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45750" y="6991350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0</xdr:rowOff>
    </xdr:from>
    <xdr:ext cx="22739893" cy="7034886"/>
    <xdr:pic>
      <xdr:nvPicPr>
        <xdr:cNvPr id="7" name="6 Imagen">
          <a:extLst>
            <a:ext uri="{FF2B5EF4-FFF2-40B4-BE49-F238E27FC236}">
              <a16:creationId xmlns:a16="http://schemas.microsoft.com/office/drawing/2014/main" id="{61450BB4-5B8B-4E91-9AD7-6E5C663DC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30717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3" name="Imagen 2" descr="cid:image001.jpg@01CD0152.AF90C960">
          <a:extLst>
            <a:ext uri="{FF2B5EF4-FFF2-40B4-BE49-F238E27FC236}">
              <a16:creationId xmlns:a16="http://schemas.microsoft.com/office/drawing/2014/main" id="{C30368EB-FDD8-428E-9306-DD702233E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10401300" y="12268200"/>
          <a:ext cx="1530350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GGG500_Contabilidad_Corporativa\IFRS%20en%20CENCOSUD\REPORTES%20IFRS%202023\Septiembre\30-09-2023%20Notas%20IFRS%20CENCOSUD.xlsx" TargetMode="External"/><Relationship Id="rId1" Type="http://schemas.openxmlformats.org/officeDocument/2006/relationships/externalLinkPath" Target="file:///V:\GGG500_Contabilidad_Corporativa\IFRS%20en%20CENCOSUD\REPORTES%20IFRS%202023\Septiembre\30-09-2023%20Notas%20IFRS%20CENCOSU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  <sheetName val="INDICE_EVOLUCIONES"/>
      <sheetName val="Evo_Balance"/>
      <sheetName val="Evo_Balance_(2)"/>
      <sheetName val="EERR_Activos"/>
      <sheetName val="EVO_EERR_Activos"/>
      <sheetName val="Util_mes"/>
      <sheetName val="Información_Sistema_monedas"/>
      <sheetName val="Ficha_balance"/>
      <sheetName val="Ficha_EERR_e_Ind"/>
      <sheetName val="Activos-Pasivos_Bancos"/>
      <sheetName val="Valida_Activos"/>
      <sheetName val="Información_Sistema"/>
      <sheetName val="Activos_Bancos"/>
      <sheetName val="Pasivos_Bancos1"/>
      <sheetName val="Estado_Resultados_Bancos"/>
      <sheetName val="Margen_Interes_-_Util_Neta_O_F_"/>
      <sheetName val="Comisiones_-_Util_(perd)_cambio"/>
      <sheetName val="Cartera_deteriorada_y_castigos"/>
      <sheetName val="Indic__Actividad_-_Rentabilidad"/>
      <sheetName val="Indic__Riesgo_créd_-_Eficiencia"/>
      <sheetName val="Definiciones_Usadas"/>
      <sheetName val="de_negociación"/>
      <sheetName val="disponibles_para_la_venta"/>
      <sheetName val="hasta_el_vencimiento"/>
      <sheetName val="derivados_negociación_Activos"/>
      <sheetName val="derivados_cobertura_Activos"/>
      <sheetName val="derivados_negociación_Pasivos"/>
      <sheetName val="derivados_cobertura_Pasivos"/>
      <sheetName val="Definiciones__Usadas"/>
      <sheetName val="Activos_Individual"/>
      <sheetName val="Riesgo_Créd__-_Efic__Individual"/>
      <sheetName val="Tabla_MB1"/>
      <sheetName val="Tabla_MB2"/>
      <sheetName val="Tabla_MC1"/>
      <sheetName val="Tabla_MC2"/>
      <sheetName val="Tabla_MR1"/>
      <sheetName val="Tabla_MR2"/>
      <sheetName val="Tabla_C04"/>
      <sheetName val="Tabla_T8"/>
      <sheetName val="FMI_(2)"/>
      <sheetName val="MENU_EVOLUCIONES"/>
      <sheetName val="Blce_Coop"/>
      <sheetName val="EERR_Coop"/>
      <sheetName val="Evo_Indica"/>
      <sheetName val="valida_MB2_vs_T8"/>
      <sheetName val="EVO_CTAS_A_PEDIDO"/>
      <sheetName val="Resu_Entidad"/>
      <sheetName val="EERR_Act"/>
      <sheetName val="Evo_Componentes_Var"/>
      <sheetName val="Indic__Activ_-_Rentab_-_Eficien"/>
      <sheetName val="Ind__R_créd_-_Prov_-_Mora-Deter"/>
      <sheetName val="Ind__Riesgo_créd_-_Vencidas"/>
      <sheetName val="Carteras_deteriorada_y_morosa"/>
      <sheetName val="Indic__Activ_Var12_meses"/>
      <sheetName val="Activos_Bancos_(2)"/>
      <sheetName val="T_MB1"/>
      <sheetName val="RENTAB_SOBRE_PATRIMONIO"/>
      <sheetName val="Créditos_contingentes1"/>
      <sheetName val="Gasto_en_Provisiones"/>
      <sheetName val="Evo_Part_Col_Tot"/>
      <sheetName val="Indic__Activ_-_Rentab_-_Efic"/>
      <sheetName val="Indic__Riesgo_créd_-_Eficie_(2)"/>
      <sheetName val="ROE_Y_ROAP"/>
      <sheetName val="Valida_Pasivos"/>
      <sheetName val="Resultados_Negocio"/>
      <sheetName val="Riesgo_Créd__Indiv"/>
      <sheetName val="Op__pacto_y_ptmo__val_"/>
      <sheetName val="Balance_Sistema"/>
      <sheetName val="Activos_Bancos_"/>
      <sheetName val="Activos_Bancos__(2)"/>
      <sheetName val="Provisiones_de_pasivos"/>
      <sheetName val="Otros_Conceptos"/>
      <sheetName val="Estado_de_Resultados_Sistema"/>
      <sheetName val="Estado_Resultados_Bancos_1"/>
      <sheetName val="Estado_Resultados_bancos_2"/>
      <sheetName val="Margen_Interes"/>
      <sheetName val="Oper__financ__-_cambio_"/>
      <sheetName val="Indic__Activ__var__mensual"/>
      <sheetName val="Indic__Activ__var_12_meses"/>
      <sheetName val="Ind__de_rentab__y_eficiencia"/>
      <sheetName val="Ind__R__crédito_provisiones"/>
      <sheetName val="Mora_y_Deteriorada"/>
      <sheetName val="Calidad_de_colocaciones_1"/>
      <sheetName val="Calidad_de_colocaciones_2"/>
      <sheetName val="Calidad_de_créditos_conting_"/>
      <sheetName val="Ind__de_riesgo_por_clas__1"/>
      <sheetName val="Ind__de_riesgo_por_clas__2"/>
      <sheetName val="Ind__de_riesg__de_créd__conting"/>
      <sheetName val="Activos_Bancos_2"/>
      <sheetName val="Activos_Bancos_1"/>
      <sheetName val="Otras_Provisiones"/>
      <sheetName val="Calidad_de_colocaciones_3"/>
      <sheetName val="Información_Sistema_N"/>
      <sheetName val="Activos_Bancos_N"/>
      <sheetName val="Estado_Resultados_Bancos_N"/>
      <sheetName val="Act-Pas_Bancos"/>
      <sheetName val="Est_Resul_Bancos"/>
      <sheetName val="Índice_"/>
      <sheetName val="Definiciones_Usadas_"/>
      <sheetName val="Ind__R__créd_-_Cart_Vencida"/>
      <sheetName val="Carteras_det_y_mor"/>
      <sheetName val="Conceptos_Definidos"/>
      <sheetName val="Indice_Hojas"/>
      <sheetName val="CTAS_A_PEDIDO"/>
      <sheetName val="Balance_Sistema_1"/>
      <sheetName val="Estado_de_Resultados_Sistema_1"/>
      <sheetName val="INDICE_EVOLUCIONES2"/>
      <sheetName val="Evo_Balance2"/>
      <sheetName val="Evo_Balance_(2)2"/>
      <sheetName val="EERR_Activos2"/>
      <sheetName val="EVO_EERR_Activos2"/>
      <sheetName val="Util_mes2"/>
      <sheetName val="Información_Sistema_monedas2"/>
      <sheetName val="Ficha_balance2"/>
      <sheetName val="Ficha_EERR_e_Ind2"/>
      <sheetName val="Activos-Pasivos_Bancos2"/>
      <sheetName val="Valida_Activos2"/>
      <sheetName val="Información_Sistema2"/>
      <sheetName val="Activos_Bancos2"/>
      <sheetName val="Pasivos_Bancos3"/>
      <sheetName val="Estado_Resultados_Bancos2"/>
      <sheetName val="Margen_Interes_-_Util_Neta_O_F2"/>
      <sheetName val="Comisiones_-_Util_(perd)_cambi2"/>
      <sheetName val="Cartera_deteriorada_y_castigos2"/>
      <sheetName val="Indic__Actividad_-_Rentabilida2"/>
      <sheetName val="Indic__Riesgo_créd_-_Eficienci2"/>
      <sheetName val="Definiciones_Usadas2"/>
      <sheetName val="de_negociación2"/>
      <sheetName val="disponibles_para_la_venta2"/>
      <sheetName val="hasta_el_vencimiento2"/>
      <sheetName val="derivados_negociación_Activos2"/>
      <sheetName val="derivados_cobertura_Activos2"/>
      <sheetName val="derivados_negociación_Pasivos2"/>
      <sheetName val="derivados_cobertura_Pasivos2"/>
      <sheetName val="Definiciones__Usadas2"/>
      <sheetName val="Activos_Individual2"/>
      <sheetName val="Riesgo_Créd__-_Efic__Individua2"/>
      <sheetName val="Tabla_MB12"/>
      <sheetName val="Tabla_MB22"/>
      <sheetName val="Tabla_MC12"/>
      <sheetName val="Tabla_MC22"/>
      <sheetName val="Tabla_MR12"/>
      <sheetName val="Tabla_MR22"/>
      <sheetName val="Tabla_C042"/>
      <sheetName val="Tabla_T82"/>
      <sheetName val="FMI_(2)2"/>
      <sheetName val="MENU_EVOLUCIONES2"/>
      <sheetName val="Blce_Coop2"/>
      <sheetName val="EERR_Coop2"/>
      <sheetName val="Evo_Indica2"/>
      <sheetName val="valida_MB2_vs_T82"/>
      <sheetName val="EVO_CTAS_A_PEDIDO2"/>
      <sheetName val="Resu_Entidad2"/>
      <sheetName val="EERR_Act2"/>
      <sheetName val="Evo_Componentes_Var2"/>
      <sheetName val="Indic__Activ_-_Rentab_-_Eficie2"/>
      <sheetName val="Ind__R_créd_-_Prov_-_Mora-Dete2"/>
      <sheetName val="Ind__Riesgo_créd_-_Vencidas2"/>
      <sheetName val="Carteras_deteriorada_y_morosa2"/>
      <sheetName val="Indic__Activ_Var12_meses2"/>
      <sheetName val="Activos_Bancos_(2)2"/>
      <sheetName val="T_MB12"/>
      <sheetName val="RENTAB_SOBRE_PATRIMONIO2"/>
      <sheetName val="Créditos_contingentes3"/>
      <sheetName val="Gasto_en_Provisiones2"/>
      <sheetName val="Evo_Part_Col_Tot2"/>
      <sheetName val="Indic__Activ_-_Rentab_-_Efic2"/>
      <sheetName val="Indic__Riesgo_créd_-_Eficie_(22"/>
      <sheetName val="ROE_Y_ROAP2"/>
      <sheetName val="Valida_Pasivos2"/>
      <sheetName val="Resultados_Negocio2"/>
      <sheetName val="Riesgo_Créd__Indiv2"/>
      <sheetName val="Op__pacto_y_ptmo__val_2"/>
      <sheetName val="Balance_Sistema2"/>
      <sheetName val="Activos_Bancos_4"/>
      <sheetName val="Activos_Bancos__(2)2"/>
      <sheetName val="Provisiones_de_pasivos2"/>
      <sheetName val="Otros_Conceptos2"/>
      <sheetName val="Estado_de_Resultados_Sistema2"/>
      <sheetName val="Estado_Resultados_Bancos_12"/>
      <sheetName val="Estado_Resultados_bancos_22"/>
      <sheetName val="Margen_Interes2"/>
      <sheetName val="Oper__financ__-_cambio_2"/>
      <sheetName val="Indic__Activ__var__mensual2"/>
      <sheetName val="Indic__Activ__var_12_meses2"/>
      <sheetName val="Ind__de_rentab__y_eficiencia2"/>
      <sheetName val="Ind__R__crédito_provisiones2"/>
      <sheetName val="Mora_y_Deteriorada2"/>
      <sheetName val="Calidad_de_colocaciones_12"/>
      <sheetName val="Calidad_de_colocaciones_22"/>
      <sheetName val="Calidad_de_créditos_conting_2"/>
      <sheetName val="Ind__de_riesgo_por_clas__12"/>
      <sheetName val="Ind__de_riesgo_por_clas__22"/>
      <sheetName val="Ind__de_riesg__de_créd__contin2"/>
      <sheetName val="Activos_Bancos_22"/>
      <sheetName val="Activos_Bancos_12"/>
      <sheetName val="Otras_Provisiones2"/>
      <sheetName val="Calidad_de_colocaciones_32"/>
      <sheetName val="Información_Sistema_N2"/>
      <sheetName val="Activos_Bancos_N2"/>
      <sheetName val="Estado_Resultados_Bancos_N2"/>
      <sheetName val="Act-Pas_Bancos2"/>
      <sheetName val="Est_Resul_Bancos2"/>
      <sheetName val="Índice_2"/>
      <sheetName val="Definiciones_Usadas_2"/>
      <sheetName val="Ind__R__créd_-_Cart_Vencida2"/>
      <sheetName val="Carteras_det_y_mor2"/>
      <sheetName val="Conceptos_Definidos2"/>
      <sheetName val="Indice_Hojas2"/>
      <sheetName val="CTAS_A_PEDIDO2"/>
      <sheetName val="Balance_Sistema_12"/>
      <sheetName val="Estado_de_Resultados_Sistema_12"/>
      <sheetName val="INDICE_EVOLUCIONES1"/>
      <sheetName val="Evo_Balance1"/>
      <sheetName val="Evo_Balance_(2)1"/>
      <sheetName val="EERR_Activos1"/>
      <sheetName val="EVO_EERR_Activos1"/>
      <sheetName val="Util_mes1"/>
      <sheetName val="Información_Sistema_monedas1"/>
      <sheetName val="Ficha_balance1"/>
      <sheetName val="Ficha_EERR_e_Ind1"/>
      <sheetName val="Activos-Pasivos_Bancos1"/>
      <sheetName val="Valida_Activos1"/>
      <sheetName val="Información_Sistema1"/>
      <sheetName val="Activos_Bancos1"/>
      <sheetName val="Pasivos_Bancos2"/>
      <sheetName val="Estado_Resultados_Bancos1"/>
      <sheetName val="Margen_Interes_-_Util_Neta_O_F1"/>
      <sheetName val="Comisiones_-_Util_(perd)_cambi1"/>
      <sheetName val="Cartera_deteriorada_y_castigos1"/>
      <sheetName val="Indic__Actividad_-_Rentabilida1"/>
      <sheetName val="Indic__Riesgo_créd_-_Eficienci1"/>
      <sheetName val="Definiciones_Usadas1"/>
      <sheetName val="de_negociación1"/>
      <sheetName val="disponibles_para_la_venta1"/>
      <sheetName val="hasta_el_vencimiento1"/>
      <sheetName val="derivados_negociación_Activos1"/>
      <sheetName val="derivados_cobertura_Activos1"/>
      <sheetName val="derivados_negociación_Pasivos1"/>
      <sheetName val="derivados_cobertura_Pasivos1"/>
      <sheetName val="Definiciones__Usadas1"/>
      <sheetName val="Activos_Individual1"/>
      <sheetName val="Riesgo_Créd__-_Efic__Individua1"/>
      <sheetName val="Tabla_MB11"/>
      <sheetName val="Tabla_MB21"/>
      <sheetName val="Tabla_MC11"/>
      <sheetName val="Tabla_MC21"/>
      <sheetName val="Tabla_MR11"/>
      <sheetName val="Tabla_MR21"/>
      <sheetName val="Tabla_C041"/>
      <sheetName val="Tabla_T81"/>
      <sheetName val="FMI_(2)1"/>
      <sheetName val="MENU_EVOLUCIONES1"/>
      <sheetName val="Blce_Coop1"/>
      <sheetName val="EERR_Coop1"/>
      <sheetName val="Evo_Indica1"/>
      <sheetName val="valida_MB2_vs_T81"/>
      <sheetName val="EVO_CTAS_A_PEDIDO1"/>
      <sheetName val="Resu_Entidad1"/>
      <sheetName val="EERR_Act1"/>
      <sheetName val="Evo_Componentes_Var1"/>
      <sheetName val="Indic__Activ_-_Rentab_-_Eficie1"/>
      <sheetName val="Ind__R_créd_-_Prov_-_Mora-Dete1"/>
      <sheetName val="Ind__Riesgo_créd_-_Vencidas1"/>
      <sheetName val="Carteras_deteriorada_y_morosa1"/>
      <sheetName val="Indic__Activ_Var12_meses1"/>
      <sheetName val="Activos_Bancos_(2)1"/>
      <sheetName val="T_MB11"/>
      <sheetName val="RENTAB_SOBRE_PATRIMONIO1"/>
      <sheetName val="Créditos_contingentes2"/>
      <sheetName val="Gasto_en_Provisiones1"/>
      <sheetName val="Evo_Part_Col_Tot1"/>
      <sheetName val="Indic__Activ_-_Rentab_-_Efic1"/>
      <sheetName val="Indic__Riesgo_créd_-_Eficie_(21"/>
      <sheetName val="ROE_Y_ROAP1"/>
      <sheetName val="Valida_Pasivos1"/>
      <sheetName val="Resultados_Negocio1"/>
      <sheetName val="Riesgo_Créd__Indiv1"/>
      <sheetName val="Op__pacto_y_ptmo__val_1"/>
      <sheetName val="Balance_Sistema1"/>
      <sheetName val="Activos_Bancos_3"/>
      <sheetName val="Activos_Bancos__(2)1"/>
      <sheetName val="Provisiones_de_pasivos1"/>
      <sheetName val="Otros_Conceptos1"/>
      <sheetName val="Estado_de_Resultados_Sistema1"/>
      <sheetName val="Estado_Resultados_Bancos_11"/>
      <sheetName val="Estado_Resultados_bancos_21"/>
      <sheetName val="Margen_Interes1"/>
      <sheetName val="Oper__financ__-_cambio_1"/>
      <sheetName val="Indic__Activ__var__mensual1"/>
      <sheetName val="Indic__Activ__var_12_meses1"/>
      <sheetName val="Ind__de_rentab__y_eficiencia1"/>
      <sheetName val="Ind__R__crédito_provisiones1"/>
      <sheetName val="Mora_y_Deteriorada1"/>
      <sheetName val="Calidad_de_colocaciones_11"/>
      <sheetName val="Calidad_de_colocaciones_21"/>
      <sheetName val="Calidad_de_créditos_conting_1"/>
      <sheetName val="Ind__de_riesgo_por_clas__11"/>
      <sheetName val="Ind__de_riesgo_por_clas__21"/>
      <sheetName val="Ind__de_riesg__de_créd__contin1"/>
      <sheetName val="Activos_Bancos_21"/>
      <sheetName val="Activos_Bancos_11"/>
      <sheetName val="Otras_Provisiones1"/>
      <sheetName val="Calidad_de_colocaciones_31"/>
      <sheetName val="Información_Sistema_N1"/>
      <sheetName val="Activos_Bancos_N1"/>
      <sheetName val="Estado_Resultados_Bancos_N1"/>
      <sheetName val="Act-Pas_Bancos1"/>
      <sheetName val="Est_Resul_Bancos1"/>
      <sheetName val="Índice_1"/>
      <sheetName val="Definiciones_Usadas_1"/>
      <sheetName val="Ind__R__créd_-_Cart_Vencida1"/>
      <sheetName val="Carteras_det_y_mor1"/>
      <sheetName val="Conceptos_Definidos1"/>
      <sheetName val="Indice_Hojas1"/>
      <sheetName val="CTAS_A_PEDIDO1"/>
      <sheetName val="Balance_Sistema_11"/>
      <sheetName val="Estado_de_Resultados_Sistema_11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</sheetNames>
    <sheetDataSet>
      <sheetData sheetId="0" refreshError="1"/>
      <sheetData sheetId="1"/>
      <sheetData sheetId="2">
        <row r="3">
          <cell r="B3" t="str">
            <v>Rentabilidad sobre Patrimonio antes de impuesto</v>
          </cell>
        </row>
      </sheetData>
      <sheetData sheetId="3"/>
      <sheetData sheetId="4">
        <row r="13">
          <cell r="Q13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42">
          <cell r="C42">
            <v>39599</v>
          </cell>
        </row>
      </sheetData>
      <sheetData sheetId="13">
        <row r="4">
          <cell r="F4">
            <v>40999</v>
          </cell>
        </row>
      </sheetData>
      <sheetData sheetId="14">
        <row r="4">
          <cell r="F4">
            <v>40999</v>
          </cell>
        </row>
      </sheetData>
      <sheetData sheetId="15">
        <row r="4">
          <cell r="F4">
            <v>40816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A7" t="str">
            <v>COLOCACIONES VENCIDAS (2009 -&gt; Mora + 90 ds)</v>
          </cell>
        </row>
      </sheetData>
      <sheetData sheetId="26">
        <row r="14">
          <cell r="CE14">
            <v>28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mr1_fecha</v>
          </cell>
        </row>
      </sheetData>
      <sheetData sheetId="44"/>
      <sheetData sheetId="45"/>
      <sheetData sheetId="46"/>
      <sheetData sheetId="47"/>
      <sheetData sheetId="48"/>
      <sheetData sheetId="49"/>
      <sheetData sheetId="50">
        <row r="4">
          <cell r="A4" t="str">
            <v>mr1_fecha</v>
          </cell>
        </row>
      </sheetData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>
        <row r="69">
          <cell r="C69">
            <v>69223577</v>
          </cell>
        </row>
      </sheetData>
      <sheetData sheetId="56"/>
      <sheetData sheetId="57"/>
      <sheetData sheetId="58"/>
      <sheetData sheetId="59"/>
      <sheetData sheetId="60"/>
      <sheetData sheetId="61">
        <row r="4">
          <cell r="P4">
            <v>970</v>
          </cell>
        </row>
      </sheetData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>
        <row r="2">
          <cell r="BB2" t="str">
            <v>BANCO SANTANDER-CHILE</v>
          </cell>
        </row>
      </sheetData>
      <sheetData sheetId="75"/>
      <sheetData sheetId="76">
        <row r="15">
          <cell r="GU15">
            <v>28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7">
          <cell r="A7" t="str">
            <v>COLOCACIONES VENCIDAS (2009 -&gt; Mora + 90 ds)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2">
          <cell r="BB2" t="str">
            <v>BANCO SANTANDER-CHILE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3">
          <cell r="Q13">
            <v>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4">
          <cell r="P4">
            <v>970</v>
          </cell>
        </row>
      </sheetData>
      <sheetData sheetId="122"/>
      <sheetData sheetId="123"/>
      <sheetData sheetId="124">
        <row r="15">
          <cell r="GU15">
            <v>28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2">
          <cell r="BB2" t="str">
            <v>BANCO SANTANDER-CHILE</v>
          </cell>
        </row>
      </sheetData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4">
          <cell r="P4">
            <v>970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>
        <row r="4">
          <cell r="P4">
            <v>970</v>
          </cell>
        </row>
      </sheetData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4">
          <cell r="P4">
            <v>970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OX"/>
      <sheetName val="PORTADA"/>
      <sheetName val="RESPONSABLE"/>
      <sheetName val="Ebitda"/>
      <sheetName val="ACTIVOS"/>
      <sheetName val="PASIVOS"/>
      <sheetName val="RESULTADO"/>
      <sheetName val="PATRIMONIO "/>
      <sheetName val="FLUJO DIRECTO"/>
      <sheetName val="NOTA 1"/>
      <sheetName val="NOTA 2"/>
      <sheetName val="NOTA 2.2"/>
      <sheetName val="NOTA 2.5.2"/>
      <sheetName val="NOTA 2.32"/>
      <sheetName val="NOTA 3"/>
      <sheetName val="NOTA 4"/>
      <sheetName val="NOTA 5"/>
      <sheetName val="NOTA 6"/>
      <sheetName val="Nota 6.1"/>
      <sheetName val="NOTA 7"/>
      <sheetName val="NOTA 8"/>
      <sheetName val="NOTA 8 OF"/>
      <sheetName val="NOTA 8 OF ARG"/>
      <sheetName val="NOTA 8 OF PER"/>
      <sheetName val="NOTA 9"/>
      <sheetName val="NOTA 9.1.3"/>
      <sheetName val="NOTA 9.2"/>
      <sheetName val="NOTA 9.2.1"/>
      <sheetName val="NOTA 10"/>
      <sheetName val="NOTA 11"/>
      <sheetName val="11.2"/>
      <sheetName val="NOTA 12"/>
      <sheetName val="NOTA 12.1"/>
      <sheetName val="NOTA 12.2"/>
      <sheetName val="NOTA 13.3"/>
      <sheetName val="13.4a"/>
      <sheetName val="13.4b"/>
      <sheetName val="NOTA 14"/>
      <sheetName val="NOTA 14.5"/>
      <sheetName val="NOTA 15 (2)"/>
      <sheetName val="NOTA 15"/>
      <sheetName val="NOTA 16"/>
      <sheetName val="NOTA 16.4"/>
      <sheetName val="NOTA 17.1"/>
      <sheetName val="NOTA 17.2"/>
      <sheetName val="NOTA 17.3"/>
      <sheetName val="NOTA 17.4"/>
      <sheetName val="NOTA 17.5"/>
      <sheetName val="NOTA 17.6"/>
      <sheetName val="Covenant 09-2023"/>
      <sheetName val="Covenant 12-2022"/>
      <sheetName val="Covenant 12-2020"/>
      <sheetName val="NOTA 18"/>
      <sheetName val="Nota 18.1"/>
      <sheetName val="Nota 18.2"/>
      <sheetName val="NOTA 19.1"/>
      <sheetName val="NOTA 19.2"/>
      <sheetName val="NOTA 19.3"/>
      <sheetName val="NOTA 20"/>
      <sheetName val="NOTA 21"/>
      <sheetName val="NOTA 21.2"/>
      <sheetName val="NOTA 22"/>
      <sheetName val="NOTA 23"/>
      <sheetName val="23.1"/>
      <sheetName val="Nota 23.4"/>
      <sheetName val="NOTA 23.5"/>
      <sheetName val="NOTA 24"/>
      <sheetName val="NOTA 25"/>
      <sheetName val="NOTA 26"/>
      <sheetName val="NOTA 27"/>
      <sheetName val="28.11"/>
      <sheetName val="NOTA 28"/>
      <sheetName val="NOTA 29"/>
      <sheetName val="NOTA 30 a"/>
      <sheetName val="Nota 30 b"/>
      <sheetName val="NOTA 30.1"/>
      <sheetName val="NOTA 31.1"/>
      <sheetName val="NOTA 31.2"/>
      <sheetName val="NOTA 31.3"/>
      <sheetName val="NOTA 32"/>
      <sheetName val="NOTA 33.1"/>
      <sheetName val="Nota 33.3"/>
      <sheetName val="NOTA 33"/>
      <sheetName val="NOTA 38"/>
      <sheetName val="Nota 34.2"/>
      <sheetName val="Nota 34.4"/>
      <sheetName val="Nota 34.5"/>
      <sheetName val="Nota 35 A"/>
      <sheetName val="Nonta 35 PC"/>
      <sheetName val="Nota 35 PL"/>
      <sheetName val="Nota 36"/>
    </sheetNames>
    <sheetDataSet>
      <sheetData sheetId="0"/>
      <sheetData sheetId="1"/>
      <sheetData sheetId="2"/>
      <sheetData sheetId="3"/>
      <sheetData sheetId="4">
        <row r="8">
          <cell r="D8" t="str">
            <v>M$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zoomScale="70" workbookViewId="0">
      <selection activeCell="C9" sqref="C9"/>
    </sheetView>
  </sheetViews>
  <sheetFormatPr baseColWidth="10" defaultColWidth="11.453125" defaultRowHeight="14.5"/>
  <cols>
    <col min="1" max="16384" width="11.453125" style="653"/>
  </cols>
  <sheetData>
    <row r="9" spans="2:2" ht="61.5">
      <c r="B9" s="652" t="s">
        <v>1292</v>
      </c>
    </row>
    <row r="10" spans="2:2" ht="61.5">
      <c r="B10" s="652" t="s">
        <v>1526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M20"/>
  <sheetViews>
    <sheetView showGridLines="0" zoomScale="121" zoomScaleNormal="90" workbookViewId="0">
      <selection activeCell="C4" sqref="C4:D4"/>
    </sheetView>
  </sheetViews>
  <sheetFormatPr baseColWidth="10" defaultColWidth="11.453125" defaultRowHeight="13"/>
  <cols>
    <col min="1" max="1" width="1.1796875" style="1" customWidth="1"/>
    <col min="2" max="2" width="19.54296875" style="1" customWidth="1"/>
    <col min="3" max="3" width="11.453125" style="1" customWidth="1"/>
    <col min="4" max="4" width="48.453125" style="1" customWidth="1"/>
    <col min="5" max="5" width="18.1796875" style="1" customWidth="1"/>
    <col min="6" max="6" width="1.1796875" style="1" customWidth="1"/>
    <col min="7" max="7" width="24.81640625" style="1" customWidth="1"/>
    <col min="8" max="12" width="11.453125" style="1"/>
    <col min="13" max="13" width="11.1796875" style="1" customWidth="1"/>
    <col min="14" max="14" width="10.7265625" style="1" customWidth="1"/>
    <col min="15" max="15" width="13.453125" style="1" customWidth="1"/>
    <col min="16" max="16" width="13.26953125" style="1" customWidth="1"/>
    <col min="17" max="16384" width="11.453125" style="1"/>
  </cols>
  <sheetData>
    <row r="1" spans="2:13" ht="5.15" customHeight="1"/>
    <row r="2" spans="2:13" s="8" customFormat="1" ht="18.5">
      <c r="B2" s="451" t="s">
        <v>1130</v>
      </c>
      <c r="C2" s="7"/>
    </row>
    <row r="3" spans="2:13">
      <c r="F3" s="5"/>
    </row>
    <row r="4" spans="2:13" ht="38.25" customHeight="1">
      <c r="B4" s="576" t="s">
        <v>777</v>
      </c>
      <c r="C4" s="576" t="s">
        <v>770</v>
      </c>
      <c r="D4" s="576" t="s">
        <v>884</v>
      </c>
      <c r="E4" s="576" t="s">
        <v>885</v>
      </c>
      <c r="F4" s="5"/>
      <c r="G4" s="821" t="s">
        <v>536</v>
      </c>
      <c r="H4" s="816">
        <v>2022</v>
      </c>
      <c r="I4" s="817"/>
      <c r="J4" s="817"/>
      <c r="K4" s="817"/>
      <c r="L4" s="817"/>
      <c r="M4" s="818"/>
    </row>
    <row r="5" spans="2:13">
      <c r="B5" s="821" t="s">
        <v>771</v>
      </c>
      <c r="C5" s="827" t="s">
        <v>144</v>
      </c>
      <c r="D5" s="700" t="s">
        <v>775</v>
      </c>
      <c r="E5" s="701" t="s">
        <v>1476</v>
      </c>
      <c r="G5" s="823"/>
      <c r="H5" s="576" t="s">
        <v>144</v>
      </c>
      <c r="I5" s="576" t="s">
        <v>39</v>
      </c>
      <c r="J5" s="576" t="s">
        <v>427</v>
      </c>
      <c r="K5" s="576" t="s">
        <v>428</v>
      </c>
      <c r="L5" s="576" t="s">
        <v>1100</v>
      </c>
      <c r="M5" s="576" t="s">
        <v>125</v>
      </c>
    </row>
    <row r="6" spans="2:13">
      <c r="B6" s="822"/>
      <c r="C6" s="828"/>
      <c r="D6" s="700" t="s">
        <v>776</v>
      </c>
      <c r="E6" s="701">
        <v>2E-3</v>
      </c>
      <c r="G6" s="20" t="s">
        <v>436</v>
      </c>
      <c r="H6" s="702">
        <v>6.8699999999999997E-2</v>
      </c>
      <c r="I6" s="591">
        <f>12.66%*0</f>
        <v>0</v>
      </c>
      <c r="J6" s="702">
        <v>6.93E-2</v>
      </c>
      <c r="K6" s="702">
        <v>8.0299999999999996E-2</v>
      </c>
      <c r="L6" s="702">
        <v>4.2000000000000003E-2</v>
      </c>
      <c r="M6" s="702">
        <v>7.7899999999999997E-2</v>
      </c>
    </row>
    <row r="7" spans="2:13">
      <c r="B7" s="823"/>
      <c r="C7" s="828"/>
      <c r="D7" s="700" t="s">
        <v>772</v>
      </c>
      <c r="E7" s="701" t="s">
        <v>996</v>
      </c>
      <c r="G7" s="20" t="s">
        <v>537</v>
      </c>
      <c r="H7" s="702">
        <v>6.7000000000000004E-2</v>
      </c>
      <c r="I7" s="591">
        <v>0</v>
      </c>
      <c r="J7" s="591">
        <f>6.96%*0</f>
        <v>0</v>
      </c>
      <c r="K7" s="591">
        <v>0</v>
      </c>
      <c r="L7" s="591">
        <v>0</v>
      </c>
      <c r="M7" s="591">
        <v>0</v>
      </c>
    </row>
    <row r="8" spans="2:13">
      <c r="B8" s="434"/>
      <c r="C8" s="828"/>
      <c r="D8" s="700" t="s">
        <v>779</v>
      </c>
      <c r="E8" s="701" t="s">
        <v>1477</v>
      </c>
      <c r="G8" s="13" t="s">
        <v>667</v>
      </c>
      <c r="H8" s="702">
        <v>6.8500000000000005E-2</v>
      </c>
      <c r="I8" s="702">
        <v>0.26719999999999999</v>
      </c>
      <c r="J8" s="591">
        <v>0</v>
      </c>
      <c r="K8" s="591">
        <v>0</v>
      </c>
      <c r="M8" s="591">
        <v>0</v>
      </c>
    </row>
    <row r="9" spans="2:13">
      <c r="B9" s="435" t="s">
        <v>778</v>
      </c>
      <c r="C9" s="828"/>
      <c r="D9" s="700" t="s">
        <v>780</v>
      </c>
      <c r="E9" s="701">
        <v>0</v>
      </c>
      <c r="G9" s="13" t="s">
        <v>218</v>
      </c>
      <c r="H9" s="591">
        <v>0</v>
      </c>
      <c r="I9" s="591">
        <v>0</v>
      </c>
      <c r="J9" s="591">
        <v>0</v>
      </c>
      <c r="K9" s="702">
        <v>7.1300000000000002E-2</v>
      </c>
      <c r="L9" s="591">
        <v>0</v>
      </c>
      <c r="M9" s="591">
        <v>0</v>
      </c>
    </row>
    <row r="10" spans="2:13">
      <c r="B10" s="31"/>
      <c r="C10" s="828"/>
      <c r="D10" s="700" t="s">
        <v>772</v>
      </c>
      <c r="E10" s="701">
        <v>0.82199999999999995</v>
      </c>
    </row>
    <row r="11" spans="2:13" ht="12.75" customHeight="1">
      <c r="B11" s="821" t="s">
        <v>640</v>
      </c>
      <c r="C11" s="828"/>
      <c r="D11" s="700" t="s">
        <v>775</v>
      </c>
      <c r="E11" s="701" t="s">
        <v>1478</v>
      </c>
      <c r="G11" s="821" t="s">
        <v>675</v>
      </c>
      <c r="H11" s="819" t="s">
        <v>674</v>
      </c>
      <c r="I11" s="820"/>
    </row>
    <row r="12" spans="2:13">
      <c r="B12" s="822"/>
      <c r="C12" s="828"/>
      <c r="D12" s="700" t="s">
        <v>776</v>
      </c>
      <c r="E12" s="701" t="s">
        <v>1262</v>
      </c>
      <c r="G12" s="823"/>
      <c r="H12" s="19">
        <v>45199</v>
      </c>
      <c r="I12" s="19">
        <v>44926</v>
      </c>
    </row>
    <row r="13" spans="2:13">
      <c r="B13" s="822"/>
      <c r="C13" s="828"/>
      <c r="D13" s="700" t="s">
        <v>773</v>
      </c>
      <c r="E13" s="701" t="s">
        <v>1183</v>
      </c>
      <c r="G13" s="358" t="s">
        <v>144</v>
      </c>
      <c r="H13" s="703">
        <v>5.6500000000000002E-2</v>
      </c>
      <c r="I13" s="703">
        <v>5.0999999999999997E-2</v>
      </c>
    </row>
    <row r="14" spans="2:13">
      <c r="B14" s="823"/>
      <c r="C14" s="829"/>
      <c r="D14" s="700" t="s">
        <v>774</v>
      </c>
      <c r="E14" s="701">
        <v>0.85399999999999998</v>
      </c>
      <c r="G14" s="358" t="s">
        <v>989</v>
      </c>
      <c r="H14" s="703">
        <v>0.18099999999999999</v>
      </c>
      <c r="I14" s="703">
        <v>0.17100000000000001</v>
      </c>
    </row>
    <row r="15" spans="2:13">
      <c r="B15" s="821" t="s">
        <v>771</v>
      </c>
      <c r="C15" s="824" t="s">
        <v>39</v>
      </c>
      <c r="D15" s="700" t="s">
        <v>775</v>
      </c>
      <c r="E15" s="701" t="s">
        <v>1479</v>
      </c>
      <c r="G15" s="358" t="s">
        <v>320</v>
      </c>
      <c r="H15" s="703">
        <v>6.4600000000000005E-2</v>
      </c>
      <c r="I15" s="703">
        <v>5.9799999999999999E-2</v>
      </c>
    </row>
    <row r="16" spans="2:13">
      <c r="B16" s="822"/>
      <c r="C16" s="825"/>
      <c r="D16" s="700" t="s">
        <v>776</v>
      </c>
      <c r="E16" s="701" t="s">
        <v>1184</v>
      </c>
      <c r="G16" s="5"/>
      <c r="H16" s="704"/>
      <c r="I16" s="704"/>
    </row>
    <row r="17" spans="2:5">
      <c r="B17" s="823"/>
      <c r="C17" s="826"/>
      <c r="D17" s="700" t="s">
        <v>772</v>
      </c>
      <c r="E17" s="701" t="s">
        <v>927</v>
      </c>
    </row>
    <row r="18" spans="2:5">
      <c r="B18" s="821" t="s">
        <v>771</v>
      </c>
      <c r="C18" s="824" t="s">
        <v>320</v>
      </c>
      <c r="D18" s="700" t="s">
        <v>775</v>
      </c>
      <c r="E18" s="701" t="s">
        <v>1480</v>
      </c>
    </row>
    <row r="19" spans="2:5">
      <c r="B19" s="822"/>
      <c r="C19" s="825"/>
      <c r="D19" s="700" t="s">
        <v>776</v>
      </c>
      <c r="E19" s="701">
        <v>5.0000000000000001E-3</v>
      </c>
    </row>
    <row r="20" spans="2:5">
      <c r="B20" s="823"/>
      <c r="C20" s="826"/>
      <c r="D20" s="700" t="s">
        <v>772</v>
      </c>
      <c r="E20" s="701">
        <v>0.99199999999999999</v>
      </c>
    </row>
  </sheetData>
  <mergeCells count="11">
    <mergeCell ref="H4:M4"/>
    <mergeCell ref="H11:I11"/>
    <mergeCell ref="B15:B17"/>
    <mergeCell ref="C15:C17"/>
    <mergeCell ref="B18:B20"/>
    <mergeCell ref="C18:C20"/>
    <mergeCell ref="G4:G5"/>
    <mergeCell ref="B5:B7"/>
    <mergeCell ref="C5:C14"/>
    <mergeCell ref="B11:B14"/>
    <mergeCell ref="G11:G12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zoomScale="141" zoomScaleNormal="9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37.1796875" style="1" customWidth="1"/>
    <col min="3" max="4" width="17.26953125" style="1" customWidth="1"/>
    <col min="5" max="16384" width="11.453125" style="1"/>
  </cols>
  <sheetData>
    <row r="1" spans="2:4" ht="5.15" customHeight="1"/>
    <row r="2" spans="2:4" s="8" customFormat="1" ht="18.5">
      <c r="B2" s="451" t="s">
        <v>1131</v>
      </c>
      <c r="C2" s="7"/>
    </row>
    <row r="3" spans="2:4" ht="6" customHeight="1"/>
    <row r="4" spans="2:4" s="2" customFormat="1">
      <c r="B4" s="705" t="s">
        <v>189</v>
      </c>
      <c r="C4" s="830" t="s">
        <v>52</v>
      </c>
      <c r="D4" s="831"/>
    </row>
    <row r="5" spans="2:4" s="2" customFormat="1">
      <c r="B5" s="92"/>
      <c r="C5" s="6">
        <v>45199</v>
      </c>
      <c r="D5" s="6">
        <v>44926</v>
      </c>
    </row>
    <row r="6" spans="2:4" s="2" customFormat="1">
      <c r="B6" s="92"/>
      <c r="C6" s="31" t="s">
        <v>154</v>
      </c>
      <c r="D6" s="31" t="s">
        <v>154</v>
      </c>
    </row>
    <row r="7" spans="2:4">
      <c r="B7" s="13" t="s">
        <v>53</v>
      </c>
      <c r="C7" s="149">
        <v>22803166</v>
      </c>
      <c r="D7" s="3">
        <v>29231999</v>
      </c>
    </row>
    <row r="8" spans="2:4">
      <c r="B8" s="13" t="s">
        <v>54</v>
      </c>
      <c r="C8" s="3">
        <v>274998232</v>
      </c>
      <c r="D8" s="3">
        <v>333468383</v>
      </c>
    </row>
    <row r="9" spans="2:4">
      <c r="B9" s="706" t="s">
        <v>818</v>
      </c>
      <c r="C9" s="3">
        <v>70665397</v>
      </c>
      <c r="D9" s="3">
        <v>10999921</v>
      </c>
    </row>
    <row r="10" spans="2:4">
      <c r="B10" s="75" t="s">
        <v>606</v>
      </c>
      <c r="C10" s="4">
        <v>368466795</v>
      </c>
      <c r="D10" s="4">
        <v>373700303</v>
      </c>
    </row>
    <row r="13" spans="2:4" ht="6" customHeight="1"/>
    <row r="14" spans="2:4" s="2" customFormat="1">
      <c r="B14" s="832" t="s">
        <v>55</v>
      </c>
      <c r="C14" s="830" t="s">
        <v>52</v>
      </c>
      <c r="D14" s="831"/>
    </row>
    <row r="15" spans="2:4" s="2" customFormat="1">
      <c r="B15" s="833"/>
      <c r="C15" s="6">
        <v>45199</v>
      </c>
      <c r="D15" s="6">
        <v>44926</v>
      </c>
    </row>
    <row r="16" spans="2:4" s="2" customFormat="1">
      <c r="B16" s="444"/>
      <c r="C16" s="31" t="s">
        <v>154</v>
      </c>
      <c r="D16" s="31" t="s">
        <v>154</v>
      </c>
    </row>
    <row r="17" spans="2:4">
      <c r="B17" s="13" t="s">
        <v>422</v>
      </c>
      <c r="C17" s="3">
        <v>140727946</v>
      </c>
      <c r="D17" s="3">
        <v>101996805</v>
      </c>
    </row>
    <row r="18" spans="2:4">
      <c r="B18" s="13" t="s">
        <v>424</v>
      </c>
      <c r="C18" s="3">
        <v>18989886</v>
      </c>
      <c r="D18" s="3">
        <v>36267137</v>
      </c>
    </row>
    <row r="19" spans="2:4">
      <c r="B19" s="592" t="s">
        <v>35</v>
      </c>
      <c r="C19" s="3">
        <v>155390002</v>
      </c>
      <c r="D19" s="3">
        <v>146884575</v>
      </c>
    </row>
    <row r="20" spans="2:4">
      <c r="B20" s="592" t="s">
        <v>36</v>
      </c>
      <c r="C20" s="3">
        <v>27465260</v>
      </c>
      <c r="D20" s="3">
        <v>57427837</v>
      </c>
    </row>
    <row r="21" spans="2:4">
      <c r="B21" s="592" t="s">
        <v>37</v>
      </c>
      <c r="C21" s="3">
        <v>14733456</v>
      </c>
      <c r="D21" s="3">
        <v>15931081</v>
      </c>
    </row>
    <row r="22" spans="2:4">
      <c r="B22" s="592" t="s">
        <v>429</v>
      </c>
      <c r="C22" s="3">
        <v>10892547</v>
      </c>
      <c r="D22" s="3">
        <v>15176715</v>
      </c>
    </row>
    <row r="23" spans="2:4">
      <c r="B23" s="592" t="s">
        <v>1185</v>
      </c>
      <c r="C23" s="3">
        <v>267698</v>
      </c>
      <c r="D23" s="3">
        <v>16153</v>
      </c>
    </row>
    <row r="24" spans="2:4">
      <c r="B24" s="575" t="s">
        <v>50</v>
      </c>
      <c r="C24" s="4">
        <v>368466795</v>
      </c>
      <c r="D24" s="4">
        <v>373700303</v>
      </c>
    </row>
    <row r="25" spans="2:4">
      <c r="C25" s="11"/>
      <c r="D25" s="11"/>
    </row>
    <row r="26" spans="2:4" ht="8.5" customHeight="1">
      <c r="C26" s="11"/>
      <c r="D26" s="11"/>
    </row>
    <row r="38" spans="1:18" s="91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D20"/>
  <sheetViews>
    <sheetView showGridLines="0" zoomScale="110" zoomScaleNormal="11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47.26953125" style="1" customWidth="1"/>
    <col min="3" max="4" width="16.26953125" style="1" customWidth="1"/>
    <col min="5" max="16384" width="11.453125" style="1"/>
  </cols>
  <sheetData>
    <row r="1" spans="2:4" ht="5.15" customHeight="1"/>
    <row r="2" spans="2:4" s="8" customFormat="1" ht="18.5">
      <c r="B2" s="451" t="s">
        <v>1132</v>
      </c>
      <c r="C2" s="7"/>
    </row>
    <row r="3" spans="2:4" ht="6" customHeight="1"/>
    <row r="4" spans="2:4" s="2" customFormat="1">
      <c r="B4" s="834" t="s">
        <v>224</v>
      </c>
      <c r="C4" s="830" t="s">
        <v>52</v>
      </c>
      <c r="D4" s="831"/>
    </row>
    <row r="5" spans="2:4" s="2" customFormat="1">
      <c r="B5" s="835"/>
      <c r="C5" s="6">
        <v>45199</v>
      </c>
      <c r="D5" s="6">
        <v>44926</v>
      </c>
    </row>
    <row r="6" spans="2:4" s="2" customFormat="1">
      <c r="B6" s="31"/>
      <c r="C6" s="31" t="s">
        <v>154</v>
      </c>
      <c r="D6" s="31" t="s">
        <v>154</v>
      </c>
    </row>
    <row r="7" spans="2:4" ht="13.15" customHeight="1">
      <c r="B7" s="13" t="s">
        <v>234</v>
      </c>
      <c r="C7" s="149">
        <v>221364277</v>
      </c>
      <c r="D7" s="3">
        <v>253846638</v>
      </c>
    </row>
    <row r="8" spans="2:4">
      <c r="B8" s="94" t="s">
        <v>373</v>
      </c>
      <c r="C8" s="4">
        <v>221364277</v>
      </c>
      <c r="D8" s="4">
        <v>253846638</v>
      </c>
    </row>
    <row r="9" spans="2:4">
      <c r="D9" s="11"/>
    </row>
    <row r="10" spans="2:4">
      <c r="C10" s="11"/>
      <c r="D10" s="11"/>
    </row>
    <row r="11" spans="2:4" ht="6" customHeight="1"/>
    <row r="12" spans="2:4" s="2" customFormat="1">
      <c r="B12" s="834" t="s">
        <v>82</v>
      </c>
      <c r="C12" s="830" t="s">
        <v>52</v>
      </c>
      <c r="D12" s="831"/>
    </row>
    <row r="13" spans="2:4" s="2" customFormat="1">
      <c r="B13" s="835"/>
      <c r="C13" s="6">
        <v>45199</v>
      </c>
      <c r="D13" s="6">
        <v>44926</v>
      </c>
    </row>
    <row r="14" spans="2:4" s="2" customFormat="1">
      <c r="B14" s="31"/>
      <c r="C14" s="31" t="s">
        <v>154</v>
      </c>
      <c r="D14" s="31" t="s">
        <v>154</v>
      </c>
    </row>
    <row r="15" spans="2:4">
      <c r="B15" s="13" t="s">
        <v>697</v>
      </c>
      <c r="C15" s="149">
        <v>199100683</v>
      </c>
      <c r="D15" s="3">
        <v>157363022</v>
      </c>
    </row>
    <row r="16" spans="2:4">
      <c r="B16" s="13" t="s">
        <v>1031</v>
      </c>
      <c r="C16" s="149">
        <v>9475250</v>
      </c>
      <c r="D16" s="3">
        <v>4428794</v>
      </c>
    </row>
    <row r="17" spans="2:4">
      <c r="B17" s="13" t="s">
        <v>1093</v>
      </c>
      <c r="C17" s="149">
        <v>27888470</v>
      </c>
      <c r="D17" s="3">
        <v>28667802</v>
      </c>
    </row>
    <row r="18" spans="2:4">
      <c r="B18" s="13" t="s">
        <v>467</v>
      </c>
      <c r="C18" s="149">
        <v>290080</v>
      </c>
      <c r="D18" s="3">
        <v>136257</v>
      </c>
    </row>
    <row r="19" spans="2:4">
      <c r="B19" s="93" t="s">
        <v>467</v>
      </c>
      <c r="C19" s="4">
        <v>236754483</v>
      </c>
      <c r="D19" s="4">
        <v>190595875</v>
      </c>
    </row>
    <row r="20" spans="2:4">
      <c r="C20" s="45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3FD4E-B60E-4574-B274-546E1029D1AC}">
  <dimension ref="B1:G10"/>
  <sheetViews>
    <sheetView showGridLines="0" zoomScale="121" zoomScaleNormal="100" workbookViewId="0">
      <selection activeCell="C4" sqref="C4:D4"/>
    </sheetView>
  </sheetViews>
  <sheetFormatPr baseColWidth="10" defaultRowHeight="12.5"/>
  <cols>
    <col min="1" max="1" width="1.7265625" customWidth="1"/>
    <col min="2" max="2" width="20" bestFit="1" customWidth="1"/>
    <col min="3" max="3" width="38.453125" bestFit="1" customWidth="1"/>
    <col min="4" max="4" width="9.54296875" bestFit="1" customWidth="1"/>
    <col min="5" max="5" width="11.1796875" bestFit="1" customWidth="1"/>
    <col min="6" max="7" width="16.54296875" customWidth="1"/>
  </cols>
  <sheetData>
    <row r="1" spans="2:7" ht="5.15" customHeight="1"/>
    <row r="2" spans="2:7" ht="18.5">
      <c r="B2" s="451" t="s">
        <v>1186</v>
      </c>
    </row>
    <row r="4" spans="2:7" ht="12.5" customHeight="1">
      <c r="B4" s="821" t="s">
        <v>1187</v>
      </c>
      <c r="C4" s="821" t="s">
        <v>1188</v>
      </c>
      <c r="D4" s="821" t="s">
        <v>1189</v>
      </c>
      <c r="E4" s="821" t="s">
        <v>44</v>
      </c>
      <c r="F4" s="821" t="s">
        <v>1291</v>
      </c>
      <c r="G4" s="821" t="s">
        <v>1190</v>
      </c>
    </row>
    <row r="5" spans="2:7" ht="12.5" customHeight="1">
      <c r="B5" s="823"/>
      <c r="C5" s="823"/>
      <c r="D5" s="823"/>
      <c r="E5" s="823"/>
      <c r="F5" s="823"/>
      <c r="G5" s="823"/>
    </row>
    <row r="6" spans="2:7" ht="13">
      <c r="B6" s="20" t="s">
        <v>1191</v>
      </c>
      <c r="C6" s="20" t="s">
        <v>1192</v>
      </c>
      <c r="D6" s="593" t="s">
        <v>294</v>
      </c>
      <c r="E6" s="594">
        <v>45108</v>
      </c>
      <c r="F6" s="595">
        <v>150000000</v>
      </c>
      <c r="G6" s="595">
        <v>150000000</v>
      </c>
    </row>
    <row r="7" spans="2:7" ht="13">
      <c r="B7" s="20" t="s">
        <v>1191</v>
      </c>
      <c r="C7" s="20" t="s">
        <v>1193</v>
      </c>
      <c r="D7" s="593" t="s">
        <v>294</v>
      </c>
      <c r="E7" s="594">
        <v>45108</v>
      </c>
      <c r="F7" s="595">
        <v>75000000</v>
      </c>
      <c r="G7" s="595">
        <v>75000000</v>
      </c>
    </row>
    <row r="8" spans="2:7" ht="13">
      <c r="B8" s="20" t="s">
        <v>1194</v>
      </c>
      <c r="C8" s="20" t="s">
        <v>1195</v>
      </c>
      <c r="D8" s="593" t="s">
        <v>294</v>
      </c>
      <c r="E8" s="594">
        <v>46585</v>
      </c>
      <c r="F8" s="595">
        <v>974789000</v>
      </c>
      <c r="G8" s="595">
        <v>148771116</v>
      </c>
    </row>
    <row r="9" spans="2:7" ht="13">
      <c r="B9" s="20" t="s">
        <v>1194</v>
      </c>
      <c r="C9" s="20" t="s">
        <v>1196</v>
      </c>
      <c r="D9" s="593" t="s">
        <v>294</v>
      </c>
      <c r="E9" s="594">
        <v>53005</v>
      </c>
      <c r="F9" s="595">
        <v>350000000</v>
      </c>
      <c r="G9" s="595">
        <v>350000000</v>
      </c>
    </row>
    <row r="10" spans="2:7" ht="13">
      <c r="B10" s="75" t="s">
        <v>165</v>
      </c>
      <c r="C10" s="75"/>
      <c r="D10" s="75"/>
      <c r="E10" s="75"/>
      <c r="F10" s="596">
        <v>1549789000</v>
      </c>
      <c r="G10" s="596">
        <v>723771116</v>
      </c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G68"/>
  <sheetViews>
    <sheetView showGridLines="0" zoomScale="140" zoomScaleNormal="14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58.54296875" style="1" customWidth="1"/>
    <col min="3" max="4" width="14.54296875" style="1" customWidth="1"/>
    <col min="5" max="16384" width="11.453125" style="1"/>
  </cols>
  <sheetData>
    <row r="1" spans="2:4" ht="5.15" customHeight="1"/>
    <row r="2" spans="2:4" s="9" customFormat="1" ht="18.5">
      <c r="B2" s="451" t="s">
        <v>1133</v>
      </c>
      <c r="C2" s="10"/>
    </row>
    <row r="3" spans="2:4" ht="9.75" customHeight="1"/>
    <row r="4" spans="2:4" s="2" customFormat="1" ht="13.15" customHeight="1">
      <c r="B4" s="821" t="s">
        <v>649</v>
      </c>
      <c r="C4" s="830" t="s">
        <v>52</v>
      </c>
      <c r="D4" s="831"/>
    </row>
    <row r="5" spans="2:4" s="2" customFormat="1">
      <c r="B5" s="822"/>
      <c r="C5" s="6">
        <v>45199</v>
      </c>
      <c r="D5" s="6">
        <v>44926</v>
      </c>
    </row>
    <row r="6" spans="2:4" s="2" customFormat="1">
      <c r="B6" s="31"/>
      <c r="C6" s="31" t="s">
        <v>154</v>
      </c>
      <c r="D6" s="31" t="s">
        <v>154</v>
      </c>
    </row>
    <row r="7" spans="2:4">
      <c r="B7" s="13" t="s">
        <v>651</v>
      </c>
      <c r="C7" s="3">
        <v>190510502</v>
      </c>
      <c r="D7" s="3">
        <v>201723920</v>
      </c>
    </row>
    <row r="8" spans="2:4">
      <c r="B8" s="95" t="s">
        <v>828</v>
      </c>
      <c r="C8" s="3">
        <v>149816906</v>
      </c>
      <c r="D8" s="3">
        <v>177849709</v>
      </c>
    </row>
    <row r="9" spans="2:4">
      <c r="B9" s="95" t="s">
        <v>364</v>
      </c>
      <c r="C9" s="3">
        <v>373983267</v>
      </c>
      <c r="D9" s="3">
        <v>416849025</v>
      </c>
    </row>
    <row r="10" spans="2:4">
      <c r="B10" s="75" t="s">
        <v>50</v>
      </c>
      <c r="C10" s="4">
        <f>SUM(C5:C9)</f>
        <v>714355874</v>
      </c>
      <c r="D10" s="4">
        <f>SUM(D5:D9)</f>
        <v>796467580</v>
      </c>
    </row>
    <row r="11" spans="2:4" ht="6" customHeight="1"/>
    <row r="12" spans="2:4" s="2" customFormat="1" ht="13.15" customHeight="1">
      <c r="B12" s="821" t="s">
        <v>650</v>
      </c>
      <c r="C12" s="830" t="s">
        <v>52</v>
      </c>
      <c r="D12" s="831"/>
    </row>
    <row r="13" spans="2:4" s="2" customFormat="1">
      <c r="B13" s="822"/>
      <c r="C13" s="6">
        <v>45199</v>
      </c>
      <c r="D13" s="6">
        <v>44926</v>
      </c>
    </row>
    <row r="14" spans="2:4" s="2" customFormat="1">
      <c r="B14" s="31"/>
      <c r="C14" s="31" t="s">
        <v>154</v>
      </c>
      <c r="D14" s="31" t="s">
        <v>154</v>
      </c>
    </row>
    <row r="15" spans="2:4">
      <c r="B15" s="95" t="s">
        <v>829</v>
      </c>
      <c r="C15" s="3">
        <v>369781</v>
      </c>
      <c r="D15" s="3">
        <v>957135</v>
      </c>
    </row>
    <row r="16" spans="2:4">
      <c r="B16" s="95" t="s">
        <v>119</v>
      </c>
      <c r="C16" s="3">
        <v>121211</v>
      </c>
      <c r="D16" s="3">
        <v>251633</v>
      </c>
    </row>
    <row r="17" spans="2:7">
      <c r="B17" s="75" t="s">
        <v>50</v>
      </c>
      <c r="C17" s="346">
        <v>490992</v>
      </c>
      <c r="D17" s="346">
        <v>1208768</v>
      </c>
    </row>
    <row r="18" spans="2:7" ht="6" customHeight="1"/>
    <row r="19" spans="2:7" s="2" customFormat="1" ht="13.15" customHeight="1">
      <c r="B19" s="821" t="s">
        <v>652</v>
      </c>
      <c r="C19" s="830" t="s">
        <v>52</v>
      </c>
      <c r="D19" s="831"/>
    </row>
    <row r="20" spans="2:7" s="2" customFormat="1">
      <c r="B20" s="822"/>
      <c r="C20" s="6">
        <v>45199</v>
      </c>
      <c r="D20" s="6">
        <v>44926</v>
      </c>
    </row>
    <row r="21" spans="2:7" s="2" customFormat="1">
      <c r="B21" s="31"/>
      <c r="C21" s="31" t="s">
        <v>154</v>
      </c>
      <c r="D21" s="31" t="s">
        <v>154</v>
      </c>
    </row>
    <row r="22" spans="2:7">
      <c r="B22" s="13" t="s">
        <v>654</v>
      </c>
      <c r="C22" s="3">
        <v>205038822</v>
      </c>
      <c r="D22" s="3">
        <v>218572329</v>
      </c>
    </row>
    <row r="23" spans="2:7">
      <c r="B23" s="95" t="s">
        <v>830</v>
      </c>
      <c r="C23" s="3">
        <v>158685947</v>
      </c>
      <c r="D23" s="3">
        <v>190207515</v>
      </c>
    </row>
    <row r="24" spans="2:7">
      <c r="B24" s="95" t="s">
        <v>198</v>
      </c>
      <c r="C24" s="3">
        <v>392359070</v>
      </c>
      <c r="D24" s="3">
        <v>429600592</v>
      </c>
    </row>
    <row r="25" spans="2:7">
      <c r="B25" s="75" t="s">
        <v>50</v>
      </c>
      <c r="C25" s="4">
        <v>756083839</v>
      </c>
      <c r="D25" s="4">
        <v>838380436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821" t="s">
        <v>653</v>
      </c>
      <c r="C27" s="830" t="s">
        <v>52</v>
      </c>
      <c r="D27" s="831"/>
    </row>
    <row r="28" spans="2:7" s="2" customFormat="1">
      <c r="B28" s="822"/>
      <c r="C28" s="6">
        <v>45199</v>
      </c>
      <c r="D28" s="6">
        <v>44926</v>
      </c>
    </row>
    <row r="29" spans="2:7" s="2" customFormat="1">
      <c r="B29" s="31"/>
      <c r="C29" s="31" t="s">
        <v>154</v>
      </c>
      <c r="D29" s="31" t="s">
        <v>154</v>
      </c>
    </row>
    <row r="30" spans="2:7" s="2" customFormat="1">
      <c r="B30" s="95" t="s">
        <v>1134</v>
      </c>
      <c r="C30" s="3">
        <v>369781</v>
      </c>
      <c r="D30" s="3">
        <v>957135</v>
      </c>
    </row>
    <row r="31" spans="2:7">
      <c r="B31" s="95" t="s">
        <v>1135</v>
      </c>
      <c r="C31" s="3">
        <v>121211</v>
      </c>
      <c r="D31" s="3">
        <v>251633</v>
      </c>
      <c r="E31" s="2"/>
      <c r="F31" s="2"/>
      <c r="G31" s="2"/>
    </row>
    <row r="32" spans="2:7">
      <c r="B32" s="75" t="s">
        <v>50</v>
      </c>
      <c r="C32" s="4">
        <v>490992</v>
      </c>
      <c r="D32" s="4">
        <v>1208768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821" t="s">
        <v>655</v>
      </c>
      <c r="C34" s="830" t="s">
        <v>52</v>
      </c>
      <c r="D34" s="831"/>
    </row>
    <row r="35" spans="2:7" s="2" customFormat="1">
      <c r="B35" s="822"/>
      <c r="C35" s="6">
        <v>45199</v>
      </c>
      <c r="D35" s="6">
        <v>44926</v>
      </c>
    </row>
    <row r="36" spans="2:7" s="2" customFormat="1">
      <c r="B36" s="31"/>
      <c r="C36" s="31" t="s">
        <v>154</v>
      </c>
      <c r="D36" s="31" t="s">
        <v>154</v>
      </c>
    </row>
    <row r="37" spans="2:7">
      <c r="B37" s="13" t="s">
        <v>14</v>
      </c>
      <c r="C37" s="3">
        <v>549082866</v>
      </c>
      <c r="D37" s="3">
        <v>615522316</v>
      </c>
    </row>
    <row r="38" spans="2:7">
      <c r="B38" s="13" t="s">
        <v>15</v>
      </c>
      <c r="C38" s="3">
        <v>42605096</v>
      </c>
      <c r="D38" s="3">
        <v>52743298</v>
      </c>
    </row>
    <row r="39" spans="2:7">
      <c r="B39" s="13" t="s">
        <v>308</v>
      </c>
      <c r="C39" s="3">
        <v>43174181</v>
      </c>
      <c r="D39" s="3">
        <v>41545763</v>
      </c>
    </row>
    <row r="40" spans="2:7">
      <c r="B40" s="13" t="s">
        <v>309</v>
      </c>
      <c r="C40" s="3">
        <v>490992</v>
      </c>
      <c r="D40" s="3">
        <v>1208768</v>
      </c>
    </row>
    <row r="41" spans="2:7">
      <c r="B41" s="75" t="s">
        <v>50</v>
      </c>
      <c r="C41" s="4">
        <v>635353135</v>
      </c>
      <c r="D41" s="4">
        <v>711020145</v>
      </c>
    </row>
    <row r="42" spans="2:7" ht="6" customHeight="1"/>
    <row r="43" spans="2:7" s="2" customFormat="1">
      <c r="B43" s="821" t="s">
        <v>744</v>
      </c>
      <c r="C43" s="830" t="s">
        <v>52</v>
      </c>
      <c r="D43" s="831"/>
    </row>
    <row r="44" spans="2:7" s="2" customFormat="1">
      <c r="B44" s="822"/>
      <c r="C44" s="6">
        <v>45199</v>
      </c>
      <c r="D44" s="6">
        <v>44926</v>
      </c>
    </row>
    <row r="45" spans="2:7" s="2" customFormat="1">
      <c r="B45" s="31"/>
      <c r="C45" s="31" t="s">
        <v>154</v>
      </c>
      <c r="D45" s="31" t="s">
        <v>154</v>
      </c>
    </row>
    <row r="46" spans="2:7">
      <c r="B46" s="13" t="s">
        <v>14</v>
      </c>
      <c r="C46" s="3">
        <v>88920135</v>
      </c>
      <c r="D46" s="3">
        <v>97895479</v>
      </c>
    </row>
    <row r="47" spans="2:7">
      <c r="B47" s="13" t="s">
        <v>15</v>
      </c>
      <c r="C47" s="3">
        <v>12973283</v>
      </c>
      <c r="D47" s="3">
        <v>11320650</v>
      </c>
    </row>
    <row r="48" spans="2:7">
      <c r="B48" s="13" t="s">
        <v>308</v>
      </c>
      <c r="C48" s="3">
        <v>2493547</v>
      </c>
      <c r="D48" s="3">
        <v>3820801</v>
      </c>
    </row>
    <row r="49" spans="2:4">
      <c r="B49" s="13" t="s">
        <v>309</v>
      </c>
      <c r="C49" s="3">
        <v>16834731</v>
      </c>
      <c r="D49" s="3">
        <v>15532129</v>
      </c>
    </row>
    <row r="50" spans="2:4">
      <c r="B50" s="75" t="s">
        <v>50</v>
      </c>
      <c r="C50" s="4">
        <v>121221696</v>
      </c>
      <c r="D50" s="4">
        <v>128569059</v>
      </c>
    </row>
    <row r="51" spans="2:4" ht="6" customHeight="1"/>
    <row r="52" spans="2:4" s="2" customFormat="1">
      <c r="B52" s="434" t="s">
        <v>416</v>
      </c>
      <c r="C52" s="6">
        <v>45199</v>
      </c>
      <c r="D52" s="6">
        <v>44926</v>
      </c>
    </row>
    <row r="53" spans="2:4" s="2" customFormat="1">
      <c r="B53" s="31"/>
      <c r="C53" s="31" t="s">
        <v>154</v>
      </c>
      <c r="D53" s="31" t="s">
        <v>154</v>
      </c>
    </row>
    <row r="54" spans="2:4">
      <c r="B54" s="13" t="s">
        <v>96</v>
      </c>
      <c r="C54" s="3">
        <v>41957782</v>
      </c>
      <c r="D54" s="3">
        <v>41461172</v>
      </c>
    </row>
    <row r="55" spans="2:4">
      <c r="B55" s="13" t="s">
        <v>417</v>
      </c>
      <c r="C55" s="3">
        <v>20164666</v>
      </c>
      <c r="D55" s="3">
        <v>22199708</v>
      </c>
    </row>
    <row r="56" spans="2:4">
      <c r="B56" s="13" t="s">
        <v>1094</v>
      </c>
      <c r="C56" s="3">
        <v>0</v>
      </c>
      <c r="D56" s="3">
        <v>638543</v>
      </c>
    </row>
    <row r="57" spans="2:4">
      <c r="B57" s="13" t="s">
        <v>1095</v>
      </c>
      <c r="C57" s="3">
        <v>-12727079</v>
      </c>
      <c r="D57" s="3">
        <v>-13625883</v>
      </c>
    </row>
    <row r="58" spans="2:4">
      <c r="B58" s="13" t="s">
        <v>418</v>
      </c>
      <c r="C58" s="3">
        <v>-7622205</v>
      </c>
      <c r="D58" s="3">
        <v>-8715758</v>
      </c>
    </row>
    <row r="59" spans="2:4">
      <c r="B59" s="75" t="s">
        <v>50</v>
      </c>
      <c r="C59" s="462">
        <v>41773164</v>
      </c>
      <c r="D59" s="462">
        <v>41957782</v>
      </c>
    </row>
    <row r="60" spans="2:4">
      <c r="B60" s="836"/>
      <c r="C60" s="11"/>
      <c r="D60" s="463">
        <v>0</v>
      </c>
    </row>
    <row r="61" spans="2:4">
      <c r="B61" s="837"/>
      <c r="C61" s="11"/>
      <c r="D61" s="464"/>
    </row>
    <row r="62" spans="2:4">
      <c r="C62" s="14"/>
      <c r="D62" s="14"/>
    </row>
    <row r="63" spans="2:4">
      <c r="C63" s="14"/>
      <c r="D63" s="14"/>
    </row>
    <row r="64" spans="2:4">
      <c r="C64" s="14"/>
      <c r="D64" s="14"/>
    </row>
    <row r="65" spans="2:4">
      <c r="C65" s="14"/>
      <c r="D65" s="14"/>
    </row>
    <row r="66" spans="2:4">
      <c r="B66" s="465"/>
      <c r="C66" s="60"/>
      <c r="D66" s="60"/>
    </row>
    <row r="68" spans="2:4">
      <c r="C68" s="50"/>
    </row>
  </sheetData>
  <mergeCells count="13">
    <mergeCell ref="B60:B61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Y34"/>
  <sheetViews>
    <sheetView showGridLines="0" zoomScale="150" zoomScaleNormal="150" workbookViewId="0">
      <selection activeCell="E11" sqref="E11"/>
    </sheetView>
  </sheetViews>
  <sheetFormatPr baseColWidth="10" defaultColWidth="11.453125" defaultRowHeight="13"/>
  <cols>
    <col min="1" max="1" width="2" style="97" customWidth="1"/>
    <col min="2" max="2" width="36.7265625" style="100" customWidth="1"/>
    <col min="3" max="3" width="14.1796875" style="100" customWidth="1"/>
    <col min="4" max="4" width="6.54296875" style="100" customWidth="1"/>
    <col min="5" max="5" width="14.1796875" style="100" customWidth="1"/>
    <col min="6" max="6" width="6.54296875" style="100" customWidth="1"/>
    <col min="7" max="7" width="11.453125" style="100"/>
    <col min="8" max="8" width="0.81640625" style="97" customWidth="1"/>
    <col min="9" max="16384" width="11.453125" style="100"/>
  </cols>
  <sheetData>
    <row r="1" spans="1:25" s="97" customFormat="1" ht="5.15" customHeight="1"/>
    <row r="2" spans="1:25" s="9" customFormat="1" ht="18.5">
      <c r="B2" s="451" t="s">
        <v>1136</v>
      </c>
      <c r="C2" s="10"/>
    </row>
    <row r="3" spans="1:25" s="97" customFormat="1" ht="3" customHeight="1"/>
    <row r="4" spans="1:25" s="99" customFormat="1" ht="12.75" customHeight="1">
      <c r="A4" s="98"/>
      <c r="B4" s="838" t="s">
        <v>317</v>
      </c>
      <c r="C4" s="841" t="s">
        <v>92</v>
      </c>
      <c r="D4" s="842"/>
      <c r="E4" s="842"/>
      <c r="F4" s="843"/>
      <c r="H4" s="98"/>
    </row>
    <row r="5" spans="1:25" s="99" customFormat="1" ht="12.75" customHeight="1">
      <c r="A5" s="98"/>
      <c r="B5" s="839"/>
      <c r="C5" s="6">
        <v>45199</v>
      </c>
      <c r="D5" s="707"/>
      <c r="E5" s="6">
        <v>44926</v>
      </c>
      <c r="F5" s="707"/>
      <c r="H5" s="98"/>
    </row>
    <row r="6" spans="1:25" ht="12.75" customHeight="1">
      <c r="B6" s="840"/>
      <c r="C6" s="436" t="s">
        <v>154</v>
      </c>
      <c r="D6" s="436" t="s">
        <v>231</v>
      </c>
      <c r="E6" s="436" t="s">
        <v>154</v>
      </c>
      <c r="F6" s="436" t="s">
        <v>231</v>
      </c>
    </row>
    <row r="7" spans="1:25">
      <c r="B7" s="101" t="s">
        <v>108</v>
      </c>
      <c r="C7" s="290">
        <v>158685947</v>
      </c>
      <c r="D7" s="102"/>
      <c r="E7" s="290">
        <v>190207515</v>
      </c>
      <c r="F7" s="102"/>
    </row>
    <row r="8" spans="1:25" ht="13.15" customHeight="1">
      <c r="B8" s="101" t="s">
        <v>631</v>
      </c>
      <c r="C8" s="290">
        <v>369781</v>
      </c>
      <c r="D8" s="102"/>
      <c r="E8" s="290">
        <v>957135</v>
      </c>
      <c r="F8" s="102"/>
    </row>
    <row r="9" spans="1:25">
      <c r="B9" s="103" t="s">
        <v>109</v>
      </c>
      <c r="C9" s="104">
        <v>159055728</v>
      </c>
      <c r="D9" s="104"/>
      <c r="E9" s="104">
        <v>191164650</v>
      </c>
      <c r="F9" s="104"/>
    </row>
    <row r="10" spans="1:25">
      <c r="B10" s="105"/>
      <c r="C10" s="105"/>
      <c r="D10" s="105"/>
      <c r="E10" s="105"/>
      <c r="F10" s="105"/>
    </row>
    <row r="11" spans="1:25" ht="12.75" customHeight="1">
      <c r="B11" s="101" t="s">
        <v>147</v>
      </c>
      <c r="C11" s="291">
        <v>159055728</v>
      </c>
      <c r="D11" s="102">
        <v>1</v>
      </c>
      <c r="E11" s="291">
        <v>191164650</v>
      </c>
      <c r="F11" s="102">
        <v>1</v>
      </c>
    </row>
    <row r="12" spans="1:25" ht="12.75" customHeight="1">
      <c r="B12" s="103" t="s">
        <v>109</v>
      </c>
      <c r="C12" s="104">
        <v>159055728</v>
      </c>
      <c r="D12" s="106">
        <v>1</v>
      </c>
      <c r="E12" s="104">
        <v>191164650</v>
      </c>
      <c r="F12" s="106">
        <v>1</v>
      </c>
    </row>
    <row r="13" spans="1:25">
      <c r="B13" s="466"/>
      <c r="C13" s="107"/>
      <c r="D13" s="97"/>
      <c r="E13" s="97"/>
      <c r="F13" s="97"/>
    </row>
    <row r="14" spans="1:25" s="99" customFormat="1">
      <c r="A14" s="97"/>
      <c r="B14" s="97"/>
      <c r="C14" s="97"/>
      <c r="D14" s="97"/>
      <c r="E14" s="97"/>
      <c r="F14" s="97"/>
      <c r="G14" s="100"/>
      <c r="H14" s="97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</row>
    <row r="15" spans="1:25" s="99" customFormat="1">
      <c r="A15" s="97"/>
      <c r="B15" s="97"/>
      <c r="C15" s="97"/>
      <c r="D15" s="97"/>
      <c r="E15" s="97"/>
      <c r="F15" s="108"/>
      <c r="G15" s="100"/>
      <c r="H15" s="97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</row>
    <row r="16" spans="1:25" s="99" customFormat="1" ht="12.75" customHeight="1">
      <c r="A16" s="97"/>
      <c r="B16" s="97"/>
      <c r="C16" s="97"/>
      <c r="D16" s="97"/>
      <c r="E16" s="97"/>
      <c r="F16" s="100"/>
      <c r="G16" s="100"/>
      <c r="H16" s="97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</row>
    <row r="17" spans="1:25" s="99" customFormat="1">
      <c r="A17" s="97"/>
      <c r="B17" s="97"/>
      <c r="C17" s="97"/>
      <c r="D17" s="97"/>
      <c r="E17" s="97"/>
      <c r="F17" s="97"/>
      <c r="G17" s="100"/>
      <c r="H17" s="97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</row>
    <row r="18" spans="1:25" s="99" customFormat="1">
      <c r="A18" s="97"/>
      <c r="B18" s="97"/>
      <c r="C18" s="97"/>
      <c r="D18" s="97"/>
      <c r="E18" s="97"/>
      <c r="F18" s="97"/>
      <c r="G18" s="100"/>
      <c r="H18" s="97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</row>
    <row r="19" spans="1:25" s="99" customFormat="1" ht="5.25" customHeight="1">
      <c r="A19" s="97"/>
      <c r="B19" s="97"/>
      <c r="C19" s="97"/>
      <c r="D19" s="97"/>
      <c r="E19" s="97"/>
      <c r="F19" s="100"/>
      <c r="G19" s="100"/>
      <c r="H19" s="97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</row>
    <row r="20" spans="1:25" s="99" customFormat="1" ht="12.75" customHeight="1">
      <c r="A20" s="97"/>
      <c r="B20" s="97"/>
      <c r="C20" s="97"/>
      <c r="D20" s="97"/>
      <c r="E20" s="97"/>
      <c r="H20" s="97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</row>
    <row r="21" spans="1:25" s="99" customFormat="1">
      <c r="A21" s="97"/>
      <c r="B21" s="97"/>
      <c r="C21" s="97"/>
      <c r="D21" s="97"/>
      <c r="E21" s="97"/>
      <c r="H21" s="97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</row>
    <row r="22" spans="1:25" s="99" customFormat="1">
      <c r="A22" s="97"/>
      <c r="B22" s="97"/>
      <c r="C22" s="97"/>
      <c r="D22" s="97"/>
      <c r="E22" s="97"/>
      <c r="H22" s="97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</row>
    <row r="23" spans="1:25" s="99" customFormat="1">
      <c r="A23" s="97"/>
      <c r="B23" s="97"/>
      <c r="C23" s="97"/>
      <c r="D23" s="97"/>
      <c r="E23" s="97"/>
      <c r="H23" s="97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</row>
    <row r="24" spans="1:25" s="99" customFormat="1">
      <c r="A24" s="97"/>
      <c r="B24" s="97"/>
      <c r="C24" s="97"/>
      <c r="D24" s="97"/>
      <c r="E24" s="97"/>
      <c r="H24" s="97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</row>
    <row r="25" spans="1:25" s="99" customFormat="1">
      <c r="A25" s="97"/>
      <c r="B25" s="97"/>
      <c r="C25" s="97"/>
      <c r="D25" s="97"/>
      <c r="E25" s="97"/>
      <c r="H25" s="97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</row>
    <row r="26" spans="1:25" s="99" customFormat="1">
      <c r="A26" s="97"/>
      <c r="B26" s="97"/>
      <c r="C26" s="97"/>
      <c r="D26" s="97"/>
      <c r="H26" s="97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</row>
    <row r="27" spans="1:25" s="99" customFormat="1">
      <c r="A27" s="97"/>
      <c r="B27" s="97"/>
      <c r="C27" s="97"/>
      <c r="D27" s="97"/>
      <c r="H27" s="97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</row>
    <row r="28" spans="1:25" s="99" customFormat="1">
      <c r="A28" s="97"/>
      <c r="B28" s="97"/>
      <c r="C28" s="97"/>
      <c r="D28" s="97"/>
      <c r="H28" s="97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</row>
    <row r="29" spans="1:25" s="99" customFormat="1">
      <c r="A29" s="97"/>
      <c r="B29" s="97"/>
      <c r="C29" s="97"/>
      <c r="D29" s="97"/>
      <c r="H29" s="97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</row>
    <row r="30" spans="1:25" s="97" customFormat="1">
      <c r="E30" s="99"/>
      <c r="F30" s="99"/>
      <c r="G30" s="99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</row>
    <row r="31" spans="1:25" s="97" customFormat="1">
      <c r="E31" s="99"/>
      <c r="F31" s="99"/>
      <c r="G31" s="99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</row>
    <row r="32" spans="1:25" s="97" customFormat="1">
      <c r="E32" s="99"/>
      <c r="F32" s="99"/>
      <c r="G32" s="99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</row>
    <row r="33" spans="5:25" s="97" customFormat="1">
      <c r="E33" s="100"/>
      <c r="F33" s="100"/>
      <c r="G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</row>
    <row r="34" spans="5:25" s="97" customFormat="1">
      <c r="E34" s="100"/>
      <c r="F34" s="100"/>
      <c r="G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99"/>
  <sheetViews>
    <sheetView showGridLines="0" zoomScale="66" zoomScaleNormal="55" workbookViewId="0">
      <selection activeCell="E11" sqref="E11"/>
    </sheetView>
  </sheetViews>
  <sheetFormatPr baseColWidth="10" defaultColWidth="11.453125" defaultRowHeight="13"/>
  <cols>
    <col min="1" max="1" width="1.453125" style="97" customWidth="1"/>
    <col min="2" max="2" width="15.453125" style="100" customWidth="1"/>
    <col min="3" max="7" width="12.54296875" style="100" customWidth="1"/>
    <col min="8" max="8" width="0.81640625" style="97" customWidth="1"/>
    <col min="9" max="9" width="2.7265625" style="97" customWidth="1"/>
    <col min="10" max="10" width="1" style="97" customWidth="1"/>
    <col min="11" max="11" width="39.453125" style="100" customWidth="1"/>
    <col min="12" max="12" width="12.54296875" style="111" customWidth="1"/>
    <col min="13" max="13" width="60.81640625" style="100" customWidth="1"/>
    <col min="14" max="14" width="0.81640625" style="100" customWidth="1"/>
    <col min="15" max="16384" width="11.453125" style="100"/>
  </cols>
  <sheetData>
    <row r="1" spans="2:15" ht="5.15" customHeight="1"/>
    <row r="2" spans="2:15" s="9" customFormat="1" ht="18.5">
      <c r="B2" s="451" t="s">
        <v>1137</v>
      </c>
      <c r="C2" s="10"/>
    </row>
    <row r="3" spans="2:15" s="9" customFormat="1" ht="5.15" customHeight="1">
      <c r="C3" s="32"/>
      <c r="D3" s="10"/>
      <c r="O3" s="100"/>
    </row>
    <row r="4" spans="2:15">
      <c r="B4" s="109" t="s">
        <v>1481</v>
      </c>
      <c r="C4" s="110"/>
      <c r="D4" s="110"/>
      <c r="E4" s="110"/>
      <c r="F4" s="110"/>
      <c r="G4" s="110"/>
      <c r="K4" s="109" t="s">
        <v>1481</v>
      </c>
      <c r="L4" s="117"/>
      <c r="M4" s="110"/>
    </row>
    <row r="5" spans="2:15" ht="39">
      <c r="B5" s="848" t="s">
        <v>148</v>
      </c>
      <c r="C5" s="707" t="s">
        <v>149</v>
      </c>
      <c r="D5" s="707" t="s">
        <v>150</v>
      </c>
      <c r="E5" s="707" t="s">
        <v>151</v>
      </c>
      <c r="F5" s="707" t="s">
        <v>458</v>
      </c>
      <c r="G5" s="707" t="s">
        <v>403</v>
      </c>
      <c r="K5" s="467"/>
      <c r="L5" s="708" t="s">
        <v>154</v>
      </c>
      <c r="M5" s="468"/>
    </row>
    <row r="6" spans="2:15">
      <c r="B6" s="849"/>
      <c r="C6" s="436" t="s">
        <v>404</v>
      </c>
      <c r="D6" s="436" t="s">
        <v>154</v>
      </c>
      <c r="E6" s="436" t="s">
        <v>404</v>
      </c>
      <c r="F6" s="436" t="s">
        <v>154</v>
      </c>
      <c r="G6" s="436" t="s">
        <v>154</v>
      </c>
      <c r="K6" s="469" t="s">
        <v>549</v>
      </c>
      <c r="L6" s="470">
        <v>8315060</v>
      </c>
      <c r="M6" s="471" t="s">
        <v>1482</v>
      </c>
    </row>
    <row r="7" spans="2:15">
      <c r="B7" s="112" t="s">
        <v>405</v>
      </c>
      <c r="C7" s="113">
        <v>521572</v>
      </c>
      <c r="D7" s="113">
        <v>136019763</v>
      </c>
      <c r="E7" s="113">
        <v>7716</v>
      </c>
      <c r="F7" s="113">
        <v>2762893</v>
      </c>
      <c r="G7" s="113">
        <v>138782656</v>
      </c>
      <c r="K7" s="118" t="s">
        <v>550</v>
      </c>
      <c r="L7" s="119">
        <v>553981</v>
      </c>
      <c r="M7" s="120" t="s">
        <v>1482</v>
      </c>
    </row>
    <row r="8" spans="2:15">
      <c r="B8" s="114" t="s">
        <v>406</v>
      </c>
      <c r="C8" s="113">
        <v>47368</v>
      </c>
      <c r="D8" s="113">
        <v>9788730</v>
      </c>
      <c r="E8" s="113">
        <v>2190</v>
      </c>
      <c r="F8" s="113">
        <v>779878</v>
      </c>
      <c r="G8" s="113">
        <v>10568608</v>
      </c>
      <c r="K8" s="118" t="s">
        <v>551</v>
      </c>
      <c r="L8" s="119">
        <v>7770333</v>
      </c>
      <c r="M8" s="292" t="s">
        <v>1483</v>
      </c>
    </row>
    <row r="9" spans="2:15">
      <c r="B9" s="115" t="s">
        <v>407</v>
      </c>
      <c r="C9" s="113">
        <v>12918</v>
      </c>
      <c r="D9" s="113">
        <v>2461788</v>
      </c>
      <c r="E9" s="113">
        <v>953</v>
      </c>
      <c r="F9" s="113">
        <v>474340</v>
      </c>
      <c r="G9" s="113">
        <v>2936128</v>
      </c>
      <c r="K9" s="121" t="s">
        <v>552</v>
      </c>
      <c r="L9" s="122">
        <v>2162737</v>
      </c>
      <c r="M9" s="123" t="s">
        <v>1484</v>
      </c>
    </row>
    <row r="10" spans="2:15">
      <c r="B10" s="115" t="s">
        <v>408</v>
      </c>
      <c r="C10" s="113">
        <v>5733</v>
      </c>
      <c r="D10" s="113">
        <v>1977915</v>
      </c>
      <c r="E10" s="113">
        <v>652</v>
      </c>
      <c r="F10" s="113">
        <v>299986</v>
      </c>
      <c r="G10" s="113">
        <v>2277901</v>
      </c>
      <c r="K10" s="124"/>
      <c r="L10" s="125"/>
    </row>
    <row r="11" spans="2:15">
      <c r="B11" s="115" t="s">
        <v>409</v>
      </c>
      <c r="C11" s="113">
        <v>4189</v>
      </c>
      <c r="D11" s="113">
        <v>1477767</v>
      </c>
      <c r="E11" s="113">
        <v>448</v>
      </c>
      <c r="F11" s="113">
        <v>247765</v>
      </c>
      <c r="G11" s="113">
        <v>1725532</v>
      </c>
      <c r="K11" s="467"/>
      <c r="L11" s="708" t="s">
        <v>411</v>
      </c>
      <c r="M11" s="472"/>
    </row>
    <row r="12" spans="2:15">
      <c r="B12" s="115" t="s">
        <v>410</v>
      </c>
      <c r="C12" s="113">
        <v>3384</v>
      </c>
      <c r="D12" s="113">
        <v>1308351</v>
      </c>
      <c r="E12" s="113">
        <v>30</v>
      </c>
      <c r="F12" s="113">
        <v>18681</v>
      </c>
      <c r="G12" s="113">
        <v>1327032</v>
      </c>
      <c r="K12" s="126" t="s">
        <v>412</v>
      </c>
      <c r="L12" s="119">
        <v>1674557</v>
      </c>
      <c r="M12" s="120" t="s">
        <v>1482</v>
      </c>
    </row>
    <row r="13" spans="2:15" ht="12.75" customHeight="1">
      <c r="B13" s="115" t="s">
        <v>548</v>
      </c>
      <c r="C13" s="113">
        <v>2945</v>
      </c>
      <c r="D13" s="113">
        <v>1285596</v>
      </c>
      <c r="E13" s="113">
        <v>1</v>
      </c>
      <c r="F13" s="113">
        <v>217</v>
      </c>
      <c r="G13" s="113">
        <v>1285813</v>
      </c>
      <c r="K13" s="126" t="s">
        <v>553</v>
      </c>
      <c r="L13" s="119">
        <v>610824</v>
      </c>
      <c r="M13" s="120" t="s">
        <v>1482</v>
      </c>
    </row>
    <row r="14" spans="2:15" ht="12.75" customHeight="1">
      <c r="B14" s="116" t="s">
        <v>724</v>
      </c>
      <c r="C14" s="113">
        <v>724</v>
      </c>
      <c r="D14" s="113">
        <v>151749</v>
      </c>
      <c r="E14" s="113">
        <v>1</v>
      </c>
      <c r="F14" s="113">
        <v>309</v>
      </c>
      <c r="G14" s="113">
        <v>152058</v>
      </c>
      <c r="K14" s="127" t="s">
        <v>413</v>
      </c>
      <c r="L14" s="122">
        <v>1087</v>
      </c>
      <c r="M14" s="123" t="s">
        <v>1485</v>
      </c>
    </row>
    <row r="15" spans="2:15">
      <c r="B15" s="103" t="s">
        <v>50</v>
      </c>
      <c r="C15" s="104">
        <v>598833</v>
      </c>
      <c r="D15" s="104">
        <v>154471659</v>
      </c>
      <c r="E15" s="104">
        <v>11991</v>
      </c>
      <c r="F15" s="104">
        <v>4584069</v>
      </c>
      <c r="G15" s="104">
        <v>159055728</v>
      </c>
      <c r="K15" s="124"/>
      <c r="L15" s="125"/>
    </row>
    <row r="16" spans="2:15">
      <c r="B16" s="97"/>
      <c r="C16" s="97"/>
      <c r="D16" s="97"/>
      <c r="E16" s="97"/>
      <c r="F16" s="97"/>
      <c r="G16" s="97"/>
      <c r="K16" s="128" t="s">
        <v>554</v>
      </c>
      <c r="L16" s="104">
        <v>4584069</v>
      </c>
      <c r="M16" s="128" t="s">
        <v>1486</v>
      </c>
    </row>
    <row r="17" spans="2:13">
      <c r="B17" s="109" t="s">
        <v>1481</v>
      </c>
      <c r="C17" s="110"/>
      <c r="D17" s="110"/>
      <c r="E17" s="110"/>
      <c r="F17" s="110"/>
      <c r="G17" s="97"/>
      <c r="K17" s="128" t="s">
        <v>555</v>
      </c>
      <c r="L17" s="129">
        <v>2.002E-2</v>
      </c>
      <c r="M17" s="128" t="s">
        <v>276</v>
      </c>
    </row>
    <row r="18" spans="2:13" ht="25.5" customHeight="1">
      <c r="B18" s="597" t="s">
        <v>148</v>
      </c>
      <c r="C18" s="850" t="s">
        <v>1198</v>
      </c>
      <c r="D18" s="851"/>
      <c r="E18" s="850" t="s">
        <v>1199</v>
      </c>
      <c r="F18" s="851"/>
      <c r="G18" s="97"/>
      <c r="K18" s="109"/>
      <c r="L18" s="110"/>
      <c r="M18" s="110"/>
    </row>
    <row r="19" spans="2:13">
      <c r="B19" s="709" t="s">
        <v>405</v>
      </c>
      <c r="C19" s="844">
        <v>2.537595186905869E-2</v>
      </c>
      <c r="D19" s="845"/>
      <c r="E19" s="844">
        <v>3.8751201920976426E-2</v>
      </c>
      <c r="F19" s="845"/>
      <c r="G19" s="97"/>
    </row>
    <row r="20" spans="2:13">
      <c r="B20" s="710" t="s">
        <v>406</v>
      </c>
      <c r="C20" s="844">
        <v>7.8253923662291572E-2</v>
      </c>
      <c r="D20" s="845"/>
      <c r="E20" s="844">
        <v>8.1935670862126109E-2</v>
      </c>
      <c r="F20" s="845"/>
      <c r="G20" s="97"/>
      <c r="K20" s="109" t="s">
        <v>1481</v>
      </c>
      <c r="L20" s="110"/>
      <c r="M20" s="110"/>
    </row>
    <row r="21" spans="2:13">
      <c r="B21" s="710" t="s">
        <v>407</v>
      </c>
      <c r="C21" s="844">
        <v>0.23172352326256698</v>
      </c>
      <c r="D21" s="845"/>
      <c r="E21" s="844">
        <v>0.20394755645109891</v>
      </c>
      <c r="F21" s="845"/>
      <c r="G21" s="97"/>
      <c r="K21" s="124"/>
      <c r="L21" s="124"/>
      <c r="M21" s="131"/>
    </row>
    <row r="22" spans="2:13">
      <c r="B22" s="710" t="s">
        <v>408</v>
      </c>
      <c r="C22" s="844">
        <v>0.45656738817567816</v>
      </c>
      <c r="D22" s="845"/>
      <c r="E22" s="844">
        <v>0.44013505770418437</v>
      </c>
      <c r="F22" s="845"/>
      <c r="G22" s="97"/>
      <c r="K22" s="473" t="s">
        <v>766</v>
      </c>
      <c r="L22" s="671"/>
      <c r="M22" s="468"/>
    </row>
    <row r="23" spans="2:13">
      <c r="B23" s="710" t="s">
        <v>409</v>
      </c>
      <c r="C23" s="844">
        <v>0.62158643053888252</v>
      </c>
      <c r="D23" s="845"/>
      <c r="E23" s="844">
        <v>0.57734226658391963</v>
      </c>
      <c r="F23" s="845"/>
      <c r="G23" s="97"/>
      <c r="K23" s="132" t="s">
        <v>277</v>
      </c>
      <c r="L23" s="133">
        <v>5.3829032686908501E-2</v>
      </c>
      <c r="M23" s="134" t="s">
        <v>542</v>
      </c>
    </row>
    <row r="24" spans="2:13">
      <c r="B24" s="710" t="s">
        <v>410</v>
      </c>
      <c r="C24" s="844">
        <v>0.61836386490379147</v>
      </c>
      <c r="D24" s="845"/>
      <c r="E24" s="844">
        <v>0.57923052280233633</v>
      </c>
      <c r="F24" s="845"/>
      <c r="G24" s="97"/>
      <c r="K24" s="132" t="s">
        <v>278</v>
      </c>
      <c r="L24" s="133">
        <v>0.12084918088689375</v>
      </c>
      <c r="M24" s="135" t="s">
        <v>544</v>
      </c>
    </row>
    <row r="25" spans="2:13">
      <c r="B25" s="710" t="s">
        <v>548</v>
      </c>
      <c r="C25" s="844">
        <v>0.69470339659176927</v>
      </c>
      <c r="D25" s="845"/>
      <c r="E25" s="844">
        <v>1</v>
      </c>
      <c r="F25" s="845"/>
      <c r="G25" s="97"/>
      <c r="K25" s="132" t="s">
        <v>279</v>
      </c>
      <c r="L25" s="133">
        <v>5.5760588347777723E-2</v>
      </c>
      <c r="M25" s="135" t="s">
        <v>543</v>
      </c>
    </row>
    <row r="26" spans="2:13">
      <c r="B26" s="103" t="s">
        <v>50</v>
      </c>
      <c r="C26" s="846">
        <v>5.3829032686908501E-2</v>
      </c>
      <c r="D26" s="847"/>
      <c r="E26" s="846">
        <v>0.12084927061706373</v>
      </c>
      <c r="F26" s="847"/>
      <c r="G26" s="97"/>
      <c r="K26" s="128" t="s">
        <v>767</v>
      </c>
      <c r="L26" s="362">
        <v>4.8852896241899514E-2</v>
      </c>
      <c r="M26" s="136"/>
    </row>
    <row r="27" spans="2:13" ht="12.75" customHeight="1">
      <c r="G27" s="97"/>
    </row>
    <row r="28" spans="2:13" ht="12.75" customHeight="1">
      <c r="B28" s="97"/>
      <c r="C28" s="97"/>
      <c r="D28" s="97"/>
      <c r="E28" s="97"/>
      <c r="F28" s="97"/>
      <c r="G28" s="97"/>
      <c r="K28" s="109" t="s">
        <v>1197</v>
      </c>
      <c r="L28" s="124"/>
      <c r="M28" s="131"/>
    </row>
    <row r="29" spans="2:13" ht="16" customHeight="1">
      <c r="B29" s="97"/>
      <c r="C29" s="97"/>
      <c r="D29" s="97"/>
      <c r="E29" s="97"/>
      <c r="F29" s="97"/>
      <c r="G29" s="97"/>
      <c r="K29" s="473" t="s">
        <v>766</v>
      </c>
      <c r="L29" s="671"/>
      <c r="M29" s="468"/>
    </row>
    <row r="30" spans="2:13">
      <c r="B30" s="97"/>
      <c r="C30" s="97"/>
      <c r="D30" s="97"/>
      <c r="E30" s="97"/>
      <c r="F30" s="97"/>
      <c r="G30" s="97"/>
      <c r="K30" s="132" t="s">
        <v>277</v>
      </c>
      <c r="L30" s="133">
        <v>6.3E-2</v>
      </c>
      <c r="M30" s="134" t="s">
        <v>542</v>
      </c>
    </row>
    <row r="31" spans="2:13">
      <c r="B31" s="97"/>
      <c r="C31" s="97"/>
      <c r="D31" s="97"/>
      <c r="E31" s="97"/>
      <c r="F31" s="97"/>
      <c r="G31" s="97"/>
      <c r="K31" s="132" t="s">
        <v>278</v>
      </c>
      <c r="L31" s="133">
        <v>0.125</v>
      </c>
      <c r="M31" s="135" t="s">
        <v>544</v>
      </c>
    </row>
    <row r="32" spans="2:13">
      <c r="B32" s="97"/>
      <c r="C32" s="97"/>
      <c r="D32" s="97"/>
      <c r="E32" s="97"/>
      <c r="F32" s="97"/>
      <c r="G32" s="97"/>
      <c r="K32" s="132" t="s">
        <v>279</v>
      </c>
      <c r="L32" s="133">
        <v>6.5000000000000002E-2</v>
      </c>
      <c r="M32" s="135" t="s">
        <v>543</v>
      </c>
    </row>
    <row r="33" spans="2:13">
      <c r="B33" s="97"/>
      <c r="C33" s="97"/>
      <c r="D33" s="97"/>
      <c r="E33" s="97"/>
      <c r="F33" s="97"/>
      <c r="G33" s="97"/>
      <c r="K33" s="128" t="s">
        <v>767</v>
      </c>
      <c r="L33" s="362">
        <v>4.0500000000000001E-2</v>
      </c>
      <c r="M33" s="136"/>
    </row>
    <row r="34" spans="2:13">
      <c r="B34" s="97"/>
      <c r="C34" s="97"/>
      <c r="D34" s="97"/>
      <c r="E34" s="97"/>
      <c r="F34" s="97"/>
      <c r="G34" s="97"/>
      <c r="K34" s="97"/>
      <c r="L34" s="97"/>
      <c r="M34" s="97"/>
    </row>
    <row r="35" spans="2:13">
      <c r="B35" s="97"/>
      <c r="C35" s="97"/>
      <c r="D35" s="97"/>
      <c r="E35" s="97"/>
      <c r="F35" s="97"/>
      <c r="G35" s="97"/>
      <c r="K35" s="97"/>
      <c r="L35" s="97"/>
      <c r="M35" s="97"/>
    </row>
    <row r="36" spans="2:13">
      <c r="B36" s="97"/>
      <c r="C36" s="97"/>
      <c r="D36" s="97"/>
      <c r="E36" s="97"/>
      <c r="F36" s="97"/>
      <c r="G36" s="97"/>
      <c r="K36" s="97"/>
      <c r="L36" s="97"/>
      <c r="M36" s="97"/>
    </row>
    <row r="37" spans="2:13">
      <c r="B37" s="97"/>
      <c r="C37" s="97"/>
      <c r="D37" s="97"/>
      <c r="E37" s="97"/>
      <c r="F37" s="97"/>
      <c r="G37" s="97"/>
      <c r="K37" s="97"/>
      <c r="L37" s="97"/>
      <c r="M37" s="97"/>
    </row>
    <row r="38" spans="2:13">
      <c r="B38" s="97"/>
      <c r="C38" s="97"/>
      <c r="D38" s="97"/>
      <c r="E38" s="97"/>
      <c r="F38" s="97"/>
      <c r="G38" s="97"/>
      <c r="K38" s="97"/>
      <c r="L38" s="97"/>
      <c r="M38" s="97"/>
    </row>
    <row r="39" spans="2:13">
      <c r="B39" s="97"/>
      <c r="C39" s="97"/>
      <c r="D39" s="97"/>
      <c r="E39" s="97"/>
      <c r="F39" s="97"/>
      <c r="G39" s="97"/>
      <c r="K39" s="97"/>
      <c r="L39" s="97"/>
      <c r="M39" s="97"/>
    </row>
    <row r="40" spans="2:13">
      <c r="B40" s="97"/>
      <c r="C40" s="97"/>
      <c r="D40" s="97"/>
      <c r="E40" s="97"/>
      <c r="F40" s="97"/>
      <c r="G40" s="97"/>
      <c r="K40" s="97"/>
      <c r="L40" s="97"/>
      <c r="M40" s="97"/>
    </row>
    <row r="41" spans="2:13">
      <c r="B41" s="97"/>
      <c r="C41" s="97"/>
      <c r="D41" s="97"/>
      <c r="E41" s="97"/>
      <c r="F41" s="97"/>
      <c r="G41" s="97"/>
      <c r="K41" s="97"/>
      <c r="L41" s="97"/>
      <c r="M41" s="97"/>
    </row>
    <row r="42" spans="2:13">
      <c r="B42" s="97"/>
      <c r="C42" s="97"/>
      <c r="D42" s="97"/>
      <c r="E42" s="97"/>
      <c r="F42" s="97"/>
      <c r="G42" s="97"/>
      <c r="K42" s="97"/>
      <c r="L42" s="97"/>
      <c r="M42" s="97"/>
    </row>
    <row r="43" spans="2:13">
      <c r="B43" s="97"/>
      <c r="C43" s="97"/>
      <c r="D43" s="97"/>
      <c r="E43" s="97"/>
      <c r="F43" s="97"/>
      <c r="G43" s="97"/>
      <c r="K43" s="97"/>
      <c r="L43" s="97"/>
      <c r="M43" s="97"/>
    </row>
    <row r="44" spans="2:13">
      <c r="B44" s="97"/>
      <c r="C44" s="97"/>
      <c r="D44" s="97"/>
      <c r="E44" s="97"/>
      <c r="F44" s="97"/>
      <c r="G44" s="97"/>
      <c r="K44" s="97"/>
      <c r="L44" s="97"/>
      <c r="M44" s="97"/>
    </row>
    <row r="45" spans="2:13">
      <c r="B45" s="109"/>
      <c r="C45" s="110"/>
      <c r="D45" s="110"/>
      <c r="E45" s="110"/>
      <c r="F45" s="110"/>
      <c r="G45" s="97"/>
      <c r="K45" s="97"/>
      <c r="L45" s="97"/>
      <c r="M45" s="97"/>
    </row>
    <row r="46" spans="2:13">
      <c r="B46" s="97"/>
      <c r="C46" s="97"/>
      <c r="D46" s="97"/>
      <c r="E46" s="97"/>
      <c r="F46" s="97"/>
      <c r="G46" s="97"/>
      <c r="K46" s="97"/>
      <c r="L46" s="97"/>
      <c r="M46" s="97"/>
    </row>
    <row r="47" spans="2:13" ht="25.5" customHeight="1">
      <c r="B47" s="97"/>
      <c r="C47" s="97"/>
      <c r="D47" s="97"/>
      <c r="E47" s="97"/>
      <c r="F47" s="97"/>
      <c r="G47" s="97"/>
      <c r="K47" s="97"/>
      <c r="L47" s="97"/>
      <c r="M47" s="97"/>
    </row>
    <row r="48" spans="2:13">
      <c r="B48" s="97"/>
      <c r="C48" s="97"/>
      <c r="D48" s="97"/>
      <c r="E48" s="97"/>
      <c r="F48" s="97"/>
      <c r="G48" s="97"/>
      <c r="K48" s="97"/>
      <c r="L48" s="97"/>
      <c r="M48" s="97"/>
    </row>
    <row r="49" spans="2:13">
      <c r="B49" s="97"/>
      <c r="C49" s="97"/>
      <c r="D49" s="97"/>
      <c r="E49" s="97"/>
      <c r="F49" s="97"/>
      <c r="G49" s="97"/>
      <c r="K49" s="97"/>
      <c r="L49" s="97"/>
      <c r="M49" s="97"/>
    </row>
    <row r="50" spans="2:13">
      <c r="B50" s="97"/>
      <c r="C50" s="97"/>
      <c r="D50" s="97"/>
      <c r="E50" s="97"/>
      <c r="F50" s="97"/>
      <c r="G50" s="97"/>
      <c r="K50" s="97"/>
      <c r="L50" s="97"/>
      <c r="M50" s="97"/>
    </row>
    <row r="51" spans="2:13">
      <c r="B51" s="97"/>
      <c r="C51" s="97"/>
      <c r="D51" s="97"/>
      <c r="E51" s="97"/>
      <c r="F51" s="97"/>
      <c r="G51" s="97"/>
      <c r="K51" s="97"/>
      <c r="L51" s="97"/>
      <c r="M51" s="97"/>
    </row>
    <row r="52" spans="2:13">
      <c r="B52" s="97"/>
      <c r="C52" s="97"/>
      <c r="D52" s="97"/>
      <c r="E52" s="97"/>
      <c r="F52" s="97"/>
      <c r="G52" s="97"/>
      <c r="K52" s="97"/>
      <c r="L52" s="97"/>
      <c r="M52" s="97"/>
    </row>
    <row r="53" spans="2:13">
      <c r="B53" s="97"/>
      <c r="C53" s="97"/>
      <c r="D53" s="97"/>
      <c r="E53" s="97"/>
      <c r="F53" s="97"/>
      <c r="G53" s="97"/>
      <c r="K53" s="97"/>
      <c r="L53" s="97"/>
      <c r="M53" s="97"/>
    </row>
    <row r="54" spans="2:13" ht="12.75" customHeight="1">
      <c r="B54" s="97"/>
      <c r="C54" s="97"/>
      <c r="D54" s="97"/>
      <c r="E54" s="97"/>
      <c r="F54" s="97"/>
      <c r="G54" s="97"/>
      <c r="K54" s="97"/>
      <c r="L54" s="97"/>
      <c r="M54" s="97"/>
    </row>
    <row r="55" spans="2:13" ht="12.75" customHeight="1">
      <c r="B55" s="97"/>
      <c r="C55" s="97"/>
      <c r="D55" s="97"/>
      <c r="E55" s="97"/>
      <c r="F55" s="97"/>
      <c r="G55" s="97"/>
      <c r="K55" s="97"/>
      <c r="L55" s="97"/>
      <c r="M55" s="97"/>
    </row>
    <row r="56" spans="2:13" ht="5.15" customHeight="1">
      <c r="B56" s="97"/>
      <c r="C56" s="97"/>
      <c r="D56" s="97"/>
      <c r="E56" s="97"/>
      <c r="F56" s="97"/>
      <c r="G56" s="97"/>
      <c r="K56" s="97"/>
      <c r="L56" s="97"/>
      <c r="M56" s="97"/>
    </row>
    <row r="57" spans="2:13">
      <c r="B57" s="97"/>
      <c r="C57" s="97"/>
      <c r="D57" s="97"/>
      <c r="E57" s="97"/>
      <c r="F57" s="97"/>
      <c r="G57" s="97"/>
      <c r="L57" s="100"/>
    </row>
    <row r="58" spans="2:13">
      <c r="B58" s="97"/>
      <c r="C58" s="97"/>
      <c r="D58" s="97"/>
      <c r="E58" s="97"/>
      <c r="F58" s="97"/>
      <c r="G58" s="97"/>
      <c r="L58" s="100"/>
    </row>
    <row r="59" spans="2:13">
      <c r="B59" s="97"/>
      <c r="C59" s="97"/>
      <c r="D59" s="97"/>
      <c r="E59" s="97"/>
      <c r="F59" s="97"/>
      <c r="G59" s="97"/>
      <c r="L59" s="100"/>
    </row>
    <row r="60" spans="2:13">
      <c r="B60" s="97"/>
      <c r="C60" s="97"/>
      <c r="D60" s="97"/>
      <c r="E60" s="97"/>
      <c r="F60" s="97"/>
      <c r="G60" s="97"/>
      <c r="L60" s="100"/>
    </row>
    <row r="61" spans="2:13" s="97" customFormat="1">
      <c r="G61" s="110"/>
      <c r="L61" s="130"/>
    </row>
    <row r="62" spans="2:13" ht="5.25" customHeight="1">
      <c r="B62" s="97"/>
      <c r="C62" s="97"/>
      <c r="D62" s="97"/>
      <c r="E62" s="97"/>
      <c r="F62" s="97"/>
    </row>
    <row r="63" spans="2:13" ht="28.5" customHeight="1">
      <c r="B63" s="97"/>
      <c r="C63" s="97"/>
      <c r="D63" s="97"/>
      <c r="E63" s="97"/>
      <c r="F63" s="97"/>
    </row>
    <row r="64" spans="2:13">
      <c r="B64" s="97"/>
      <c r="C64" s="97"/>
      <c r="D64" s="97"/>
      <c r="E64" s="97"/>
      <c r="F64" s="97"/>
    </row>
    <row r="65" spans="2:12">
      <c r="B65" s="97"/>
      <c r="C65" s="97"/>
      <c r="D65" s="97"/>
      <c r="E65" s="97"/>
      <c r="F65" s="97"/>
    </row>
    <row r="66" spans="2:12">
      <c r="B66" s="97"/>
      <c r="C66" s="97"/>
      <c r="D66" s="97"/>
      <c r="E66" s="97"/>
      <c r="F66" s="97"/>
    </row>
    <row r="67" spans="2:12">
      <c r="B67" s="97"/>
      <c r="C67" s="97"/>
      <c r="D67" s="97"/>
      <c r="E67" s="97"/>
      <c r="F67" s="97"/>
    </row>
    <row r="68" spans="2:12">
      <c r="B68" s="97"/>
      <c r="C68" s="97"/>
      <c r="D68" s="97"/>
      <c r="E68" s="97"/>
      <c r="F68" s="97"/>
    </row>
    <row r="69" spans="2:12">
      <c r="B69" s="97"/>
      <c r="C69" s="97"/>
      <c r="D69" s="97"/>
      <c r="E69" s="97"/>
      <c r="F69" s="97"/>
    </row>
    <row r="70" spans="2:12">
      <c r="B70" s="97"/>
      <c r="C70" s="97"/>
      <c r="D70" s="97"/>
      <c r="E70" s="97"/>
      <c r="F70" s="97"/>
    </row>
    <row r="71" spans="2:12">
      <c r="B71" s="97"/>
      <c r="C71" s="97"/>
      <c r="D71" s="97"/>
      <c r="E71" s="97"/>
      <c r="F71" s="97"/>
    </row>
    <row r="72" spans="2:12">
      <c r="B72" s="97"/>
      <c r="C72" s="97"/>
      <c r="D72" s="97"/>
      <c r="E72" s="97"/>
      <c r="F72" s="97"/>
    </row>
    <row r="73" spans="2:12">
      <c r="B73" s="97"/>
      <c r="C73" s="97"/>
      <c r="D73" s="97"/>
      <c r="E73" s="97"/>
      <c r="F73" s="97"/>
      <c r="G73" s="97"/>
    </row>
    <row r="74" spans="2:12">
      <c r="B74" s="97"/>
      <c r="C74" s="97"/>
      <c r="D74" s="97"/>
      <c r="E74" s="97"/>
      <c r="F74" s="97"/>
      <c r="G74" s="97"/>
      <c r="L74" s="100"/>
    </row>
    <row r="75" spans="2:12" ht="3.75" customHeight="1">
      <c r="B75" s="97"/>
      <c r="C75" s="97"/>
      <c r="D75" s="97"/>
      <c r="E75" s="97"/>
      <c r="F75" s="97"/>
      <c r="G75" s="97"/>
      <c r="L75" s="100"/>
    </row>
    <row r="76" spans="2:12">
      <c r="B76" s="97"/>
      <c r="C76" s="97"/>
      <c r="D76" s="97"/>
      <c r="E76" s="97"/>
      <c r="F76" s="97"/>
      <c r="G76" s="97"/>
      <c r="L76" s="100"/>
    </row>
    <row r="77" spans="2:12">
      <c r="B77" s="97"/>
      <c r="C77" s="97"/>
      <c r="D77" s="97"/>
      <c r="E77" s="97"/>
      <c r="F77" s="97"/>
      <c r="G77" s="97"/>
      <c r="L77" s="100"/>
    </row>
    <row r="78" spans="2:12">
      <c r="B78" s="97"/>
      <c r="C78" s="97"/>
      <c r="D78" s="97"/>
      <c r="E78" s="97"/>
      <c r="F78" s="97"/>
      <c r="G78" s="97"/>
      <c r="L78" s="100"/>
    </row>
    <row r="79" spans="2:12">
      <c r="B79" s="97"/>
      <c r="C79" s="97"/>
      <c r="D79" s="97"/>
      <c r="E79" s="97"/>
      <c r="F79" s="97"/>
      <c r="G79" s="97"/>
      <c r="L79" s="100"/>
    </row>
    <row r="80" spans="2:12">
      <c r="B80" s="97"/>
      <c r="C80" s="97"/>
      <c r="D80" s="97"/>
      <c r="E80" s="97"/>
      <c r="F80" s="97"/>
      <c r="G80" s="97"/>
      <c r="L80" s="100"/>
    </row>
    <row r="81" spans="2:14">
      <c r="B81" s="97"/>
      <c r="C81" s="97"/>
      <c r="D81" s="97"/>
      <c r="E81" s="97"/>
      <c r="F81" s="97"/>
      <c r="G81" s="97"/>
      <c r="L81" s="100"/>
    </row>
    <row r="82" spans="2:14">
      <c r="B82" s="97"/>
      <c r="C82" s="97"/>
      <c r="D82" s="97"/>
      <c r="E82" s="97"/>
      <c r="F82" s="97"/>
      <c r="G82" s="97"/>
      <c r="L82" s="100"/>
    </row>
    <row r="83" spans="2:14">
      <c r="B83" s="97"/>
      <c r="C83" s="97"/>
      <c r="D83" s="97"/>
      <c r="E83" s="97"/>
      <c r="F83" s="97"/>
      <c r="G83" s="97"/>
      <c r="L83" s="100"/>
    </row>
    <row r="84" spans="2:14">
      <c r="B84" s="97"/>
      <c r="C84" s="97"/>
      <c r="D84" s="97"/>
      <c r="E84" s="97"/>
      <c r="F84" s="97"/>
      <c r="G84" s="97"/>
    </row>
    <row r="85" spans="2:14" ht="5.25" customHeight="1">
      <c r="K85" s="98"/>
      <c r="L85" s="110"/>
      <c r="M85" s="110"/>
      <c r="N85" s="97"/>
    </row>
    <row r="86" spans="2:14">
      <c r="K86" s="97"/>
      <c r="L86" s="137"/>
      <c r="M86" s="137"/>
      <c r="N86" s="97"/>
    </row>
    <row r="87" spans="2:14">
      <c r="K87" s="97"/>
      <c r="N87" s="97"/>
    </row>
    <row r="88" spans="2:14">
      <c r="N88" s="97"/>
    </row>
    <row r="89" spans="2:14">
      <c r="N89" s="97"/>
    </row>
    <row r="90" spans="2:14">
      <c r="N90" s="97"/>
    </row>
    <row r="91" spans="2:14">
      <c r="N91" s="97"/>
    </row>
    <row r="92" spans="2:14">
      <c r="N92" s="97"/>
    </row>
    <row r="93" spans="2:14" ht="7.5" customHeight="1">
      <c r="N93" s="97"/>
    </row>
    <row r="94" spans="2:14">
      <c r="N94" s="97"/>
    </row>
    <row r="95" spans="2:14">
      <c r="N95" s="97"/>
    </row>
    <row r="96" spans="2:14">
      <c r="N96" s="97"/>
    </row>
    <row r="97" spans="14:14">
      <c r="N97" s="97"/>
    </row>
    <row r="98" spans="14:14">
      <c r="N98" s="97"/>
    </row>
    <row r="99" spans="14:14">
      <c r="N99" s="97"/>
    </row>
  </sheetData>
  <mergeCells count="19">
    <mergeCell ref="C26:D26"/>
    <mergeCell ref="E26:F26"/>
    <mergeCell ref="B5:B6"/>
    <mergeCell ref="C18:D18"/>
    <mergeCell ref="E18:F18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  <mergeCell ref="E24:F24"/>
    <mergeCell ref="C25:D25"/>
    <mergeCell ref="E25:F25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zoomScale="85" zoomScaleNormal="85" workbookViewId="0">
      <selection activeCell="B8" sqref="B8:K16"/>
    </sheetView>
  </sheetViews>
  <sheetFormatPr baseColWidth="10" defaultColWidth="11.453125" defaultRowHeight="13"/>
  <cols>
    <col min="1" max="1" width="1.7265625" style="1" customWidth="1"/>
    <col min="2" max="2" width="13.54296875" style="1" customWidth="1"/>
    <col min="3" max="3" width="39.453125" style="1" customWidth="1"/>
    <col min="4" max="4" width="23" style="1" customWidth="1"/>
    <col min="5" max="7" width="16.7265625" style="1" customWidth="1"/>
    <col min="8" max="11" width="15" style="1" customWidth="1"/>
    <col min="12" max="12" width="2.81640625" style="1" customWidth="1"/>
    <col min="13" max="16384" width="11.453125" style="1"/>
  </cols>
  <sheetData>
    <row r="1" spans="2:11" ht="6" customHeight="1"/>
    <row r="2" spans="2:11" s="8" customFormat="1" ht="18.5">
      <c r="B2" s="451" t="s">
        <v>1138</v>
      </c>
      <c r="C2" s="10"/>
    </row>
    <row r="3" spans="2:11" ht="6" customHeight="1"/>
    <row r="4" spans="2:11" s="2" customFormat="1">
      <c r="B4" s="852" t="s">
        <v>545</v>
      </c>
      <c r="C4" s="853"/>
      <c r="D4" s="853"/>
      <c r="E4" s="853"/>
      <c r="F4" s="853"/>
      <c r="G4" s="854"/>
      <c r="H4" s="852" t="s">
        <v>52</v>
      </c>
      <c r="I4" s="853"/>
      <c r="J4" s="853"/>
      <c r="K4" s="854"/>
    </row>
    <row r="5" spans="2:11" s="2" customFormat="1">
      <c r="B5" s="855"/>
      <c r="C5" s="856"/>
      <c r="D5" s="856"/>
      <c r="E5" s="856"/>
      <c r="F5" s="856"/>
      <c r="G5" s="857"/>
      <c r="H5" s="830" t="s">
        <v>439</v>
      </c>
      <c r="I5" s="858"/>
      <c r="J5" s="830" t="s">
        <v>440</v>
      </c>
      <c r="K5" s="831"/>
    </row>
    <row r="6" spans="2:11" s="2" customFormat="1">
      <c r="B6" s="705" t="s">
        <v>442</v>
      </c>
      <c r="C6" s="705" t="s">
        <v>441</v>
      </c>
      <c r="D6" s="457" t="s">
        <v>390</v>
      </c>
      <c r="E6" s="457" t="s">
        <v>386</v>
      </c>
      <c r="F6" s="457" t="s">
        <v>388</v>
      </c>
      <c r="G6" s="457" t="s">
        <v>55</v>
      </c>
      <c r="H6" s="6">
        <v>45199</v>
      </c>
      <c r="I6" s="6">
        <v>44926</v>
      </c>
      <c r="J6" s="6">
        <v>45199</v>
      </c>
      <c r="K6" s="6">
        <v>44926</v>
      </c>
    </row>
    <row r="7" spans="2:11" s="2" customFormat="1">
      <c r="B7" s="138"/>
      <c r="C7" s="138"/>
      <c r="D7" s="443" t="s">
        <v>387</v>
      </c>
      <c r="E7" s="443" t="s">
        <v>387</v>
      </c>
      <c r="F7" s="443" t="s">
        <v>389</v>
      </c>
      <c r="G7" s="443"/>
      <c r="H7" s="31" t="s">
        <v>154</v>
      </c>
      <c r="I7" s="31" t="s">
        <v>154</v>
      </c>
      <c r="J7" s="31" t="s">
        <v>154</v>
      </c>
      <c r="K7" s="31" t="s">
        <v>154</v>
      </c>
    </row>
    <row r="8" spans="2:11">
      <c r="B8" s="13" t="s">
        <v>70</v>
      </c>
      <c r="C8" s="13" t="s">
        <v>788</v>
      </c>
      <c r="D8" s="13" t="s">
        <v>841</v>
      </c>
      <c r="E8" s="13" t="s">
        <v>842</v>
      </c>
      <c r="F8" s="13" t="s">
        <v>843</v>
      </c>
      <c r="G8" s="13" t="s">
        <v>38</v>
      </c>
      <c r="H8" s="3">
        <v>5098649</v>
      </c>
      <c r="I8" s="3">
        <v>4391644</v>
      </c>
      <c r="J8" s="3">
        <v>0</v>
      </c>
      <c r="K8" s="3">
        <v>0</v>
      </c>
    </row>
    <row r="9" spans="2:11">
      <c r="B9" s="13" t="s">
        <v>844</v>
      </c>
      <c r="C9" s="13" t="s">
        <v>670</v>
      </c>
      <c r="D9" s="13" t="s">
        <v>841</v>
      </c>
      <c r="E9" s="13" t="s">
        <v>842</v>
      </c>
      <c r="F9" s="13" t="s">
        <v>843</v>
      </c>
      <c r="G9" s="13" t="s">
        <v>845</v>
      </c>
      <c r="H9" s="3">
        <v>4019025</v>
      </c>
      <c r="I9" s="3">
        <v>2633378</v>
      </c>
      <c r="J9" s="3">
        <v>0</v>
      </c>
      <c r="K9" s="3">
        <v>0</v>
      </c>
    </row>
    <row r="10" spans="2:11">
      <c r="B10" s="13" t="s">
        <v>844</v>
      </c>
      <c r="C10" s="13" t="s">
        <v>670</v>
      </c>
      <c r="D10" s="13" t="s">
        <v>846</v>
      </c>
      <c r="E10" s="13" t="s">
        <v>842</v>
      </c>
      <c r="F10" s="13" t="s">
        <v>843</v>
      </c>
      <c r="G10" s="13" t="s">
        <v>845</v>
      </c>
      <c r="H10" s="3">
        <v>377413</v>
      </c>
      <c r="I10" s="3">
        <v>8013790</v>
      </c>
      <c r="J10" s="3">
        <v>0</v>
      </c>
      <c r="K10" s="3">
        <v>0</v>
      </c>
    </row>
    <row r="11" spans="2:11">
      <c r="B11" s="13" t="s">
        <v>847</v>
      </c>
      <c r="C11" s="13" t="s">
        <v>671</v>
      </c>
      <c r="D11" s="13" t="s">
        <v>841</v>
      </c>
      <c r="E11" s="13" t="s">
        <v>842</v>
      </c>
      <c r="F11" s="13" t="s">
        <v>843</v>
      </c>
      <c r="G11" s="13" t="s">
        <v>845</v>
      </c>
      <c r="H11" s="3">
        <v>899063</v>
      </c>
      <c r="I11" s="3">
        <v>19807</v>
      </c>
      <c r="J11" s="3">
        <v>0</v>
      </c>
      <c r="K11" s="3">
        <v>0</v>
      </c>
    </row>
    <row r="12" spans="2:11">
      <c r="B12" s="13" t="s">
        <v>847</v>
      </c>
      <c r="C12" s="13" t="s">
        <v>671</v>
      </c>
      <c r="D12" s="13" t="s">
        <v>846</v>
      </c>
      <c r="E12" s="13" t="s">
        <v>842</v>
      </c>
      <c r="F12" s="13" t="s">
        <v>843</v>
      </c>
      <c r="G12" s="13" t="s">
        <v>845</v>
      </c>
      <c r="H12" s="3">
        <v>51940</v>
      </c>
      <c r="I12" s="3">
        <v>1185427</v>
      </c>
      <c r="J12" s="3">
        <v>0</v>
      </c>
      <c r="K12" s="3">
        <v>0</v>
      </c>
    </row>
    <row r="13" spans="2:11">
      <c r="B13" s="13" t="s">
        <v>848</v>
      </c>
      <c r="C13" s="13" t="s">
        <v>810</v>
      </c>
      <c r="D13" s="13" t="s">
        <v>846</v>
      </c>
      <c r="E13" s="13" t="s">
        <v>842</v>
      </c>
      <c r="F13" s="13" t="s">
        <v>843</v>
      </c>
      <c r="G13" s="13" t="s">
        <v>845</v>
      </c>
      <c r="H13" s="3">
        <v>1176772</v>
      </c>
      <c r="I13" s="3">
        <v>1173796</v>
      </c>
      <c r="J13" s="3">
        <v>0</v>
      </c>
      <c r="K13" s="3">
        <v>0</v>
      </c>
    </row>
    <row r="14" spans="2:11">
      <c r="B14" s="13" t="s">
        <v>848</v>
      </c>
      <c r="C14" s="13" t="s">
        <v>810</v>
      </c>
      <c r="D14" s="13" t="s">
        <v>841</v>
      </c>
      <c r="E14" s="13" t="s">
        <v>842</v>
      </c>
      <c r="F14" s="13" t="s">
        <v>843</v>
      </c>
      <c r="G14" s="13" t="s">
        <v>845</v>
      </c>
      <c r="H14" s="3">
        <v>1142548</v>
      </c>
      <c r="I14" s="3">
        <v>1296606</v>
      </c>
      <c r="J14" s="3">
        <v>0</v>
      </c>
      <c r="K14" s="3">
        <v>0</v>
      </c>
    </row>
    <row r="15" spans="2:11">
      <c r="B15" s="13" t="s">
        <v>659</v>
      </c>
      <c r="C15" s="13" t="s">
        <v>658</v>
      </c>
      <c r="D15" s="13" t="s">
        <v>846</v>
      </c>
      <c r="E15" s="13" t="s">
        <v>842</v>
      </c>
      <c r="F15" s="13" t="s">
        <v>843</v>
      </c>
      <c r="G15" s="13" t="s">
        <v>845</v>
      </c>
      <c r="H15" s="3">
        <v>162336</v>
      </c>
      <c r="I15" s="3">
        <v>552634</v>
      </c>
      <c r="J15" s="3">
        <v>0</v>
      </c>
      <c r="K15" s="3">
        <v>0</v>
      </c>
    </row>
    <row r="16" spans="2:11">
      <c r="B16" s="13" t="s">
        <v>659</v>
      </c>
      <c r="C16" s="13" t="s">
        <v>658</v>
      </c>
      <c r="D16" s="13" t="s">
        <v>841</v>
      </c>
      <c r="E16" s="13" t="s">
        <v>842</v>
      </c>
      <c r="F16" s="13" t="s">
        <v>843</v>
      </c>
      <c r="G16" s="13" t="s">
        <v>845</v>
      </c>
      <c r="H16" s="3">
        <v>7388</v>
      </c>
      <c r="I16" s="3">
        <v>10687</v>
      </c>
      <c r="J16" s="3">
        <v>0</v>
      </c>
      <c r="K16" s="3">
        <v>0</v>
      </c>
    </row>
    <row r="17" spans="2:11">
      <c r="B17" s="859" t="s">
        <v>50</v>
      </c>
      <c r="C17" s="860"/>
      <c r="D17" s="860"/>
      <c r="E17" s="860"/>
      <c r="F17" s="860"/>
      <c r="G17" s="861"/>
      <c r="H17" s="4">
        <v>12935134</v>
      </c>
      <c r="I17" s="4">
        <v>19277769</v>
      </c>
      <c r="J17" s="4">
        <v>0</v>
      </c>
      <c r="K17" s="4">
        <v>0</v>
      </c>
    </row>
    <row r="19" spans="2:11" ht="6" customHeight="1"/>
    <row r="20" spans="2:11" s="2" customFormat="1">
      <c r="B20" s="852" t="s">
        <v>546</v>
      </c>
      <c r="C20" s="853"/>
      <c r="D20" s="853"/>
      <c r="E20" s="853"/>
      <c r="F20" s="853"/>
      <c r="G20" s="854"/>
      <c r="H20" s="852" t="s">
        <v>52</v>
      </c>
      <c r="I20" s="853"/>
      <c r="J20" s="853"/>
      <c r="K20" s="854"/>
    </row>
    <row r="21" spans="2:11" s="2" customFormat="1">
      <c r="B21" s="855"/>
      <c r="C21" s="856"/>
      <c r="D21" s="856"/>
      <c r="E21" s="856"/>
      <c r="F21" s="856"/>
      <c r="G21" s="857"/>
      <c r="H21" s="830" t="s">
        <v>439</v>
      </c>
      <c r="I21" s="858"/>
      <c r="J21" s="830" t="s">
        <v>440</v>
      </c>
      <c r="K21" s="831"/>
    </row>
    <row r="22" spans="2:11" s="2" customFormat="1">
      <c r="B22" s="705" t="s">
        <v>442</v>
      </c>
      <c r="C22" s="705" t="s">
        <v>441</v>
      </c>
      <c r="D22" s="457" t="s">
        <v>390</v>
      </c>
      <c r="E22" s="457" t="s">
        <v>386</v>
      </c>
      <c r="F22" s="457" t="s">
        <v>388</v>
      </c>
      <c r="G22" s="457" t="s">
        <v>55</v>
      </c>
      <c r="H22" s="6">
        <v>45199</v>
      </c>
      <c r="I22" s="6">
        <v>44926</v>
      </c>
      <c r="J22" s="6">
        <v>45199</v>
      </c>
      <c r="K22" s="6">
        <v>44926</v>
      </c>
    </row>
    <row r="23" spans="2:11" s="2" customFormat="1">
      <c r="B23" s="138"/>
      <c r="C23" s="138"/>
      <c r="D23" s="443" t="s">
        <v>387</v>
      </c>
      <c r="E23" s="443" t="s">
        <v>387</v>
      </c>
      <c r="F23" s="443" t="s">
        <v>389</v>
      </c>
      <c r="G23" s="443"/>
      <c r="H23" s="31" t="s">
        <v>154</v>
      </c>
      <c r="I23" s="31" t="s">
        <v>154</v>
      </c>
      <c r="J23" s="31" t="s">
        <v>154</v>
      </c>
      <c r="K23" s="31" t="s">
        <v>154</v>
      </c>
    </row>
    <row r="24" spans="2:11" ht="12.75" customHeight="1" collapsed="1">
      <c r="B24" s="13" t="s">
        <v>70</v>
      </c>
      <c r="C24" s="13" t="s">
        <v>321</v>
      </c>
      <c r="D24" s="13" t="s">
        <v>849</v>
      </c>
      <c r="E24" s="13" t="s">
        <v>842</v>
      </c>
      <c r="F24" s="13" t="s">
        <v>843</v>
      </c>
      <c r="G24" s="13" t="s">
        <v>38</v>
      </c>
      <c r="H24" s="3">
        <v>996758</v>
      </c>
      <c r="I24" s="3">
        <v>1065454</v>
      </c>
      <c r="J24" s="3">
        <v>0</v>
      </c>
      <c r="K24" s="3">
        <v>0</v>
      </c>
    </row>
    <row r="25" spans="2:11" ht="12.75" customHeight="1" collapsed="1">
      <c r="B25" s="13" t="s">
        <v>70</v>
      </c>
      <c r="C25" s="13" t="s">
        <v>788</v>
      </c>
      <c r="D25" s="13" t="s">
        <v>841</v>
      </c>
      <c r="E25" s="13" t="s">
        <v>842</v>
      </c>
      <c r="F25" s="13" t="s">
        <v>843</v>
      </c>
      <c r="G25" s="13" t="s">
        <v>38</v>
      </c>
      <c r="H25" s="3">
        <v>1360357</v>
      </c>
      <c r="I25" s="3">
        <v>1142245</v>
      </c>
      <c r="J25" s="3">
        <v>0</v>
      </c>
      <c r="K25" s="3">
        <v>0</v>
      </c>
    </row>
    <row r="26" spans="2:11" ht="12.75" customHeight="1" collapsed="1">
      <c r="B26" s="13" t="s">
        <v>844</v>
      </c>
      <c r="C26" s="13" t="s">
        <v>670</v>
      </c>
      <c r="D26" s="13" t="s">
        <v>841</v>
      </c>
      <c r="E26" s="13" t="s">
        <v>842</v>
      </c>
      <c r="F26" s="13" t="s">
        <v>843</v>
      </c>
      <c r="G26" s="13" t="s">
        <v>845</v>
      </c>
      <c r="H26" s="3">
        <v>10379179</v>
      </c>
      <c r="I26" s="3">
        <v>11178273</v>
      </c>
      <c r="J26" s="3">
        <v>0</v>
      </c>
      <c r="K26" s="3">
        <v>0</v>
      </c>
    </row>
    <row r="27" spans="2:11" ht="12.75" customHeight="1" collapsed="1">
      <c r="B27" s="13" t="s">
        <v>847</v>
      </c>
      <c r="C27" s="13" t="s">
        <v>671</v>
      </c>
      <c r="D27" s="13" t="s">
        <v>841</v>
      </c>
      <c r="E27" s="13" t="s">
        <v>842</v>
      </c>
      <c r="F27" s="13" t="s">
        <v>843</v>
      </c>
      <c r="G27" s="13" t="s">
        <v>845</v>
      </c>
      <c r="H27" s="3">
        <v>4281</v>
      </c>
      <c r="I27" s="3">
        <v>54858</v>
      </c>
      <c r="J27" s="3">
        <v>0</v>
      </c>
      <c r="K27" s="3">
        <v>0</v>
      </c>
    </row>
    <row r="28" spans="2:11">
      <c r="B28" s="13" t="s">
        <v>659</v>
      </c>
      <c r="C28" s="13" t="s">
        <v>658</v>
      </c>
      <c r="D28" s="13" t="s">
        <v>841</v>
      </c>
      <c r="E28" s="13" t="s">
        <v>842</v>
      </c>
      <c r="F28" s="13" t="s">
        <v>843</v>
      </c>
      <c r="G28" s="13" t="s">
        <v>845</v>
      </c>
      <c r="H28" s="3">
        <v>2598645</v>
      </c>
      <c r="I28" s="3">
        <v>1174941</v>
      </c>
      <c r="J28" s="3">
        <v>0</v>
      </c>
      <c r="K28" s="3">
        <v>0</v>
      </c>
    </row>
    <row r="29" spans="2:11">
      <c r="B29" s="474" t="s">
        <v>50</v>
      </c>
      <c r="C29" s="711"/>
      <c r="D29" s="711"/>
      <c r="E29" s="711"/>
      <c r="F29" s="711"/>
      <c r="G29" s="475"/>
      <c r="H29" s="4">
        <v>15339220</v>
      </c>
      <c r="I29" s="4">
        <v>14615771</v>
      </c>
      <c r="J29" s="4">
        <v>0</v>
      </c>
      <c r="K29" s="4">
        <v>0</v>
      </c>
    </row>
    <row r="41" spans="8:8">
      <c r="H41" s="11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30"/>
  <sheetViews>
    <sheetView showGridLines="0" zoomScale="118" zoomScaleNormal="55" workbookViewId="0">
      <selection activeCell="D18" sqref="D18"/>
    </sheetView>
  </sheetViews>
  <sheetFormatPr baseColWidth="10" defaultColWidth="11.453125" defaultRowHeight="13"/>
  <cols>
    <col min="1" max="1" width="1.54296875" style="1" customWidth="1"/>
    <col min="2" max="2" width="12.1796875" style="1" customWidth="1"/>
    <col min="3" max="3" width="41.54296875" style="1" customWidth="1"/>
    <col min="4" max="4" width="25.81640625" style="1" bestFit="1" customWidth="1"/>
    <col min="5" max="5" width="30.54296875" style="1" customWidth="1"/>
    <col min="6" max="6" width="17.453125" style="1" customWidth="1"/>
    <col min="7" max="7" width="10.54296875" style="1" customWidth="1"/>
    <col min="8" max="8" width="14.7265625" style="1" customWidth="1"/>
    <col min="9" max="9" width="17.1796875" style="1" customWidth="1"/>
    <col min="10" max="10" width="14.7265625" style="1" customWidth="1"/>
    <col min="11" max="11" width="17.1796875" style="1" customWidth="1"/>
    <col min="12" max="16384" width="11.453125" style="1"/>
  </cols>
  <sheetData>
    <row r="1" spans="2:11" ht="6" customHeight="1"/>
    <row r="2" spans="2:11" s="8" customFormat="1" ht="18.5">
      <c r="B2" s="451" t="s">
        <v>1139</v>
      </c>
      <c r="C2" s="10"/>
    </row>
    <row r="3" spans="2:11" ht="6" customHeight="1"/>
    <row r="4" spans="2:11" s="2" customFormat="1">
      <c r="B4" s="852" t="s">
        <v>56</v>
      </c>
      <c r="C4" s="853"/>
      <c r="D4" s="853"/>
      <c r="E4" s="853"/>
      <c r="F4" s="853"/>
      <c r="G4" s="853"/>
      <c r="H4" s="853"/>
      <c r="I4" s="853"/>
      <c r="J4" s="853"/>
      <c r="K4" s="854"/>
    </row>
    <row r="5" spans="2:11" s="2" customFormat="1" ht="6" customHeight="1">
      <c r="B5" s="855"/>
      <c r="C5" s="856"/>
      <c r="D5" s="856"/>
      <c r="E5" s="856"/>
      <c r="F5" s="856"/>
      <c r="G5" s="856"/>
      <c r="H5" s="856"/>
      <c r="I5" s="856"/>
      <c r="J5" s="856"/>
      <c r="K5" s="857"/>
    </row>
    <row r="6" spans="2:11" ht="26">
      <c r="B6" s="705" t="s">
        <v>442</v>
      </c>
      <c r="C6" s="705" t="s">
        <v>441</v>
      </c>
      <c r="D6" s="457" t="s">
        <v>101</v>
      </c>
      <c r="E6" s="457" t="s">
        <v>19</v>
      </c>
      <c r="F6" s="457" t="s">
        <v>433</v>
      </c>
      <c r="G6" s="457" t="s">
        <v>445</v>
      </c>
      <c r="H6" s="6">
        <v>45199</v>
      </c>
      <c r="I6" s="434" t="s">
        <v>178</v>
      </c>
      <c r="J6" s="6">
        <v>44834</v>
      </c>
      <c r="K6" s="434" t="s">
        <v>178</v>
      </c>
    </row>
    <row r="7" spans="2:11">
      <c r="B7" s="138"/>
      <c r="C7" s="138"/>
      <c r="D7" s="443"/>
      <c r="E7" s="443"/>
      <c r="F7" s="443"/>
      <c r="G7" s="443"/>
      <c r="H7" s="31" t="s">
        <v>154</v>
      </c>
      <c r="I7" s="31" t="s">
        <v>154</v>
      </c>
      <c r="J7" s="31" t="s">
        <v>154</v>
      </c>
      <c r="K7" s="31" t="s">
        <v>154</v>
      </c>
    </row>
    <row r="8" spans="2:11">
      <c r="B8" s="139" t="s">
        <v>1527</v>
      </c>
      <c r="C8" s="140" t="s">
        <v>1528</v>
      </c>
      <c r="D8" s="140" t="s">
        <v>61</v>
      </c>
      <c r="E8" s="140" t="s">
        <v>1529</v>
      </c>
      <c r="F8" s="140" t="s">
        <v>850</v>
      </c>
      <c r="G8" s="140" t="s">
        <v>144</v>
      </c>
      <c r="H8" s="3">
        <v>7244667</v>
      </c>
      <c r="I8" s="3">
        <v>0</v>
      </c>
      <c r="J8" s="3">
        <v>8932745</v>
      </c>
      <c r="K8" s="3">
        <v>0</v>
      </c>
    </row>
    <row r="9" spans="2:11">
      <c r="B9" s="139" t="s">
        <v>1530</v>
      </c>
      <c r="C9" s="140" t="s">
        <v>838</v>
      </c>
      <c r="D9" s="140" t="s">
        <v>61</v>
      </c>
      <c r="E9" s="140" t="s">
        <v>1529</v>
      </c>
      <c r="F9" s="140" t="s">
        <v>850</v>
      </c>
      <c r="G9" s="140" t="s">
        <v>144</v>
      </c>
      <c r="H9" s="3">
        <v>877463</v>
      </c>
      <c r="I9" s="3">
        <v>0</v>
      </c>
      <c r="J9" s="3">
        <v>1081921</v>
      </c>
      <c r="K9" s="3">
        <v>0</v>
      </c>
    </row>
    <row r="10" spans="2:11">
      <c r="B10" s="139" t="s">
        <v>1531</v>
      </c>
      <c r="C10" s="140" t="s">
        <v>62</v>
      </c>
      <c r="D10" s="140" t="s">
        <v>61</v>
      </c>
      <c r="E10" s="140" t="s">
        <v>1529</v>
      </c>
      <c r="F10" s="140" t="s">
        <v>850</v>
      </c>
      <c r="G10" s="140" t="s">
        <v>144</v>
      </c>
      <c r="H10" s="3">
        <v>1281995</v>
      </c>
      <c r="I10" s="3">
        <v>0</v>
      </c>
      <c r="J10" s="3">
        <v>1580713</v>
      </c>
      <c r="K10" s="3">
        <v>0</v>
      </c>
    </row>
    <row r="11" spans="2:11">
      <c r="B11" s="139" t="s">
        <v>1532</v>
      </c>
      <c r="C11" s="140" t="s">
        <v>60</v>
      </c>
      <c r="D11" s="140" t="s">
        <v>1533</v>
      </c>
      <c r="E11" s="140" t="s">
        <v>1529</v>
      </c>
      <c r="F11" s="140" t="s">
        <v>850</v>
      </c>
      <c r="G11" s="140" t="s">
        <v>144</v>
      </c>
      <c r="H11" s="3">
        <v>1265898</v>
      </c>
      <c r="I11" s="3">
        <v>0</v>
      </c>
      <c r="J11" s="3">
        <v>1560865</v>
      </c>
      <c r="K11" s="3">
        <v>0</v>
      </c>
    </row>
    <row r="12" spans="2:11">
      <c r="B12" s="139" t="s">
        <v>1534</v>
      </c>
      <c r="C12" s="140" t="s">
        <v>1535</v>
      </c>
      <c r="D12" s="140" t="s">
        <v>1536</v>
      </c>
      <c r="E12" s="140" t="s">
        <v>1529</v>
      </c>
      <c r="F12" s="140" t="s">
        <v>850</v>
      </c>
      <c r="G12" s="140" t="s">
        <v>144</v>
      </c>
      <c r="H12" s="3">
        <v>150702634</v>
      </c>
      <c r="I12" s="3">
        <v>0</v>
      </c>
      <c r="J12" s="3">
        <v>185817811</v>
      </c>
      <c r="K12" s="3">
        <v>0</v>
      </c>
    </row>
    <row r="13" spans="2:11">
      <c r="B13" s="139" t="s">
        <v>856</v>
      </c>
      <c r="C13" s="140" t="s">
        <v>857</v>
      </c>
      <c r="D13" s="140" t="s">
        <v>852</v>
      </c>
      <c r="E13" s="140" t="s">
        <v>858</v>
      </c>
      <c r="F13" s="140" t="s">
        <v>850</v>
      </c>
      <c r="G13" s="140" t="s">
        <v>144</v>
      </c>
      <c r="H13" s="3">
        <v>606956</v>
      </c>
      <c r="I13" s="3">
        <v>606956</v>
      </c>
      <c r="J13" s="3">
        <v>716626</v>
      </c>
      <c r="K13" s="3">
        <v>716626</v>
      </c>
    </row>
    <row r="14" spans="2:11">
      <c r="B14" s="139" t="s">
        <v>856</v>
      </c>
      <c r="C14" s="140" t="s">
        <v>857</v>
      </c>
      <c r="D14" s="140" t="s">
        <v>852</v>
      </c>
      <c r="E14" s="140" t="s">
        <v>859</v>
      </c>
      <c r="F14" s="140" t="s">
        <v>850</v>
      </c>
      <c r="G14" s="140" t="s">
        <v>144</v>
      </c>
      <c r="H14" s="3">
        <v>255116</v>
      </c>
      <c r="I14" s="3">
        <v>255116</v>
      </c>
      <c r="J14" s="3">
        <v>245985</v>
      </c>
      <c r="K14" s="3">
        <v>245985</v>
      </c>
    </row>
    <row r="15" spans="2:11">
      <c r="B15" s="139" t="s">
        <v>856</v>
      </c>
      <c r="C15" s="140" t="s">
        <v>857</v>
      </c>
      <c r="D15" s="140" t="s">
        <v>852</v>
      </c>
      <c r="E15" s="140" t="s">
        <v>1537</v>
      </c>
      <c r="F15" s="140" t="s">
        <v>850</v>
      </c>
      <c r="G15" s="140" t="s">
        <v>144</v>
      </c>
      <c r="H15" s="3">
        <v>5539809</v>
      </c>
      <c r="I15" s="3">
        <v>0</v>
      </c>
      <c r="J15" s="3">
        <v>0</v>
      </c>
      <c r="K15" s="3">
        <v>0</v>
      </c>
    </row>
    <row r="16" spans="2:11">
      <c r="B16" s="139" t="s">
        <v>860</v>
      </c>
      <c r="C16" s="140" t="s">
        <v>861</v>
      </c>
      <c r="D16" s="140" t="s">
        <v>852</v>
      </c>
      <c r="E16" s="140" t="s">
        <v>855</v>
      </c>
      <c r="F16" s="140" t="s">
        <v>850</v>
      </c>
      <c r="G16" s="140" t="s">
        <v>144</v>
      </c>
      <c r="H16" s="3">
        <v>60307</v>
      </c>
      <c r="I16" s="3">
        <v>-60307</v>
      </c>
      <c r="J16" s="3">
        <v>86973</v>
      </c>
      <c r="K16" s="3">
        <v>-86973</v>
      </c>
    </row>
    <row r="17" spans="2:11">
      <c r="B17" s="139" t="s">
        <v>860</v>
      </c>
      <c r="C17" s="140" t="s">
        <v>861</v>
      </c>
      <c r="D17" s="140" t="s">
        <v>852</v>
      </c>
      <c r="E17" s="140" t="s">
        <v>858</v>
      </c>
      <c r="F17" s="140" t="s">
        <v>850</v>
      </c>
      <c r="G17" s="140" t="s">
        <v>144</v>
      </c>
      <c r="H17" s="3">
        <v>102028</v>
      </c>
      <c r="I17" s="3">
        <v>102028</v>
      </c>
      <c r="J17" s="3">
        <v>157840</v>
      </c>
      <c r="K17" s="3">
        <v>157840</v>
      </c>
    </row>
    <row r="18" spans="2:11">
      <c r="B18" s="139" t="s">
        <v>860</v>
      </c>
      <c r="C18" s="140" t="s">
        <v>861</v>
      </c>
      <c r="D18" s="140" t="s">
        <v>852</v>
      </c>
      <c r="E18" s="140" t="s">
        <v>859</v>
      </c>
      <c r="F18" s="140" t="s">
        <v>850</v>
      </c>
      <c r="G18" s="140" t="s">
        <v>144</v>
      </c>
      <c r="H18" s="3">
        <v>35595</v>
      </c>
      <c r="I18" s="3">
        <v>35595</v>
      </c>
      <c r="J18" s="3">
        <v>48337</v>
      </c>
      <c r="K18" s="3">
        <v>48337</v>
      </c>
    </row>
    <row r="19" spans="2:11">
      <c r="B19" s="139" t="s">
        <v>863</v>
      </c>
      <c r="C19" s="140" t="s">
        <v>864</v>
      </c>
      <c r="D19" s="140" t="s">
        <v>862</v>
      </c>
      <c r="E19" s="140" t="s">
        <v>853</v>
      </c>
      <c r="F19" s="140" t="s">
        <v>850</v>
      </c>
      <c r="G19" s="140" t="s">
        <v>144</v>
      </c>
      <c r="H19" s="3">
        <v>435318</v>
      </c>
      <c r="I19" s="3">
        <v>-435318</v>
      </c>
      <c r="J19" s="3">
        <v>473118</v>
      </c>
      <c r="K19" s="3">
        <v>-473118</v>
      </c>
    </row>
    <row r="20" spans="2:11">
      <c r="B20" s="139" t="s">
        <v>844</v>
      </c>
      <c r="C20" s="140" t="s">
        <v>670</v>
      </c>
      <c r="D20" s="140" t="s">
        <v>843</v>
      </c>
      <c r="E20" s="140" t="s">
        <v>865</v>
      </c>
      <c r="F20" s="140" t="s">
        <v>850</v>
      </c>
      <c r="G20" s="140" t="s">
        <v>144</v>
      </c>
      <c r="H20" s="3">
        <v>599516725</v>
      </c>
      <c r="I20" s="3">
        <v>12557702</v>
      </c>
      <c r="J20" s="3">
        <v>537749448</v>
      </c>
      <c r="K20" s="3">
        <v>14907065</v>
      </c>
    </row>
    <row r="21" spans="2:11">
      <c r="B21" s="139" t="s">
        <v>844</v>
      </c>
      <c r="C21" s="140" t="s">
        <v>670</v>
      </c>
      <c r="D21" s="140" t="s">
        <v>843</v>
      </c>
      <c r="E21" s="140" t="s">
        <v>866</v>
      </c>
      <c r="F21" s="140" t="s">
        <v>850</v>
      </c>
      <c r="G21" s="140" t="s">
        <v>144</v>
      </c>
      <c r="H21" s="3">
        <v>574072237</v>
      </c>
      <c r="I21" s="3">
        <v>0</v>
      </c>
      <c r="J21" s="3">
        <v>544713415</v>
      </c>
      <c r="K21" s="3">
        <v>0</v>
      </c>
    </row>
    <row r="22" spans="2:11">
      <c r="B22" s="139" t="s">
        <v>844</v>
      </c>
      <c r="C22" s="140" t="s">
        <v>670</v>
      </c>
      <c r="D22" s="140" t="s">
        <v>843</v>
      </c>
      <c r="E22" s="140" t="s">
        <v>854</v>
      </c>
      <c r="F22" s="140" t="s">
        <v>850</v>
      </c>
      <c r="G22" s="140" t="s">
        <v>144</v>
      </c>
      <c r="H22" s="3">
        <v>7212411</v>
      </c>
      <c r="I22" s="3">
        <v>0</v>
      </c>
      <c r="J22" s="3">
        <v>15019706</v>
      </c>
      <c r="K22" s="3">
        <v>0</v>
      </c>
    </row>
    <row r="23" spans="2:11">
      <c r="B23" s="139" t="s">
        <v>847</v>
      </c>
      <c r="C23" s="140" t="s">
        <v>671</v>
      </c>
      <c r="D23" s="140" t="s">
        <v>843</v>
      </c>
      <c r="E23" s="140" t="s">
        <v>867</v>
      </c>
      <c r="F23" s="140" t="s">
        <v>850</v>
      </c>
      <c r="G23" s="140" t="s">
        <v>144</v>
      </c>
      <c r="H23" s="3">
        <v>57347</v>
      </c>
      <c r="I23" s="3">
        <v>57347</v>
      </c>
      <c r="J23" s="3">
        <v>59881</v>
      </c>
      <c r="K23" s="3">
        <v>59881</v>
      </c>
    </row>
    <row r="24" spans="2:11">
      <c r="B24" s="139" t="s">
        <v>847</v>
      </c>
      <c r="C24" s="140" t="s">
        <v>671</v>
      </c>
      <c r="D24" s="140" t="s">
        <v>843</v>
      </c>
      <c r="E24" s="140" t="s">
        <v>854</v>
      </c>
      <c r="F24" s="140" t="s">
        <v>850</v>
      </c>
      <c r="G24" s="140" t="s">
        <v>144</v>
      </c>
      <c r="H24" s="3">
        <v>1066884</v>
      </c>
      <c r="I24" s="3">
        <v>0</v>
      </c>
      <c r="J24" s="3">
        <v>1008415</v>
      </c>
      <c r="K24" s="3">
        <v>0</v>
      </c>
    </row>
    <row r="25" spans="2:11">
      <c r="B25" s="139" t="s">
        <v>659</v>
      </c>
      <c r="C25" s="140" t="s">
        <v>658</v>
      </c>
      <c r="D25" s="140" t="s">
        <v>843</v>
      </c>
      <c r="E25" s="140" t="s">
        <v>867</v>
      </c>
      <c r="F25" s="140" t="s">
        <v>850</v>
      </c>
      <c r="G25" s="140" t="s">
        <v>144</v>
      </c>
      <c r="H25" s="3">
        <v>57353</v>
      </c>
      <c r="I25" s="3">
        <v>57353</v>
      </c>
      <c r="J25" s="3">
        <v>59881</v>
      </c>
      <c r="K25" s="3">
        <v>59881</v>
      </c>
    </row>
    <row r="26" spans="2:11">
      <c r="B26" s="139" t="s">
        <v>659</v>
      </c>
      <c r="C26" s="140" t="s">
        <v>658</v>
      </c>
      <c r="D26" s="140" t="s">
        <v>843</v>
      </c>
      <c r="E26" s="140" t="s">
        <v>854</v>
      </c>
      <c r="F26" s="140" t="s">
        <v>850</v>
      </c>
      <c r="G26" s="140" t="s">
        <v>144</v>
      </c>
      <c r="H26" s="3">
        <v>497371</v>
      </c>
      <c r="I26" s="3">
        <v>0</v>
      </c>
      <c r="J26" s="3">
        <v>117713</v>
      </c>
      <c r="K26" s="3">
        <v>0</v>
      </c>
    </row>
    <row r="27" spans="2:11">
      <c r="B27" s="139" t="s">
        <v>848</v>
      </c>
      <c r="C27" s="140" t="s">
        <v>810</v>
      </c>
      <c r="D27" s="140" t="s">
        <v>843</v>
      </c>
      <c r="E27" s="140" t="s">
        <v>868</v>
      </c>
      <c r="F27" s="140" t="s">
        <v>850</v>
      </c>
      <c r="G27" s="140" t="s">
        <v>144</v>
      </c>
      <c r="H27" s="3">
        <v>1744192</v>
      </c>
      <c r="I27" s="3">
        <v>-1744192</v>
      </c>
      <c r="J27" s="3">
        <v>1658970</v>
      </c>
      <c r="K27" s="3">
        <v>-1658970</v>
      </c>
    </row>
    <row r="28" spans="2:11">
      <c r="B28" s="139" t="s">
        <v>848</v>
      </c>
      <c r="C28" s="140" t="s">
        <v>810</v>
      </c>
      <c r="D28" s="140" t="s">
        <v>843</v>
      </c>
      <c r="E28" s="140" t="s">
        <v>854</v>
      </c>
      <c r="F28" s="140" t="s">
        <v>850</v>
      </c>
      <c r="G28" s="140" t="s">
        <v>144</v>
      </c>
      <c r="H28" s="3">
        <v>1056416</v>
      </c>
      <c r="I28" s="3">
        <v>0</v>
      </c>
      <c r="J28" s="3">
        <v>494217</v>
      </c>
      <c r="K28" s="3">
        <v>0</v>
      </c>
    </row>
    <row r="29" spans="2:11">
      <c r="B29" s="139" t="s">
        <v>851</v>
      </c>
      <c r="C29" s="140" t="s">
        <v>869</v>
      </c>
      <c r="D29" s="140" t="s">
        <v>852</v>
      </c>
      <c r="E29" s="140" t="s">
        <v>855</v>
      </c>
      <c r="F29" s="140" t="s">
        <v>426</v>
      </c>
      <c r="G29" s="140" t="s">
        <v>125</v>
      </c>
      <c r="H29" s="3">
        <v>179023</v>
      </c>
      <c r="I29" s="3">
        <v>-179023</v>
      </c>
      <c r="J29" s="3">
        <v>32316</v>
      </c>
      <c r="K29" s="3">
        <v>-32316</v>
      </c>
    </row>
    <row r="30" spans="2:11">
      <c r="B30" s="139" t="s">
        <v>851</v>
      </c>
      <c r="C30" s="140" t="s">
        <v>870</v>
      </c>
      <c r="D30" s="140" t="s">
        <v>852</v>
      </c>
      <c r="E30" s="140" t="s">
        <v>324</v>
      </c>
      <c r="F30" s="140" t="s">
        <v>426</v>
      </c>
      <c r="G30" s="140" t="s">
        <v>125</v>
      </c>
      <c r="H30" s="3">
        <v>0</v>
      </c>
      <c r="I30" s="3">
        <v>0</v>
      </c>
      <c r="J30" s="3">
        <v>83183</v>
      </c>
      <c r="K30" s="3">
        <v>-83183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zoomScale="115" zoomScaleNormal="115" workbookViewId="0">
      <selection activeCell="E11" sqref="E11"/>
    </sheetView>
  </sheetViews>
  <sheetFormatPr baseColWidth="10" defaultColWidth="11.453125" defaultRowHeight="13"/>
  <cols>
    <col min="1" max="1" width="1.7265625" style="1" customWidth="1"/>
    <col min="2" max="2" width="32.453125" style="1" customWidth="1"/>
    <col min="3" max="3" width="12.81640625" style="1" customWidth="1"/>
    <col min="4" max="4" width="36.54296875" style="1" bestFit="1" customWidth="1"/>
    <col min="5" max="5" width="1.7265625" style="1" customWidth="1"/>
    <col min="6" max="6" width="18.54296875" style="1" customWidth="1"/>
    <col min="7" max="7" width="44.453125" style="1" bestFit="1" customWidth="1"/>
    <col min="8" max="8" width="32.54296875" style="1" bestFit="1" customWidth="1"/>
    <col min="9" max="9" width="13.1796875" style="1" customWidth="1"/>
    <col min="10" max="10" width="43.453125" style="1" bestFit="1" customWidth="1"/>
    <col min="11" max="16384" width="11.453125" style="1"/>
  </cols>
  <sheetData>
    <row r="1" spans="2:4" ht="6" customHeight="1"/>
    <row r="2" spans="2:4" s="8" customFormat="1" ht="18.5">
      <c r="B2" s="451" t="s">
        <v>1140</v>
      </c>
      <c r="C2" s="10"/>
    </row>
    <row r="3" spans="2:4" ht="6" customHeight="1"/>
    <row r="4" spans="2:4" ht="12.75" customHeight="1">
      <c r="B4" s="862" t="s">
        <v>509</v>
      </c>
      <c r="C4" s="862" t="s">
        <v>444</v>
      </c>
      <c r="D4" s="862" t="s">
        <v>57</v>
      </c>
    </row>
    <row r="5" spans="2:4">
      <c r="B5" s="862"/>
      <c r="C5" s="862"/>
      <c r="D5" s="862"/>
    </row>
    <row r="6" spans="2:4">
      <c r="B6" s="363" t="s">
        <v>60</v>
      </c>
      <c r="C6" s="141" t="s">
        <v>58</v>
      </c>
      <c r="D6" s="142" t="s">
        <v>59</v>
      </c>
    </row>
    <row r="7" spans="2:4">
      <c r="B7" s="363" t="s">
        <v>838</v>
      </c>
      <c r="C7" s="141" t="s">
        <v>61</v>
      </c>
      <c r="D7" s="142" t="s">
        <v>59</v>
      </c>
    </row>
    <row r="8" spans="2:4">
      <c r="B8" s="363" t="s">
        <v>886</v>
      </c>
      <c r="C8" s="141" t="s">
        <v>61</v>
      </c>
      <c r="D8" s="142" t="s">
        <v>59</v>
      </c>
    </row>
    <row r="9" spans="2:4">
      <c r="B9" s="363" t="s">
        <v>298</v>
      </c>
      <c r="C9" s="141" t="s">
        <v>61</v>
      </c>
      <c r="D9" s="363" t="s">
        <v>362</v>
      </c>
    </row>
    <row r="10" spans="2:4">
      <c r="B10" s="363" t="s">
        <v>805</v>
      </c>
      <c r="C10" s="141" t="s">
        <v>61</v>
      </c>
      <c r="D10" s="364" t="s">
        <v>334</v>
      </c>
    </row>
    <row r="11" spans="2:4">
      <c r="B11" s="363" t="s">
        <v>1065</v>
      </c>
      <c r="C11" s="141" t="s">
        <v>61</v>
      </c>
      <c r="D11" s="142" t="s">
        <v>1066</v>
      </c>
    </row>
    <row r="12" spans="2:4">
      <c r="B12" s="363" t="s">
        <v>1067</v>
      </c>
      <c r="C12" s="141" t="s">
        <v>61</v>
      </c>
      <c r="D12" s="363" t="s">
        <v>1068</v>
      </c>
    </row>
    <row r="13" spans="2:4">
      <c r="B13" s="363" t="s">
        <v>1069</v>
      </c>
      <c r="C13" s="141" t="s">
        <v>61</v>
      </c>
      <c r="D13" s="141" t="s">
        <v>1070</v>
      </c>
    </row>
    <row r="14" spans="2:4">
      <c r="B14" s="363" t="s">
        <v>1071</v>
      </c>
      <c r="C14" s="141" t="s">
        <v>61</v>
      </c>
      <c r="D14" s="141" t="s">
        <v>1072</v>
      </c>
    </row>
    <row r="16" spans="2:4" ht="14.5">
      <c r="B16" s="143"/>
      <c r="C16" s="143"/>
      <c r="D16" s="143"/>
    </row>
    <row r="17" spans="1:9" ht="14.5">
      <c r="B17" s="143"/>
      <c r="C17" s="143"/>
      <c r="D17" s="143"/>
    </row>
    <row r="18" spans="1:9" ht="14.5">
      <c r="B18" s="143"/>
      <c r="C18" s="143"/>
      <c r="D18" s="143"/>
      <c r="F18" s="144"/>
      <c r="G18" s="144"/>
      <c r="H18" s="144"/>
    </row>
    <row r="19" spans="1:9" ht="15.75" customHeight="1">
      <c r="B19" s="143"/>
      <c r="F19"/>
      <c r="G19"/>
      <c r="H19"/>
    </row>
    <row r="20" spans="1:9" ht="14.5">
      <c r="B20" s="143"/>
      <c r="F20"/>
      <c r="G20"/>
      <c r="H20"/>
    </row>
    <row r="21" spans="1:9" ht="12.75" customHeight="1">
      <c r="B21" s="143"/>
      <c r="F21"/>
      <c r="G21"/>
      <c r="H21"/>
    </row>
    <row r="22" spans="1:9" ht="14.5">
      <c r="B22" s="143"/>
      <c r="F22"/>
      <c r="G22"/>
      <c r="H22"/>
    </row>
    <row r="23" spans="1:9" ht="12.75" customHeight="1">
      <c r="B23" s="143"/>
      <c r="F23"/>
      <c r="G23"/>
      <c r="H23"/>
    </row>
    <row r="24" spans="1:9" ht="36.65" customHeight="1">
      <c r="B24" s="143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4.5">
      <c r="A28" s="145"/>
      <c r="F28" s="476"/>
      <c r="G28" s="476"/>
      <c r="H28" s="476"/>
      <c r="I28" s="476"/>
    </row>
    <row r="48" spans="8:8">
      <c r="H48" s="146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7810-2065-44C5-AD5A-C21C3166955D}">
  <sheetPr>
    <pageSetUpPr fitToPage="1"/>
  </sheetPr>
  <dimension ref="B1:H38"/>
  <sheetViews>
    <sheetView showGridLines="0" zoomScale="110" zoomScaleNormal="110" workbookViewId="0">
      <pane xSplit="3" ySplit="10" topLeftCell="D11" activePane="bottomRight" state="frozen"/>
      <selection activeCell="G9" sqref="G9"/>
      <selection pane="topRight" activeCell="G9" sqref="G9"/>
      <selection pane="bottomLeft" activeCell="G9" sqref="G9"/>
      <selection pane="bottomRight" activeCell="G9" sqref="G9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37" customWidth="1"/>
    <col min="4" max="5" width="19.26953125" style="1" customWidth="1"/>
    <col min="6" max="6" width="4.7265625" style="1" customWidth="1"/>
    <col min="7" max="7" width="12" style="1" bestFit="1" customWidth="1"/>
    <col min="8" max="8" width="16.54296875" style="1" bestFit="1" customWidth="1"/>
    <col min="9" max="16384" width="11.453125" style="1"/>
  </cols>
  <sheetData>
    <row r="1" spans="2:8" ht="6" customHeight="1">
      <c r="B1" s="33"/>
      <c r="C1" s="34"/>
    </row>
    <row r="2" spans="2:8">
      <c r="B2" s="33" t="s">
        <v>1285</v>
      </c>
      <c r="C2" s="34"/>
    </row>
    <row r="3" spans="2:8">
      <c r="B3" s="33" t="s">
        <v>1052</v>
      </c>
      <c r="C3" s="34"/>
    </row>
    <row r="4" spans="2:8">
      <c r="B4" s="33" t="s">
        <v>1449</v>
      </c>
      <c r="C4" s="34"/>
    </row>
    <row r="5" spans="2:8">
      <c r="B5" s="33" t="s">
        <v>299</v>
      </c>
      <c r="C5" s="34"/>
    </row>
    <row r="6" spans="2:8">
      <c r="B6" s="33"/>
      <c r="C6" s="34"/>
    </row>
    <row r="7" spans="2:8" s="2" customFormat="1">
      <c r="B7" s="580" t="s">
        <v>1053</v>
      </c>
      <c r="C7" s="648" t="s">
        <v>155</v>
      </c>
      <c r="D7" s="6">
        <v>45199</v>
      </c>
      <c r="E7" s="6">
        <v>44926</v>
      </c>
    </row>
    <row r="8" spans="2:8" s="2" customFormat="1">
      <c r="B8" s="35"/>
      <c r="C8" s="36"/>
      <c r="D8" s="31" t="s">
        <v>154</v>
      </c>
      <c r="E8" s="31" t="s">
        <v>154</v>
      </c>
    </row>
    <row r="9" spans="2:8">
      <c r="D9" s="38"/>
    </row>
    <row r="10" spans="2:8" s="2" customFormat="1">
      <c r="B10" s="561" t="s">
        <v>1326</v>
      </c>
      <c r="C10" s="39"/>
      <c r="D10" s="40"/>
      <c r="E10" s="649"/>
    </row>
    <row r="11" spans="2:8">
      <c r="B11" s="13" t="s">
        <v>1327</v>
      </c>
      <c r="C11" s="41">
        <v>5</v>
      </c>
      <c r="D11" s="3">
        <v>368466795</v>
      </c>
      <c r="E11" s="42">
        <v>373700303</v>
      </c>
      <c r="H11" s="651"/>
    </row>
    <row r="12" spans="2:8">
      <c r="B12" s="13" t="s">
        <v>1328</v>
      </c>
      <c r="C12" s="41">
        <v>6</v>
      </c>
      <c r="D12" s="3">
        <v>221364277</v>
      </c>
      <c r="E12" s="42">
        <v>253846638</v>
      </c>
      <c r="G12" s="43"/>
      <c r="H12" s="43"/>
    </row>
    <row r="13" spans="2:8">
      <c r="B13" s="13" t="s">
        <v>1329</v>
      </c>
      <c r="C13" s="41">
        <v>22</v>
      </c>
      <c r="D13" s="3">
        <v>44940684</v>
      </c>
      <c r="E13" s="42">
        <v>28340294</v>
      </c>
      <c r="H13" s="651"/>
    </row>
    <row r="14" spans="2:8" ht="13.15" customHeight="1">
      <c r="B14" s="13" t="s">
        <v>1330</v>
      </c>
      <c r="C14" s="41">
        <v>8</v>
      </c>
      <c r="D14" s="3">
        <v>714310675</v>
      </c>
      <c r="E14" s="42">
        <v>796422654</v>
      </c>
      <c r="H14" s="651"/>
    </row>
    <row r="15" spans="2:8">
      <c r="B15" s="13" t="s">
        <v>1331</v>
      </c>
      <c r="C15" s="41">
        <v>9</v>
      </c>
      <c r="D15" s="3">
        <v>12935134</v>
      </c>
      <c r="E15" s="3">
        <v>19277769</v>
      </c>
      <c r="G15" s="11"/>
      <c r="H15" s="11"/>
    </row>
    <row r="16" spans="2:8">
      <c r="B16" s="13" t="s">
        <v>1332</v>
      </c>
      <c r="C16" s="41">
        <v>10</v>
      </c>
      <c r="D16" s="3">
        <v>1645300146</v>
      </c>
      <c r="E16" s="3">
        <v>1510406638</v>
      </c>
      <c r="H16" s="651"/>
    </row>
    <row r="17" spans="2:8">
      <c r="B17" s="13" t="s">
        <v>1333</v>
      </c>
      <c r="C17" s="41">
        <v>16</v>
      </c>
      <c r="D17" s="3">
        <v>116298490</v>
      </c>
      <c r="E17" s="3">
        <v>126163149</v>
      </c>
      <c r="H17" s="651"/>
    </row>
    <row r="18" spans="2:8">
      <c r="B18" s="12" t="s">
        <v>1334</v>
      </c>
      <c r="C18" s="44"/>
      <c r="D18" s="4">
        <v>3123616201</v>
      </c>
      <c r="E18" s="4">
        <v>3108157445</v>
      </c>
      <c r="H18" s="11"/>
    </row>
    <row r="19" spans="2:8">
      <c r="D19" s="11"/>
      <c r="E19" s="11"/>
    </row>
    <row r="20" spans="2:8" s="2" customFormat="1">
      <c r="B20" s="561" t="s">
        <v>1335</v>
      </c>
      <c r="C20" s="39"/>
      <c r="D20" s="40"/>
      <c r="E20" s="649"/>
    </row>
    <row r="21" spans="2:8">
      <c r="B21" s="13" t="s">
        <v>1336</v>
      </c>
      <c r="C21" s="46">
        <v>6</v>
      </c>
      <c r="D21" s="42">
        <v>236754483</v>
      </c>
      <c r="E21" s="42">
        <v>190595875</v>
      </c>
      <c r="H21" s="651"/>
    </row>
    <row r="22" spans="2:8">
      <c r="B22" s="13" t="s">
        <v>1337</v>
      </c>
      <c r="C22" s="41">
        <v>22</v>
      </c>
      <c r="D22" s="3">
        <v>28839498</v>
      </c>
      <c r="E22" s="3">
        <v>25273997</v>
      </c>
      <c r="H22" s="651"/>
    </row>
    <row r="23" spans="2:8">
      <c r="B23" s="13" t="s">
        <v>1338</v>
      </c>
      <c r="C23" s="41">
        <v>8</v>
      </c>
      <c r="D23" s="3">
        <v>490992</v>
      </c>
      <c r="E23" s="3">
        <v>1208768</v>
      </c>
      <c r="H23" s="14"/>
    </row>
    <row r="24" spans="2:8" ht="12.75" customHeight="1">
      <c r="B24" s="13" t="s">
        <v>1339</v>
      </c>
      <c r="C24" s="41">
        <v>11</v>
      </c>
      <c r="D24" s="3">
        <v>327346387</v>
      </c>
      <c r="E24" s="3">
        <v>319947879</v>
      </c>
      <c r="H24" s="651"/>
    </row>
    <row r="25" spans="2:8" ht="12.75" customHeight="1">
      <c r="B25" s="13" t="s">
        <v>1340</v>
      </c>
      <c r="C25" s="41">
        <v>12</v>
      </c>
      <c r="D25" s="3">
        <v>778208249</v>
      </c>
      <c r="E25" s="3">
        <v>705123765</v>
      </c>
      <c r="H25" s="11"/>
    </row>
    <row r="26" spans="2:8" ht="12.75" customHeight="1">
      <c r="B26" s="13" t="s">
        <v>709</v>
      </c>
      <c r="C26" s="41">
        <v>13</v>
      </c>
      <c r="D26" s="3">
        <v>1856314753</v>
      </c>
      <c r="E26" s="3">
        <v>1705629399</v>
      </c>
      <c r="H26" s="651"/>
    </row>
    <row r="27" spans="2:8" ht="12.75" customHeight="1">
      <c r="B27" s="13" t="s">
        <v>1341</v>
      </c>
      <c r="C27" s="41">
        <v>14</v>
      </c>
      <c r="D27" s="3">
        <v>3969300810</v>
      </c>
      <c r="E27" s="3">
        <v>3723012133</v>
      </c>
      <c r="G27" s="45"/>
      <c r="H27" s="651"/>
    </row>
    <row r="28" spans="2:8" ht="12.75" customHeight="1">
      <c r="B28" s="13" t="s">
        <v>1342</v>
      </c>
      <c r="C28" s="41">
        <v>15</v>
      </c>
      <c r="D28" s="3">
        <v>3242926894</v>
      </c>
      <c r="E28" s="3">
        <v>3137915658</v>
      </c>
      <c r="H28" s="651"/>
    </row>
    <row r="29" spans="2:8" ht="12.75" customHeight="1">
      <c r="B29" s="13" t="s">
        <v>1343</v>
      </c>
      <c r="C29" s="41">
        <v>16</v>
      </c>
      <c r="D29" s="3">
        <v>67989737</v>
      </c>
      <c r="E29" s="3">
        <v>96668229</v>
      </c>
      <c r="H29" s="651"/>
    </row>
    <row r="30" spans="2:8">
      <c r="B30" s="13" t="s">
        <v>1344</v>
      </c>
      <c r="C30" s="41">
        <v>16</v>
      </c>
      <c r="D30" s="3">
        <v>337898506</v>
      </c>
      <c r="E30" s="3">
        <v>326666643</v>
      </c>
      <c r="G30" s="11"/>
      <c r="H30" s="651"/>
    </row>
    <row r="31" spans="2:8" ht="12.75" customHeight="1">
      <c r="B31" s="12" t="s">
        <v>1345</v>
      </c>
      <c r="C31" s="44"/>
      <c r="D31" s="4">
        <v>10846070309</v>
      </c>
      <c r="E31" s="4">
        <v>10232042346</v>
      </c>
    </row>
    <row r="32" spans="2:8" ht="12.75" customHeight="1">
      <c r="B32" s="12" t="s">
        <v>1346</v>
      </c>
      <c r="C32" s="44"/>
      <c r="D32" s="4">
        <v>13969686510</v>
      </c>
      <c r="E32" s="4">
        <v>13340199791</v>
      </c>
      <c r="G32" s="45"/>
      <c r="H32" s="650"/>
    </row>
    <row r="33" spans="4:5" ht="12.75" customHeight="1"/>
    <row r="34" spans="4:5">
      <c r="D34" s="11"/>
      <c r="E34" s="11"/>
    </row>
    <row r="35" spans="4:5">
      <c r="D35" s="11"/>
    </row>
    <row r="36" spans="4:5">
      <c r="D36" s="11"/>
    </row>
    <row r="37" spans="4:5">
      <c r="D37" s="11"/>
    </row>
    <row r="38" spans="4:5">
      <c r="D38" s="11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F8"/>
  <sheetViews>
    <sheetView showGridLines="0" zoomScale="127" zoomScaleNormal="90" workbookViewId="0">
      <selection activeCell="E11" sqref="E11"/>
    </sheetView>
  </sheetViews>
  <sheetFormatPr baseColWidth="10" defaultColWidth="11.453125" defaultRowHeight="13"/>
  <cols>
    <col min="1" max="1" width="1.7265625" style="1" customWidth="1"/>
    <col min="2" max="2" width="27" style="1" customWidth="1"/>
    <col min="3" max="3" width="15" style="1" bestFit="1" customWidth="1"/>
    <col min="4" max="5" width="16" style="1" customWidth="1"/>
    <col min="6" max="16384" width="11.453125" style="1"/>
  </cols>
  <sheetData>
    <row r="1" spans="2:6" ht="6" customHeight="1"/>
    <row r="2" spans="2:6" s="8" customFormat="1" ht="18.5">
      <c r="B2" s="451" t="s">
        <v>1141</v>
      </c>
      <c r="C2" s="10"/>
    </row>
    <row r="3" spans="2:6" ht="6" customHeight="1"/>
    <row r="4" spans="2:6" s="21" customFormat="1" ht="14.25" customHeight="1">
      <c r="B4" s="821" t="s">
        <v>356</v>
      </c>
      <c r="C4" s="434" t="s">
        <v>1259</v>
      </c>
      <c r="D4" s="434" t="s">
        <v>998</v>
      </c>
      <c r="E4" s="434" t="s">
        <v>1324</v>
      </c>
      <c r="F4" s="434" t="s">
        <v>1325</v>
      </c>
    </row>
    <row r="5" spans="2:6">
      <c r="B5" s="822"/>
      <c r="C5" s="16">
        <v>45199</v>
      </c>
      <c r="D5" s="16">
        <v>44834</v>
      </c>
      <c r="E5" s="16">
        <v>45199</v>
      </c>
      <c r="F5" s="16">
        <v>44834</v>
      </c>
    </row>
    <row r="6" spans="2:6">
      <c r="B6" s="823"/>
      <c r="C6" s="77" t="s">
        <v>154</v>
      </c>
      <c r="D6" s="77" t="s">
        <v>154</v>
      </c>
      <c r="E6" s="77" t="s">
        <v>154</v>
      </c>
      <c r="F6" s="77" t="s">
        <v>154</v>
      </c>
    </row>
    <row r="7" spans="2:6" ht="26">
      <c r="B7" s="293" t="s">
        <v>887</v>
      </c>
      <c r="C7" s="3">
        <v>6948937</v>
      </c>
      <c r="D7" s="3">
        <v>3981960</v>
      </c>
      <c r="E7" s="3">
        <v>2835435</v>
      </c>
      <c r="F7" s="3">
        <v>1526640</v>
      </c>
    </row>
    <row r="8" spans="2:6">
      <c r="B8" s="4" t="s">
        <v>355</v>
      </c>
      <c r="C8" s="148">
        <v>6948937</v>
      </c>
      <c r="D8" s="477">
        <v>3981960</v>
      </c>
      <c r="E8" s="148">
        <v>2835435</v>
      </c>
      <c r="F8" s="148">
        <v>1526640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2"/>
  <sheetViews>
    <sheetView showGridLines="0" zoomScale="96" zoomScaleNormal="90" workbookViewId="0">
      <selection activeCell="E11" sqref="E11"/>
    </sheetView>
  </sheetViews>
  <sheetFormatPr baseColWidth="10" defaultColWidth="11.453125" defaultRowHeight="13"/>
  <cols>
    <col min="1" max="1" width="1.7265625" style="1" customWidth="1"/>
    <col min="2" max="2" width="32.7265625" style="1" customWidth="1"/>
    <col min="3" max="6" width="17.81640625" style="1" customWidth="1"/>
    <col min="7" max="7" width="11.1796875" style="1" customWidth="1"/>
    <col min="8" max="8" width="12.81640625" style="1" customWidth="1"/>
    <col min="9" max="10" width="15.1796875" style="1" bestFit="1" customWidth="1"/>
    <col min="11" max="12" width="16.1796875" style="1" customWidth="1"/>
    <col min="13" max="13" width="13.1796875" style="1" bestFit="1" customWidth="1"/>
    <col min="14" max="14" width="12.26953125" style="1" bestFit="1" customWidth="1"/>
    <col min="15" max="16384" width="11.453125" style="1"/>
  </cols>
  <sheetData>
    <row r="1" spans="2:6" ht="6" customHeight="1"/>
    <row r="2" spans="2:6" s="8" customFormat="1" ht="18.5">
      <c r="B2" s="451" t="s">
        <v>1142</v>
      </c>
      <c r="C2" s="10"/>
    </row>
    <row r="3" spans="2:6" ht="6" customHeight="1"/>
    <row r="4" spans="2:6" s="2" customFormat="1">
      <c r="B4" s="821" t="s">
        <v>343</v>
      </c>
      <c r="C4" s="6"/>
      <c r="D4" s="6"/>
      <c r="E4" s="1"/>
      <c r="F4" s="1"/>
    </row>
    <row r="5" spans="2:6" s="2" customFormat="1">
      <c r="B5" s="822"/>
      <c r="C5" s="16">
        <v>45199</v>
      </c>
      <c r="D5" s="16">
        <v>44926</v>
      </c>
      <c r="E5" s="1"/>
      <c r="F5" s="1"/>
    </row>
    <row r="6" spans="2:6" s="2" customFormat="1">
      <c r="B6" s="823"/>
      <c r="C6" s="31" t="s">
        <v>154</v>
      </c>
      <c r="D6" s="31" t="s">
        <v>154</v>
      </c>
      <c r="E6" s="1"/>
      <c r="F6" s="1"/>
    </row>
    <row r="7" spans="2:6">
      <c r="B7" s="13" t="s">
        <v>99</v>
      </c>
      <c r="C7" s="149">
        <v>5937836</v>
      </c>
      <c r="D7" s="3">
        <v>5775034</v>
      </c>
    </row>
    <row r="8" spans="2:6">
      <c r="B8" s="13" t="s">
        <v>100</v>
      </c>
      <c r="C8" s="3">
        <v>1751727919</v>
      </c>
      <c r="D8" s="3">
        <v>1637265859</v>
      </c>
    </row>
    <row r="9" spans="2:6">
      <c r="B9" s="13" t="s">
        <v>760</v>
      </c>
      <c r="C9" s="3">
        <v>64105312</v>
      </c>
      <c r="D9" s="3">
        <v>33468264</v>
      </c>
    </row>
    <row r="10" spans="2:6" ht="12.75" customHeight="1">
      <c r="B10" s="13" t="s">
        <v>713</v>
      </c>
      <c r="C10" s="3">
        <v>-176470921</v>
      </c>
      <c r="D10" s="3">
        <v>-166102519</v>
      </c>
    </row>
    <row r="11" spans="2:6">
      <c r="B11" s="75" t="s">
        <v>50</v>
      </c>
      <c r="C11" s="4">
        <v>1645300146</v>
      </c>
      <c r="D11" s="4">
        <v>1510406638</v>
      </c>
    </row>
    <row r="12" spans="2:6" ht="10.5" customHeight="1">
      <c r="C12" s="11"/>
      <c r="D12" s="11"/>
    </row>
    <row r="13" spans="2:6" s="2" customFormat="1" ht="12.75" customHeight="1">
      <c r="B13" s="863" t="s">
        <v>343</v>
      </c>
      <c r="C13" s="871" t="s">
        <v>98</v>
      </c>
      <c r="D13" s="872"/>
      <c r="E13" s="872"/>
      <c r="F13" s="873"/>
    </row>
    <row r="14" spans="2:6" s="2" customFormat="1">
      <c r="B14" s="870"/>
      <c r="C14" s="874">
        <v>45199</v>
      </c>
      <c r="D14" s="875"/>
      <c r="E14" s="875"/>
      <c r="F14" s="876"/>
    </row>
    <row r="15" spans="2:6" s="2" customFormat="1" ht="26">
      <c r="B15" s="822"/>
      <c r="C15" s="435" t="s">
        <v>537</v>
      </c>
      <c r="D15" s="435" t="s">
        <v>436</v>
      </c>
      <c r="E15" s="435" t="s">
        <v>97</v>
      </c>
      <c r="F15" s="435" t="s">
        <v>50</v>
      </c>
    </row>
    <row r="16" spans="2:6" s="2" customFormat="1">
      <c r="B16" s="823"/>
      <c r="C16" s="31" t="s">
        <v>154</v>
      </c>
      <c r="D16" s="31" t="s">
        <v>154</v>
      </c>
      <c r="E16" s="31" t="s">
        <v>154</v>
      </c>
      <c r="F16" s="31" t="s">
        <v>154</v>
      </c>
    </row>
    <row r="17" spans="2:6">
      <c r="B17" s="13" t="s">
        <v>99</v>
      </c>
      <c r="C17" s="42">
        <v>0</v>
      </c>
      <c r="D17" s="42">
        <v>5937836</v>
      </c>
      <c r="E17" s="42">
        <v>0</v>
      </c>
      <c r="F17" s="42">
        <v>5937836</v>
      </c>
    </row>
    <row r="18" spans="2:6">
      <c r="B18" s="13" t="s">
        <v>100</v>
      </c>
      <c r="C18" s="42">
        <v>270867289</v>
      </c>
      <c r="D18" s="42">
        <v>1020030501</v>
      </c>
      <c r="E18" s="42">
        <v>284359208</v>
      </c>
      <c r="F18" s="42">
        <v>1575256998</v>
      </c>
    </row>
    <row r="19" spans="2:6">
      <c r="B19" s="13" t="s">
        <v>760</v>
      </c>
      <c r="C19" s="42">
        <v>0</v>
      </c>
      <c r="D19" s="42">
        <v>29645695</v>
      </c>
      <c r="E19" s="42">
        <v>34459617</v>
      </c>
      <c r="F19" s="42">
        <v>64105312</v>
      </c>
    </row>
    <row r="20" spans="2:6">
      <c r="B20" s="75" t="s">
        <v>50</v>
      </c>
      <c r="C20" s="4">
        <v>270867289</v>
      </c>
      <c r="D20" s="4">
        <v>1055614032</v>
      </c>
      <c r="E20" s="4">
        <v>318818825</v>
      </c>
      <c r="F20" s="4">
        <v>1645300146</v>
      </c>
    </row>
    <row r="22" spans="2:6" ht="6" customHeight="1">
      <c r="D22" s="2"/>
      <c r="E22" s="2"/>
      <c r="F22" s="2"/>
    </row>
    <row r="23" spans="2:6" s="2" customFormat="1" ht="12.75" customHeight="1">
      <c r="B23" s="821" t="s">
        <v>343</v>
      </c>
      <c r="C23" s="871" t="s">
        <v>98</v>
      </c>
      <c r="D23" s="872"/>
      <c r="E23" s="872"/>
      <c r="F23" s="873"/>
    </row>
    <row r="24" spans="2:6" s="2" customFormat="1">
      <c r="B24" s="822"/>
      <c r="C24" s="874">
        <v>44926</v>
      </c>
      <c r="D24" s="875"/>
      <c r="E24" s="875"/>
      <c r="F24" s="876"/>
    </row>
    <row r="25" spans="2:6" s="2" customFormat="1" ht="26">
      <c r="B25" s="822"/>
      <c r="C25" s="434" t="s">
        <v>537</v>
      </c>
      <c r="D25" s="434" t="s">
        <v>436</v>
      </c>
      <c r="E25" s="434" t="s">
        <v>97</v>
      </c>
      <c r="F25" s="434" t="s">
        <v>50</v>
      </c>
    </row>
    <row r="26" spans="2:6" s="2" customFormat="1">
      <c r="B26" s="823"/>
      <c r="C26" s="31" t="s">
        <v>154</v>
      </c>
      <c r="D26" s="31" t="s">
        <v>154</v>
      </c>
      <c r="E26" s="31" t="s">
        <v>154</v>
      </c>
      <c r="F26" s="31" t="s">
        <v>154</v>
      </c>
    </row>
    <row r="27" spans="2:6">
      <c r="B27" s="13" t="s">
        <v>99</v>
      </c>
      <c r="C27" s="3">
        <v>0</v>
      </c>
      <c r="D27" s="3">
        <v>5775034</v>
      </c>
      <c r="E27" s="3">
        <v>0</v>
      </c>
      <c r="F27" s="3">
        <v>5775034</v>
      </c>
    </row>
    <row r="28" spans="2:6">
      <c r="B28" s="13" t="s">
        <v>100</v>
      </c>
      <c r="C28" s="3">
        <v>233128362</v>
      </c>
      <c r="D28" s="3">
        <v>944893902</v>
      </c>
      <c r="E28" s="3">
        <v>293141076</v>
      </c>
      <c r="F28" s="3">
        <v>1471163340</v>
      </c>
    </row>
    <row r="29" spans="2:6">
      <c r="B29" s="13" t="s">
        <v>760</v>
      </c>
      <c r="C29" s="3">
        <v>0</v>
      </c>
      <c r="D29" s="3">
        <v>17427755</v>
      </c>
      <c r="E29" s="3">
        <v>16040509</v>
      </c>
      <c r="F29" s="3">
        <v>33468264</v>
      </c>
    </row>
    <row r="30" spans="2:6">
      <c r="B30" s="75" t="s">
        <v>50</v>
      </c>
      <c r="C30" s="4">
        <v>233128362</v>
      </c>
      <c r="D30" s="4">
        <v>968096691</v>
      </c>
      <c r="E30" s="4">
        <v>309181585</v>
      </c>
      <c r="F30" s="4">
        <v>1510406638</v>
      </c>
    </row>
    <row r="32" spans="2:6" s="21" customFormat="1" ht="26.5" customHeight="1">
      <c r="B32" s="821" t="s">
        <v>343</v>
      </c>
      <c r="C32" s="863" t="s">
        <v>477</v>
      </c>
      <c r="D32" s="864"/>
      <c r="E32" s="1"/>
      <c r="F32" s="1"/>
    </row>
    <row r="33" spans="2:12" s="21" customFormat="1" ht="3.65" customHeight="1">
      <c r="B33" s="822"/>
      <c r="C33" s="865"/>
      <c r="D33" s="866"/>
      <c r="E33" s="1"/>
      <c r="F33" s="1"/>
    </row>
    <row r="34" spans="2:12" s="21" customFormat="1" ht="13.15" customHeight="1">
      <c r="B34" s="822"/>
      <c r="C34" s="16">
        <v>45199</v>
      </c>
      <c r="D34" s="16">
        <v>44926</v>
      </c>
      <c r="E34" s="2"/>
      <c r="F34" s="2"/>
    </row>
    <row r="35" spans="2:12" s="21" customFormat="1">
      <c r="B35" s="823"/>
      <c r="C35" s="31" t="s">
        <v>154</v>
      </c>
      <c r="D35" s="31" t="s">
        <v>154</v>
      </c>
      <c r="E35" s="2"/>
      <c r="F35" s="2"/>
    </row>
    <row r="36" spans="2:12" ht="12.75" customHeight="1">
      <c r="B36" s="13" t="s">
        <v>96</v>
      </c>
      <c r="C36" s="3">
        <v>56456825</v>
      </c>
      <c r="D36" s="3">
        <v>42196951</v>
      </c>
      <c r="E36" s="2"/>
      <c r="F36" s="2"/>
    </row>
    <row r="37" spans="2:12">
      <c r="B37" s="13" t="s">
        <v>547</v>
      </c>
      <c r="C37" s="3">
        <v>26791362</v>
      </c>
      <c r="D37" s="3">
        <v>19585463</v>
      </c>
      <c r="E37" s="2"/>
      <c r="F37" s="2"/>
    </row>
    <row r="38" spans="2:12" ht="12.75" customHeight="1">
      <c r="B38" s="13" t="s">
        <v>641</v>
      </c>
      <c r="C38" s="3">
        <v>-6101037</v>
      </c>
      <c r="D38" s="3">
        <v>-5325589</v>
      </c>
      <c r="E38" s="2"/>
      <c r="F38" s="2"/>
    </row>
    <row r="39" spans="2:12">
      <c r="B39" s="75" t="s">
        <v>50</v>
      </c>
      <c r="C39" s="462">
        <v>77147150</v>
      </c>
      <c r="D39" s="462">
        <v>56456825</v>
      </c>
      <c r="E39" s="2"/>
      <c r="F39" s="2"/>
    </row>
    <row r="40" spans="2:12">
      <c r="C40" s="153"/>
      <c r="D40" s="153"/>
      <c r="E40" s="2"/>
      <c r="F40" s="2"/>
    </row>
    <row r="41" spans="2:12" ht="6" customHeight="1">
      <c r="E41" s="2"/>
      <c r="F41" s="2"/>
    </row>
    <row r="42" spans="2:12" s="2" customFormat="1" ht="12.75" customHeight="1">
      <c r="B42" s="867" t="s">
        <v>344</v>
      </c>
      <c r="C42" s="865" t="s">
        <v>310</v>
      </c>
      <c r="D42" s="877"/>
      <c r="E42" s="877"/>
      <c r="F42" s="877"/>
      <c r="I42" s="1"/>
      <c r="J42" s="1"/>
      <c r="K42" s="1"/>
    </row>
    <row r="43" spans="2:12" s="2" customFormat="1">
      <c r="B43" s="868"/>
      <c r="C43" s="598" t="s">
        <v>1259</v>
      </c>
      <c r="D43" s="598" t="s">
        <v>998</v>
      </c>
      <c r="E43" s="598" t="s">
        <v>1324</v>
      </c>
      <c r="F43" s="598" t="s">
        <v>1325</v>
      </c>
      <c r="I43" s="1"/>
      <c r="J43" s="1"/>
      <c r="K43" s="1"/>
    </row>
    <row r="44" spans="2:12" s="2" customFormat="1">
      <c r="B44" s="868"/>
      <c r="C44" s="379">
        <v>45199</v>
      </c>
      <c r="D44" s="379">
        <v>44834</v>
      </c>
      <c r="E44" s="379">
        <v>45199</v>
      </c>
      <c r="F44" s="379">
        <v>44834</v>
      </c>
      <c r="G44" s="478"/>
      <c r="I44" s="1"/>
      <c r="J44" s="1"/>
      <c r="K44" s="1"/>
      <c r="L44" s="150"/>
    </row>
    <row r="45" spans="2:12" s="2" customFormat="1" ht="12.75" customHeight="1">
      <c r="B45" s="869"/>
      <c r="C45" s="354" t="s">
        <v>154</v>
      </c>
      <c r="D45" s="354" t="s">
        <v>154</v>
      </c>
      <c r="E45" s="354" t="s">
        <v>154</v>
      </c>
      <c r="F45" s="354" t="s">
        <v>154</v>
      </c>
      <c r="G45" s="478"/>
      <c r="I45" s="1"/>
      <c r="J45" s="1"/>
      <c r="K45" s="1"/>
    </row>
    <row r="46" spans="2:12" ht="31.5" customHeight="1">
      <c r="B46" s="15" t="s">
        <v>163</v>
      </c>
      <c r="C46" s="3">
        <v>7077457608</v>
      </c>
      <c r="D46" s="3">
        <v>6626704146</v>
      </c>
      <c r="E46" s="3">
        <v>2383320954</v>
      </c>
      <c r="F46" s="3">
        <v>2498549992</v>
      </c>
      <c r="G46" s="45"/>
      <c r="L46" s="11"/>
    </row>
    <row r="47" spans="2:12" ht="7.9" customHeight="1">
      <c r="E47" s="2"/>
      <c r="F47" s="2"/>
    </row>
    <row r="48" spans="2:12">
      <c r="B48" s="821" t="s">
        <v>127</v>
      </c>
      <c r="C48" s="819" t="s">
        <v>310</v>
      </c>
      <c r="D48" s="820"/>
    </row>
    <row r="49" spans="2:4">
      <c r="B49" s="822"/>
      <c r="C49" s="16">
        <v>45107</v>
      </c>
      <c r="D49" s="379" t="s">
        <v>1289</v>
      </c>
    </row>
    <row r="50" spans="2:4">
      <c r="B50" s="823"/>
      <c r="C50" s="152" t="s">
        <v>154</v>
      </c>
      <c r="D50" s="152" t="s">
        <v>154</v>
      </c>
    </row>
    <row r="51" spans="2:4" ht="41" customHeight="1">
      <c r="B51" s="15" t="s">
        <v>982</v>
      </c>
      <c r="C51" s="3">
        <v>-123387271</v>
      </c>
      <c r="D51" s="3">
        <v>-96493157</v>
      </c>
    </row>
    <row r="52" spans="2:4" ht="12" customHeight="1">
      <c r="B52" s="75" t="s">
        <v>50</v>
      </c>
      <c r="C52" s="462">
        <v>-123387271</v>
      </c>
      <c r="D52" s="462">
        <v>-96493157</v>
      </c>
    </row>
  </sheetData>
  <mergeCells count="13">
    <mergeCell ref="B48:B50"/>
    <mergeCell ref="C48:D48"/>
    <mergeCell ref="B32:B35"/>
    <mergeCell ref="C32:D33"/>
    <mergeCell ref="B4:B6"/>
    <mergeCell ref="B42:B45"/>
    <mergeCell ref="B13:B16"/>
    <mergeCell ref="C13:F13"/>
    <mergeCell ref="C14:F14"/>
    <mergeCell ref="B23:B26"/>
    <mergeCell ref="C23:F23"/>
    <mergeCell ref="C24:F24"/>
    <mergeCell ref="C42:F42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K64"/>
  <sheetViews>
    <sheetView showGridLines="0" topLeftCell="A32" zoomScale="117" zoomScaleNormal="80" workbookViewId="0">
      <selection activeCell="E11" sqref="E11"/>
    </sheetView>
  </sheetViews>
  <sheetFormatPr baseColWidth="10" defaultColWidth="11.453125" defaultRowHeight="13"/>
  <cols>
    <col min="1" max="1" width="1.7265625" style="479" customWidth="1"/>
    <col min="2" max="2" width="39.453125" style="479" customWidth="1"/>
    <col min="3" max="3" width="18.26953125" style="480" customWidth="1"/>
    <col min="4" max="4" width="18.26953125" style="479" customWidth="1"/>
    <col min="5" max="5" width="16.81640625" style="479" customWidth="1"/>
    <col min="6" max="6" width="19.54296875" style="479" customWidth="1"/>
    <col min="7" max="7" width="16.453125" style="479" customWidth="1"/>
    <col min="8" max="8" width="16.26953125" style="479" customWidth="1"/>
    <col min="9" max="9" width="16.453125" style="479" customWidth="1"/>
    <col min="10" max="10" width="15.54296875" style="479" customWidth="1"/>
    <col min="11" max="11" width="16.7265625" style="479" bestFit="1" customWidth="1"/>
    <col min="12" max="12" width="2.1796875" style="479" customWidth="1"/>
    <col min="13" max="244" width="11.453125" style="479"/>
    <col min="245" max="245" width="27.1796875" style="479" customWidth="1"/>
    <col min="246" max="16384" width="11.453125" style="479"/>
  </cols>
  <sheetData>
    <row r="1" spans="2:11" s="1" customFormat="1" ht="6" customHeight="1"/>
    <row r="2" spans="2:11" s="8" customFormat="1" ht="18.5">
      <c r="B2" s="451" t="s">
        <v>1143</v>
      </c>
      <c r="C2" s="10"/>
    </row>
    <row r="3" spans="2:11" ht="6" customHeight="1"/>
    <row r="4" spans="2:11" s="481" customFormat="1" ht="45.75" customHeight="1">
      <c r="B4" s="602" t="s">
        <v>103</v>
      </c>
      <c r="C4" s="602" t="s">
        <v>445</v>
      </c>
      <c r="D4" s="602" t="s">
        <v>446</v>
      </c>
      <c r="E4" s="602" t="s">
        <v>447</v>
      </c>
      <c r="F4" s="602" t="s">
        <v>448</v>
      </c>
      <c r="G4" s="602" t="s">
        <v>1263</v>
      </c>
      <c r="H4" s="602" t="s">
        <v>348</v>
      </c>
      <c r="I4" s="602" t="s">
        <v>349</v>
      </c>
      <c r="J4" s="602" t="s">
        <v>281</v>
      </c>
      <c r="K4" s="602" t="s">
        <v>1487</v>
      </c>
    </row>
    <row r="5" spans="2:11" s="481" customFormat="1">
      <c r="B5" s="154"/>
      <c r="C5" s="154"/>
      <c r="D5" s="154"/>
      <c r="E5" s="154"/>
      <c r="F5" s="154"/>
      <c r="G5" s="154" t="s">
        <v>154</v>
      </c>
      <c r="H5" s="154" t="s">
        <v>154</v>
      </c>
      <c r="I5" s="154" t="s">
        <v>154</v>
      </c>
      <c r="J5" s="154" t="s">
        <v>154</v>
      </c>
      <c r="K5" s="154" t="s">
        <v>154</v>
      </c>
    </row>
    <row r="6" spans="2:11">
      <c r="B6" s="482" t="s">
        <v>321</v>
      </c>
      <c r="C6" s="482" t="s">
        <v>320</v>
      </c>
      <c r="D6" s="482" t="s">
        <v>38</v>
      </c>
      <c r="E6" s="483">
        <v>0.42499999999999999</v>
      </c>
      <c r="F6" s="483">
        <v>0.42499999999999999</v>
      </c>
      <c r="G6" s="3">
        <v>2150823</v>
      </c>
      <c r="H6" s="3">
        <v>-606102</v>
      </c>
      <c r="I6" s="3">
        <v>57288</v>
      </c>
      <c r="J6" s="3">
        <v>0</v>
      </c>
      <c r="K6" s="155">
        <v>1602009</v>
      </c>
    </row>
    <row r="7" spans="2:11">
      <c r="B7" s="482" t="s">
        <v>788</v>
      </c>
      <c r="C7" s="482" t="s">
        <v>320</v>
      </c>
      <c r="D7" s="482" t="s">
        <v>38</v>
      </c>
      <c r="E7" s="483">
        <v>0.49</v>
      </c>
      <c r="F7" s="483">
        <v>0.49</v>
      </c>
      <c r="G7" s="3">
        <v>68583985</v>
      </c>
      <c r="H7" s="3">
        <v>-1875187</v>
      </c>
      <c r="I7" s="3">
        <v>3403751</v>
      </c>
      <c r="J7" s="3">
        <v>0</v>
      </c>
      <c r="K7" s="155">
        <v>70112549</v>
      </c>
    </row>
    <row r="8" spans="2:11" ht="13.5" customHeight="1">
      <c r="B8" s="482" t="s">
        <v>670</v>
      </c>
      <c r="C8" s="484" t="s">
        <v>144</v>
      </c>
      <c r="D8" s="484" t="s">
        <v>422</v>
      </c>
      <c r="E8" s="483">
        <v>0.49</v>
      </c>
      <c r="F8" s="483">
        <v>0.49</v>
      </c>
      <c r="G8" s="3">
        <v>234212864</v>
      </c>
      <c r="H8" s="3">
        <v>-14630588</v>
      </c>
      <c r="I8" s="3">
        <v>0</v>
      </c>
      <c r="J8" s="3">
        <v>17413395</v>
      </c>
      <c r="K8" s="155">
        <v>236995671</v>
      </c>
    </row>
    <row r="9" spans="2:11" ht="13.5" customHeight="1">
      <c r="B9" s="482" t="s">
        <v>658</v>
      </c>
      <c r="C9" s="484" t="s">
        <v>144</v>
      </c>
      <c r="D9" s="484" t="s">
        <v>422</v>
      </c>
      <c r="E9" s="483">
        <v>0.49</v>
      </c>
      <c r="F9" s="483">
        <v>0.49</v>
      </c>
      <c r="G9" s="3">
        <v>1670149</v>
      </c>
      <c r="H9" s="3">
        <v>405839</v>
      </c>
      <c r="I9" s="3">
        <v>0</v>
      </c>
      <c r="J9" s="3">
        <v>-107073</v>
      </c>
      <c r="K9" s="155">
        <v>1968915</v>
      </c>
    </row>
    <row r="10" spans="2:11" ht="13.5" customHeight="1">
      <c r="B10" s="482" t="s">
        <v>810</v>
      </c>
      <c r="C10" s="484" t="s">
        <v>144</v>
      </c>
      <c r="D10" s="484" t="s">
        <v>422</v>
      </c>
      <c r="E10" s="483">
        <v>0.49</v>
      </c>
      <c r="F10" s="483">
        <v>0.49</v>
      </c>
      <c r="G10" s="3">
        <v>5817405</v>
      </c>
      <c r="H10" s="3">
        <v>2941932</v>
      </c>
      <c r="I10" s="3">
        <v>0</v>
      </c>
      <c r="J10" s="3">
        <v>-1059393</v>
      </c>
      <c r="K10" s="155">
        <v>7699944</v>
      </c>
    </row>
    <row r="11" spans="2:11" ht="13.5" customHeight="1">
      <c r="B11" s="482" t="s">
        <v>671</v>
      </c>
      <c r="C11" s="484" t="s">
        <v>144</v>
      </c>
      <c r="D11" s="484" t="s">
        <v>422</v>
      </c>
      <c r="E11" s="483">
        <v>0.49</v>
      </c>
      <c r="F11" s="483">
        <v>0.49</v>
      </c>
      <c r="G11" s="3">
        <v>7512653</v>
      </c>
      <c r="H11" s="3">
        <v>2226838</v>
      </c>
      <c r="I11" s="3">
        <v>0</v>
      </c>
      <c r="J11" s="3">
        <v>-772192</v>
      </c>
      <c r="K11" s="155">
        <v>8967299</v>
      </c>
    </row>
    <row r="12" spans="2:11">
      <c r="F12" s="485" t="s">
        <v>452</v>
      </c>
      <c r="G12" s="155">
        <v>319947879</v>
      </c>
      <c r="H12" s="155">
        <v>-11537268</v>
      </c>
      <c r="I12" s="155">
        <v>3461039</v>
      </c>
      <c r="J12" s="155">
        <v>15474737</v>
      </c>
      <c r="K12" s="155">
        <v>327346387</v>
      </c>
    </row>
    <row r="13" spans="2:11" ht="17.5" customHeight="1"/>
    <row r="14" spans="2:11" s="481" customFormat="1" ht="46.5" customHeight="1">
      <c r="B14" s="602" t="s">
        <v>103</v>
      </c>
      <c r="C14" s="602" t="s">
        <v>445</v>
      </c>
      <c r="D14" s="602" t="s">
        <v>446</v>
      </c>
      <c r="E14" s="602" t="s">
        <v>447</v>
      </c>
      <c r="F14" s="602" t="s">
        <v>448</v>
      </c>
      <c r="G14" s="602" t="s">
        <v>1032</v>
      </c>
      <c r="H14" s="602" t="s">
        <v>449</v>
      </c>
      <c r="I14" s="602" t="s">
        <v>450</v>
      </c>
      <c r="J14" s="602" t="s">
        <v>451</v>
      </c>
      <c r="K14" s="602" t="s">
        <v>1200</v>
      </c>
    </row>
    <row r="15" spans="2:11" s="481" customFormat="1">
      <c r="B15" s="154"/>
      <c r="C15" s="154"/>
      <c r="D15" s="154"/>
      <c r="E15" s="154"/>
      <c r="F15" s="154"/>
      <c r="G15" s="154" t="s">
        <v>154</v>
      </c>
      <c r="H15" s="154" t="s">
        <v>154</v>
      </c>
      <c r="I15" s="154" t="s">
        <v>154</v>
      </c>
      <c r="J15" s="154" t="s">
        <v>154</v>
      </c>
      <c r="K15" s="154" t="s">
        <v>154</v>
      </c>
    </row>
    <row r="16" spans="2:11">
      <c r="B16" s="482" t="s">
        <v>321</v>
      </c>
      <c r="C16" s="482" t="s">
        <v>320</v>
      </c>
      <c r="D16" s="482" t="s">
        <v>38</v>
      </c>
      <c r="E16" s="483">
        <v>0.42499999999999999</v>
      </c>
      <c r="F16" s="483">
        <v>0.42499999999999999</v>
      </c>
      <c r="G16" s="3">
        <v>1919159</v>
      </c>
      <c r="H16" s="3">
        <v>121082</v>
      </c>
      <c r="I16" s="3">
        <v>110582</v>
      </c>
      <c r="J16" s="3">
        <v>0</v>
      </c>
      <c r="K16" s="155">
        <v>2150823</v>
      </c>
    </row>
    <row r="17" spans="2:11">
      <c r="B17" s="482" t="s">
        <v>788</v>
      </c>
      <c r="C17" s="482" t="s">
        <v>320</v>
      </c>
      <c r="D17" s="482" t="s">
        <v>38</v>
      </c>
      <c r="E17" s="483">
        <v>0.49</v>
      </c>
      <c r="F17" s="483">
        <v>0.49</v>
      </c>
      <c r="G17" s="3">
        <v>66736008</v>
      </c>
      <c r="H17" s="3">
        <v>-2173885</v>
      </c>
      <c r="I17" s="3">
        <v>4021862</v>
      </c>
      <c r="J17" s="3">
        <v>0</v>
      </c>
      <c r="K17" s="155">
        <v>68583985</v>
      </c>
    </row>
    <row r="18" spans="2:11">
      <c r="B18" s="482" t="s">
        <v>670</v>
      </c>
      <c r="C18" s="484" t="s">
        <v>144</v>
      </c>
      <c r="D18" s="484" t="s">
        <v>422</v>
      </c>
      <c r="E18" s="483">
        <v>0.49</v>
      </c>
      <c r="F18" s="483">
        <v>0.49</v>
      </c>
      <c r="G18" s="3">
        <v>235202009</v>
      </c>
      <c r="H18" s="3">
        <v>3413328</v>
      </c>
      <c r="I18" s="3">
        <v>0</v>
      </c>
      <c r="J18" s="3">
        <v>-4402473</v>
      </c>
      <c r="K18" s="155">
        <v>234212864</v>
      </c>
    </row>
    <row r="19" spans="2:11">
      <c r="B19" s="482" t="s">
        <v>658</v>
      </c>
      <c r="C19" s="484" t="s">
        <v>144</v>
      </c>
      <c r="D19" s="484" t="s">
        <v>422</v>
      </c>
      <c r="E19" s="483">
        <v>0.49</v>
      </c>
      <c r="F19" s="483">
        <v>0.49</v>
      </c>
      <c r="G19" s="3">
        <v>886472</v>
      </c>
      <c r="H19" s="3">
        <v>1381585</v>
      </c>
      <c r="I19" s="3">
        <v>0</v>
      </c>
      <c r="J19" s="3">
        <v>-597908</v>
      </c>
      <c r="K19" s="155">
        <v>1670149</v>
      </c>
    </row>
    <row r="20" spans="2:11">
      <c r="B20" s="482" t="s">
        <v>810</v>
      </c>
      <c r="C20" s="484" t="s">
        <v>144</v>
      </c>
      <c r="D20" s="484" t="s">
        <v>422</v>
      </c>
      <c r="E20" s="483">
        <v>0.49</v>
      </c>
      <c r="F20" s="483">
        <v>0.49</v>
      </c>
      <c r="G20" s="3">
        <v>4246794</v>
      </c>
      <c r="H20" s="3">
        <v>2934489</v>
      </c>
      <c r="I20" s="3">
        <v>0</v>
      </c>
      <c r="J20" s="3">
        <v>-1363878</v>
      </c>
      <c r="K20" s="155">
        <v>5817405</v>
      </c>
    </row>
    <row r="21" spans="2:11">
      <c r="B21" s="482" t="s">
        <v>671</v>
      </c>
      <c r="C21" s="484" t="s">
        <v>144</v>
      </c>
      <c r="D21" s="484" t="s">
        <v>422</v>
      </c>
      <c r="E21" s="483">
        <v>0.49</v>
      </c>
      <c r="F21" s="483">
        <v>0.49</v>
      </c>
      <c r="G21" s="3">
        <v>6122365</v>
      </c>
      <c r="H21" s="3">
        <v>2963568</v>
      </c>
      <c r="I21" s="3">
        <v>0</v>
      </c>
      <c r="J21" s="3">
        <v>-1573280</v>
      </c>
      <c r="K21" s="155">
        <v>7512653</v>
      </c>
    </row>
    <row r="22" spans="2:11">
      <c r="F22" s="485" t="s">
        <v>452</v>
      </c>
      <c r="G22" s="155">
        <v>315112807</v>
      </c>
      <c r="H22" s="155">
        <v>8640167</v>
      </c>
      <c r="I22" s="155">
        <v>4132444</v>
      </c>
      <c r="J22" s="155">
        <v>-7937539</v>
      </c>
      <c r="K22" s="155">
        <v>319947879</v>
      </c>
    </row>
    <row r="23" spans="2:11" ht="6" customHeight="1"/>
    <row r="24" spans="2:11" s="481" customFormat="1">
      <c r="B24" s="867" t="s">
        <v>103</v>
      </c>
      <c r="C24" s="805">
        <v>45199</v>
      </c>
      <c r="D24" s="806"/>
      <c r="E24" s="806"/>
      <c r="F24" s="806"/>
      <c r="G24" s="806"/>
      <c r="H24" s="806"/>
      <c r="I24" s="806"/>
      <c r="J24" s="807"/>
      <c r="K24" s="479"/>
    </row>
    <row r="25" spans="2:11" s="481" customFormat="1" ht="45.75" customHeight="1">
      <c r="B25" s="868"/>
      <c r="C25" s="602" t="s">
        <v>453</v>
      </c>
      <c r="D25" s="602" t="s">
        <v>573</v>
      </c>
      <c r="E25" s="602" t="s">
        <v>574</v>
      </c>
      <c r="F25" s="602" t="s">
        <v>575</v>
      </c>
      <c r="G25" s="602" t="s">
        <v>576</v>
      </c>
      <c r="H25" s="602" t="s">
        <v>577</v>
      </c>
      <c r="I25" s="602" t="s">
        <v>739</v>
      </c>
      <c r="J25" s="602" t="s">
        <v>578</v>
      </c>
      <c r="K25" s="479"/>
    </row>
    <row r="26" spans="2:11" s="481" customFormat="1">
      <c r="B26" s="869"/>
      <c r="C26" s="441"/>
      <c r="D26" s="441" t="s">
        <v>154</v>
      </c>
      <c r="E26" s="441" t="s">
        <v>154</v>
      </c>
      <c r="F26" s="441" t="s">
        <v>154</v>
      </c>
      <c r="G26" s="441" t="s">
        <v>154</v>
      </c>
      <c r="H26" s="441" t="s">
        <v>154</v>
      </c>
      <c r="I26" s="441" t="s">
        <v>154</v>
      </c>
      <c r="J26" s="441" t="s">
        <v>154</v>
      </c>
      <c r="K26" s="479"/>
    </row>
    <row r="27" spans="2:11">
      <c r="B27" s="712" t="s">
        <v>321</v>
      </c>
      <c r="C27" s="631">
        <v>0.42499999999999999</v>
      </c>
      <c r="D27" s="42">
        <v>7159221</v>
      </c>
      <c r="E27" s="42">
        <v>1143327</v>
      </c>
      <c r="F27" s="42">
        <v>3666528.9411764704</v>
      </c>
      <c r="G27" s="42">
        <v>866584</v>
      </c>
      <c r="H27" s="42">
        <v>8424574</v>
      </c>
      <c r="I27" s="42">
        <v>9850696</v>
      </c>
      <c r="J27" s="42">
        <v>-1426122</v>
      </c>
    </row>
    <row r="28" spans="2:11">
      <c r="B28" s="712" t="s">
        <v>788</v>
      </c>
      <c r="C28" s="631">
        <v>0.49</v>
      </c>
      <c r="D28" s="42">
        <v>143972058</v>
      </c>
      <c r="E28" s="42">
        <v>9834353</v>
      </c>
      <c r="F28" s="42">
        <v>108843975</v>
      </c>
      <c r="G28" s="42">
        <v>0</v>
      </c>
      <c r="H28" s="42">
        <v>40004434</v>
      </c>
      <c r="I28" s="42">
        <v>43831346</v>
      </c>
      <c r="J28" s="42">
        <v>-3826912</v>
      </c>
    </row>
    <row r="29" spans="2:11">
      <c r="B29" s="712" t="s">
        <v>670</v>
      </c>
      <c r="C29" s="631">
        <v>0.49</v>
      </c>
      <c r="D29" s="42">
        <v>1722761754</v>
      </c>
      <c r="E29" s="42">
        <v>132627552</v>
      </c>
      <c r="F29" s="42">
        <v>1602709975</v>
      </c>
      <c r="G29" s="42">
        <v>8595547</v>
      </c>
      <c r="H29" s="42">
        <v>316333170</v>
      </c>
      <c r="I29" s="42">
        <v>311519210</v>
      </c>
      <c r="J29" s="42">
        <v>4813960</v>
      </c>
    </row>
    <row r="30" spans="2:11">
      <c r="B30" s="712" t="s">
        <v>658</v>
      </c>
      <c r="C30" s="631">
        <v>0.49</v>
      </c>
      <c r="D30" s="42">
        <v>5822147</v>
      </c>
      <c r="E30" s="42">
        <v>506963</v>
      </c>
      <c r="F30" s="42">
        <v>2310913</v>
      </c>
      <c r="G30" s="42">
        <v>0</v>
      </c>
      <c r="H30" s="42">
        <v>7309806</v>
      </c>
      <c r="I30" s="42">
        <v>6481562</v>
      </c>
      <c r="J30" s="42">
        <v>828244</v>
      </c>
    </row>
    <row r="31" spans="2:11">
      <c r="B31" s="712" t="s">
        <v>810</v>
      </c>
      <c r="C31" s="631">
        <v>0.49</v>
      </c>
      <c r="D31" s="42">
        <v>21343182</v>
      </c>
      <c r="E31" s="42">
        <v>1088732</v>
      </c>
      <c r="F31" s="42">
        <v>6717745</v>
      </c>
      <c r="G31" s="42">
        <v>0</v>
      </c>
      <c r="H31" s="42">
        <v>22116894</v>
      </c>
      <c r="I31" s="42">
        <v>16112953</v>
      </c>
      <c r="J31" s="42">
        <v>6003941</v>
      </c>
    </row>
    <row r="32" spans="2:11">
      <c r="B32" s="712" t="s">
        <v>671</v>
      </c>
      <c r="C32" s="631">
        <v>0.49</v>
      </c>
      <c r="D32" s="42">
        <v>25573811</v>
      </c>
      <c r="E32" s="42">
        <v>2789096</v>
      </c>
      <c r="F32" s="42">
        <v>9635009</v>
      </c>
      <c r="G32" s="42">
        <v>427288</v>
      </c>
      <c r="H32" s="42">
        <v>9928013</v>
      </c>
      <c r="I32" s="42">
        <v>5383445</v>
      </c>
      <c r="J32" s="42">
        <v>4544568</v>
      </c>
    </row>
    <row r="33" spans="2:11">
      <c r="B33" s="713"/>
      <c r="C33" s="632" t="s">
        <v>452</v>
      </c>
      <c r="D33" s="155">
        <v>1926632173</v>
      </c>
      <c r="E33" s="155">
        <v>147990023</v>
      </c>
      <c r="F33" s="155">
        <v>1733884145.9411764</v>
      </c>
      <c r="G33" s="155">
        <v>9889419</v>
      </c>
      <c r="H33" s="155">
        <v>404116891</v>
      </c>
      <c r="I33" s="155">
        <v>393179212</v>
      </c>
      <c r="J33" s="155">
        <v>10937679</v>
      </c>
    </row>
    <row r="34" spans="2:11" ht="6" customHeight="1"/>
    <row r="35" spans="2:11" s="481" customFormat="1" ht="12.75" customHeight="1">
      <c r="B35" s="867" t="s">
        <v>103</v>
      </c>
      <c r="C35" s="805">
        <v>44926</v>
      </c>
      <c r="D35" s="806"/>
      <c r="E35" s="806"/>
      <c r="F35" s="806"/>
      <c r="G35" s="806"/>
      <c r="H35" s="806"/>
      <c r="I35" s="806"/>
      <c r="J35" s="807"/>
      <c r="K35" s="479"/>
    </row>
    <row r="36" spans="2:11" s="481" customFormat="1" ht="45.75" customHeight="1">
      <c r="B36" s="868"/>
      <c r="C36" s="602" t="s">
        <v>453</v>
      </c>
      <c r="D36" s="602" t="s">
        <v>573</v>
      </c>
      <c r="E36" s="602" t="s">
        <v>574</v>
      </c>
      <c r="F36" s="602" t="s">
        <v>575</v>
      </c>
      <c r="G36" s="602" t="s">
        <v>576</v>
      </c>
      <c r="H36" s="602" t="s">
        <v>577</v>
      </c>
      <c r="I36" s="602" t="s">
        <v>739</v>
      </c>
      <c r="J36" s="602" t="s">
        <v>578</v>
      </c>
      <c r="K36" s="479"/>
    </row>
    <row r="37" spans="2:11" s="481" customFormat="1">
      <c r="B37" s="869"/>
      <c r="C37" s="440"/>
      <c r="D37" s="440" t="s">
        <v>154</v>
      </c>
      <c r="E37" s="440" t="s">
        <v>154</v>
      </c>
      <c r="F37" s="440" t="s">
        <v>154</v>
      </c>
      <c r="G37" s="440" t="s">
        <v>154</v>
      </c>
      <c r="H37" s="440" t="s">
        <v>154</v>
      </c>
      <c r="I37" s="440" t="s">
        <v>154</v>
      </c>
      <c r="J37" s="440" t="s">
        <v>154</v>
      </c>
      <c r="K37" s="479"/>
    </row>
    <row r="38" spans="2:11">
      <c r="B38" s="482" t="s">
        <v>321</v>
      </c>
      <c r="C38" s="631">
        <v>0.42499999999999999</v>
      </c>
      <c r="D38" s="42">
        <v>8210738</v>
      </c>
      <c r="E38" s="42">
        <v>1297061</v>
      </c>
      <c r="F38" s="42">
        <v>4243785.9411764704</v>
      </c>
      <c r="G38" s="42">
        <v>203251</v>
      </c>
      <c r="H38" s="42">
        <v>5415592</v>
      </c>
      <c r="I38" s="42">
        <v>5130693</v>
      </c>
      <c r="J38" s="42">
        <v>284899</v>
      </c>
    </row>
    <row r="39" spans="2:11">
      <c r="B39" s="482" t="s">
        <v>788</v>
      </c>
      <c r="C39" s="631">
        <v>0.49</v>
      </c>
      <c r="D39" s="42">
        <v>127965777</v>
      </c>
      <c r="E39" s="42">
        <v>8110310</v>
      </c>
      <c r="F39" s="42">
        <v>89449250</v>
      </c>
      <c r="G39" s="42">
        <v>0</v>
      </c>
      <c r="H39" s="42">
        <v>48595238</v>
      </c>
      <c r="I39" s="42">
        <v>53031738</v>
      </c>
      <c r="J39" s="42">
        <v>-4436500</v>
      </c>
    </row>
    <row r="40" spans="2:11">
      <c r="B40" s="482" t="s">
        <v>670</v>
      </c>
      <c r="C40" s="631">
        <v>0.49</v>
      </c>
      <c r="D40" s="42">
        <v>1687670379</v>
      </c>
      <c r="E40" s="42">
        <v>118365279</v>
      </c>
      <c r="F40" s="42">
        <v>1557581047</v>
      </c>
      <c r="G40" s="42">
        <v>10050025</v>
      </c>
      <c r="H40" s="42">
        <v>313165549</v>
      </c>
      <c r="I40" s="42">
        <v>306199576</v>
      </c>
      <c r="J40" s="42">
        <v>6965973</v>
      </c>
    </row>
    <row r="41" spans="2:11">
      <c r="B41" s="482" t="s">
        <v>658</v>
      </c>
      <c r="C41" s="631">
        <v>0.49</v>
      </c>
      <c r="D41" s="42">
        <v>5525794</v>
      </c>
      <c r="E41" s="42">
        <v>538845</v>
      </c>
      <c r="F41" s="42">
        <v>2577390</v>
      </c>
      <c r="G41" s="42">
        <v>78781</v>
      </c>
      <c r="H41" s="42">
        <v>14911007</v>
      </c>
      <c r="I41" s="42">
        <v>12091445</v>
      </c>
      <c r="J41" s="42">
        <v>2819562</v>
      </c>
    </row>
    <row r="42" spans="2:11">
      <c r="B42" s="482" t="s">
        <v>810</v>
      </c>
      <c r="C42" s="631">
        <v>0.49</v>
      </c>
      <c r="D42" s="42">
        <v>17685318</v>
      </c>
      <c r="E42" s="42">
        <v>1311775</v>
      </c>
      <c r="F42" s="42">
        <v>7124838</v>
      </c>
      <c r="G42" s="42">
        <v>0</v>
      </c>
      <c r="H42" s="42">
        <v>27472916</v>
      </c>
      <c r="I42" s="42">
        <v>21484162</v>
      </c>
      <c r="J42" s="42">
        <v>5988754</v>
      </c>
    </row>
    <row r="43" spans="2:11">
      <c r="B43" s="482" t="s">
        <v>671</v>
      </c>
      <c r="C43" s="631">
        <v>0.49</v>
      </c>
      <c r="D43" s="42">
        <v>23478985</v>
      </c>
      <c r="E43" s="42">
        <v>2810335</v>
      </c>
      <c r="F43" s="42">
        <v>10529184</v>
      </c>
      <c r="G43" s="42">
        <v>428190</v>
      </c>
      <c r="H43" s="42">
        <v>13662851</v>
      </c>
      <c r="I43" s="42">
        <v>7614754</v>
      </c>
      <c r="J43" s="42">
        <v>6048097</v>
      </c>
    </row>
    <row r="44" spans="2:11">
      <c r="C44" s="632" t="s">
        <v>452</v>
      </c>
      <c r="D44" s="155">
        <f t="shared" ref="D44:J44" si="0">SUM(D38:D43)</f>
        <v>1870536991</v>
      </c>
      <c r="E44" s="155">
        <f t="shared" si="0"/>
        <v>132433605</v>
      </c>
      <c r="F44" s="155">
        <f t="shared" si="0"/>
        <v>1671505494.9411764</v>
      </c>
      <c r="G44" s="155">
        <f t="shared" si="0"/>
        <v>10760247</v>
      </c>
      <c r="H44" s="155">
        <f t="shared" si="0"/>
        <v>423223153</v>
      </c>
      <c r="I44" s="155">
        <f t="shared" si="0"/>
        <v>405552368</v>
      </c>
      <c r="J44" s="155">
        <f t="shared" si="0"/>
        <v>17670785</v>
      </c>
    </row>
    <row r="46" spans="2:11" s="1" customFormat="1">
      <c r="B46" s="88" t="s">
        <v>921</v>
      </c>
    </row>
    <row r="47" spans="2:11" s="1" customFormat="1" ht="12.75" customHeight="1">
      <c r="B47" s="867" t="s">
        <v>710</v>
      </c>
      <c r="C47" s="6">
        <v>45199</v>
      </c>
      <c r="D47" s="6">
        <v>44926</v>
      </c>
      <c r="E47" s="33"/>
      <c r="F47" s="2"/>
    </row>
    <row r="48" spans="2:11" s="1" customFormat="1">
      <c r="B48" s="869"/>
      <c r="C48" s="31" t="s">
        <v>154</v>
      </c>
      <c r="D48" s="31" t="s">
        <v>154</v>
      </c>
      <c r="E48" s="2"/>
      <c r="F48" s="2"/>
    </row>
    <row r="49" spans="2:8" s="1" customFormat="1" ht="13.15" customHeight="1">
      <c r="B49" s="12" t="s">
        <v>707</v>
      </c>
      <c r="C49" s="56">
        <v>244083784</v>
      </c>
      <c r="D49" s="56">
        <v>238404586</v>
      </c>
      <c r="F49" s="96"/>
    </row>
    <row r="50" spans="2:8" s="1" customFormat="1" ht="13.15" customHeight="1">
      <c r="B50" s="12" t="s">
        <v>708</v>
      </c>
      <c r="C50" s="156">
        <v>0.49</v>
      </c>
      <c r="D50" s="156">
        <v>0.49</v>
      </c>
      <c r="F50" s="2"/>
      <c r="G50" s="11"/>
      <c r="H50" s="45"/>
    </row>
    <row r="51" spans="2:8" s="1" customFormat="1">
      <c r="B51" s="12" t="s">
        <v>714</v>
      </c>
      <c r="C51" s="56">
        <v>119601054</v>
      </c>
      <c r="D51" s="56">
        <v>116818247</v>
      </c>
      <c r="F51" s="96"/>
      <c r="G51" s="96"/>
      <c r="H51" s="45"/>
    </row>
    <row r="52" spans="2:8" s="1" customFormat="1">
      <c r="B52" s="12" t="s">
        <v>709</v>
      </c>
      <c r="C52" s="56">
        <v>117394617</v>
      </c>
      <c r="D52" s="56">
        <v>117394617</v>
      </c>
      <c r="F52" s="2"/>
      <c r="G52" s="45"/>
      <c r="H52" s="45"/>
    </row>
    <row r="53" spans="2:8" s="1" customFormat="1">
      <c r="B53" s="12" t="s">
        <v>669</v>
      </c>
      <c r="C53" s="56">
        <v>236995671</v>
      </c>
      <c r="D53" s="56">
        <v>234212864</v>
      </c>
      <c r="F53" s="96"/>
    </row>
    <row r="54" spans="2:8" s="1" customFormat="1" ht="6" customHeight="1">
      <c r="F54" s="2"/>
    </row>
    <row r="55" spans="2:8" s="1" customFormat="1" ht="6" customHeight="1">
      <c r="F55" s="2"/>
    </row>
    <row r="56" spans="2:8" s="1" customFormat="1">
      <c r="B56" s="88" t="s">
        <v>788</v>
      </c>
    </row>
    <row r="57" spans="2:8" s="1" customFormat="1">
      <c r="B57" s="867" t="s">
        <v>710</v>
      </c>
      <c r="C57" s="6">
        <v>45107</v>
      </c>
      <c r="D57" s="6">
        <v>44926</v>
      </c>
    </row>
    <row r="58" spans="2:8" s="1" customFormat="1">
      <c r="B58" s="869"/>
      <c r="C58" s="31" t="s">
        <v>154</v>
      </c>
      <c r="D58" s="31" t="s">
        <v>154</v>
      </c>
    </row>
    <row r="59" spans="2:8" s="1" customFormat="1" ht="6" customHeight="1">
      <c r="B59" s="33"/>
    </row>
    <row r="60" spans="2:8" s="1" customFormat="1">
      <c r="B60" s="12" t="s">
        <v>707</v>
      </c>
      <c r="C60" s="56">
        <v>44962436</v>
      </c>
      <c r="D60" s="56">
        <v>46626837</v>
      </c>
    </row>
    <row r="61" spans="2:8" s="1" customFormat="1">
      <c r="B61" s="12" t="s">
        <v>708</v>
      </c>
      <c r="C61" s="156">
        <v>0.49</v>
      </c>
      <c r="D61" s="156">
        <v>0.49</v>
      </c>
    </row>
    <row r="62" spans="2:8" s="1" customFormat="1">
      <c r="B62" s="12" t="s">
        <v>714</v>
      </c>
      <c r="C62" s="56">
        <v>22031593</v>
      </c>
      <c r="D62" s="56">
        <v>22847149</v>
      </c>
    </row>
    <row r="63" spans="2:8" s="1" customFormat="1">
      <c r="B63" s="12" t="s">
        <v>709</v>
      </c>
      <c r="C63" s="56">
        <v>48080956</v>
      </c>
      <c r="D63" s="56">
        <v>45736836</v>
      </c>
    </row>
    <row r="64" spans="2:8" s="1" customFormat="1">
      <c r="B64" s="12" t="s">
        <v>669</v>
      </c>
      <c r="C64" s="56">
        <v>70112549</v>
      </c>
      <c r="D64" s="56">
        <v>68583985</v>
      </c>
    </row>
  </sheetData>
  <mergeCells count="6">
    <mergeCell ref="B57:B58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8"/>
  <sheetViews>
    <sheetView showGridLines="0" zoomScale="91" zoomScaleNormal="70" workbookViewId="0">
      <selection activeCell="E11" sqref="E11"/>
    </sheetView>
  </sheetViews>
  <sheetFormatPr baseColWidth="10" defaultColWidth="11.453125" defaultRowHeight="13"/>
  <cols>
    <col min="1" max="1" width="1.7265625" style="1" customWidth="1"/>
    <col min="2" max="2" width="49.26953125" style="1" bestFit="1" customWidth="1"/>
    <col min="3" max="3" width="16.81640625" style="1" customWidth="1"/>
    <col min="4" max="4" width="17.1796875" style="1" bestFit="1" customWidth="1"/>
    <col min="5" max="5" width="12.453125" style="1" bestFit="1" customWidth="1"/>
    <col min="6" max="6" width="21.453125" style="1" bestFit="1" customWidth="1"/>
    <col min="7" max="16384" width="11.453125" style="1"/>
  </cols>
  <sheetData>
    <row r="1" spans="2:4" ht="6" customHeight="1">
      <c r="B1" s="33"/>
    </row>
    <row r="2" spans="2:4" s="8" customFormat="1" ht="18.5">
      <c r="B2" s="451" t="s">
        <v>1144</v>
      </c>
      <c r="C2" s="10"/>
    </row>
    <row r="3" spans="2:4" ht="6" customHeight="1"/>
    <row r="4" spans="2:4" s="2" customFormat="1">
      <c r="B4" s="705" t="s">
        <v>468</v>
      </c>
      <c r="C4" s="830" t="s">
        <v>52</v>
      </c>
      <c r="D4" s="831"/>
    </row>
    <row r="5" spans="2:4" s="2" customFormat="1">
      <c r="B5" s="22" t="s">
        <v>335</v>
      </c>
      <c r="C5" s="6">
        <v>45199</v>
      </c>
      <c r="D5" s="6">
        <v>44926</v>
      </c>
    </row>
    <row r="6" spans="2:4" s="2" customFormat="1">
      <c r="B6" s="22"/>
      <c r="C6" s="31" t="s">
        <v>154</v>
      </c>
      <c r="D6" s="31" t="s">
        <v>154</v>
      </c>
    </row>
    <row r="7" spans="2:4">
      <c r="B7" s="13" t="s">
        <v>28</v>
      </c>
      <c r="C7" s="3">
        <v>274113513</v>
      </c>
      <c r="D7" s="3">
        <v>112468661</v>
      </c>
    </row>
    <row r="8" spans="2:4">
      <c r="B8" s="13" t="s">
        <v>29</v>
      </c>
      <c r="C8" s="3">
        <v>504094736</v>
      </c>
      <c r="D8" s="3">
        <v>592655104</v>
      </c>
    </row>
    <row r="9" spans="2:4">
      <c r="B9" s="75" t="s">
        <v>8</v>
      </c>
      <c r="C9" s="4">
        <v>778208249</v>
      </c>
      <c r="D9" s="4">
        <v>705123765</v>
      </c>
    </row>
    <row r="10" spans="2:4">
      <c r="B10" s="13" t="s">
        <v>23</v>
      </c>
      <c r="C10" s="3">
        <v>621398003</v>
      </c>
      <c r="D10" s="3">
        <v>592826688</v>
      </c>
    </row>
    <row r="11" spans="2:4">
      <c r="B11" s="13" t="s">
        <v>24</v>
      </c>
      <c r="C11" s="3">
        <v>156518411</v>
      </c>
      <c r="D11" s="3">
        <v>110704838</v>
      </c>
    </row>
    <row r="12" spans="2:4">
      <c r="B12" s="13" t="s">
        <v>25</v>
      </c>
      <c r="C12" s="3">
        <v>291835</v>
      </c>
      <c r="D12" s="3">
        <v>1592239</v>
      </c>
    </row>
    <row r="13" spans="2:4">
      <c r="B13" s="75" t="s">
        <v>26</v>
      </c>
      <c r="C13" s="4">
        <v>778208249</v>
      </c>
      <c r="D13" s="4">
        <v>705123765</v>
      </c>
    </row>
    <row r="14" spans="2:4" ht="6" customHeight="1"/>
    <row r="15" spans="2:4" s="2" customFormat="1">
      <c r="B15" s="705" t="s">
        <v>468</v>
      </c>
      <c r="C15" s="830" t="s">
        <v>52</v>
      </c>
      <c r="D15" s="831"/>
    </row>
    <row r="16" spans="2:4" s="2" customFormat="1">
      <c r="B16" s="22" t="s">
        <v>336</v>
      </c>
      <c r="C16" s="6">
        <v>45199</v>
      </c>
      <c r="D16" s="6">
        <v>44926</v>
      </c>
    </row>
    <row r="17" spans="2:4" s="2" customFormat="1">
      <c r="B17" s="22"/>
      <c r="C17" s="31" t="s">
        <v>154</v>
      </c>
      <c r="D17" s="31" t="s">
        <v>154</v>
      </c>
    </row>
    <row r="18" spans="2:4">
      <c r="B18" s="13" t="s">
        <v>246</v>
      </c>
      <c r="C18" s="3">
        <v>625799606.85500002</v>
      </c>
      <c r="D18" s="3">
        <v>430208704.70900005</v>
      </c>
    </row>
    <row r="19" spans="2:4">
      <c r="B19" s="13" t="s">
        <v>247</v>
      </c>
      <c r="C19" s="3">
        <v>504094736</v>
      </c>
      <c r="D19" s="3">
        <v>592655104</v>
      </c>
    </row>
    <row r="20" spans="2:4">
      <c r="B20" s="75" t="s">
        <v>27</v>
      </c>
      <c r="C20" s="4">
        <v>1129894342.855</v>
      </c>
      <c r="D20" s="4">
        <v>1022863808.7090001</v>
      </c>
    </row>
    <row r="21" spans="2:4">
      <c r="B21" s="13" t="s">
        <v>248</v>
      </c>
      <c r="C21" s="3">
        <v>640522261</v>
      </c>
      <c r="D21" s="3">
        <v>608328316</v>
      </c>
    </row>
    <row r="22" spans="2:4">
      <c r="B22" s="13" t="s">
        <v>249</v>
      </c>
      <c r="C22" s="3">
        <v>462645876.85500002</v>
      </c>
      <c r="D22" s="3">
        <v>391381532.70900005</v>
      </c>
    </row>
    <row r="23" spans="2:4">
      <c r="B23" s="13" t="s">
        <v>250</v>
      </c>
      <c r="C23" s="3">
        <v>26726205</v>
      </c>
      <c r="D23" s="3">
        <v>23153960</v>
      </c>
    </row>
    <row r="24" spans="2:4">
      <c r="B24" s="75" t="s">
        <v>30</v>
      </c>
      <c r="C24" s="4">
        <v>1129894342.855</v>
      </c>
      <c r="D24" s="4">
        <v>1022863808.7090001</v>
      </c>
    </row>
    <row r="25" spans="2:4" ht="6" customHeight="1"/>
    <row r="26" spans="2:4" s="2" customFormat="1">
      <c r="B26" s="705" t="s">
        <v>31</v>
      </c>
      <c r="C26" s="830" t="s">
        <v>52</v>
      </c>
      <c r="D26" s="831"/>
    </row>
    <row r="27" spans="2:4" s="2" customFormat="1">
      <c r="B27" s="22"/>
      <c r="C27" s="6">
        <v>45199</v>
      </c>
      <c r="D27" s="6">
        <v>44926</v>
      </c>
    </row>
    <row r="28" spans="2:4" s="2" customFormat="1">
      <c r="B28" s="22"/>
      <c r="C28" s="31" t="s">
        <v>154</v>
      </c>
      <c r="D28" s="31" t="s">
        <v>154</v>
      </c>
    </row>
    <row r="29" spans="2:4">
      <c r="B29" s="13" t="s">
        <v>22</v>
      </c>
      <c r="C29" s="3">
        <v>-351686093.85500002</v>
      </c>
      <c r="D29" s="3">
        <v>-317740043.70900005</v>
      </c>
    </row>
    <row r="30" spans="2:4">
      <c r="B30" s="75" t="s">
        <v>31</v>
      </c>
      <c r="C30" s="4">
        <v>-351686093.85500002</v>
      </c>
      <c r="D30" s="4">
        <v>-317740043.70900005</v>
      </c>
    </row>
    <row r="31" spans="2:4" ht="13.15" customHeight="1">
      <c r="B31" s="13" t="s">
        <v>888</v>
      </c>
      <c r="C31" s="3">
        <v>-19124258</v>
      </c>
      <c r="D31" s="3">
        <v>-15501628</v>
      </c>
    </row>
    <row r="32" spans="2:4">
      <c r="B32" s="13" t="s">
        <v>32</v>
      </c>
      <c r="C32" s="3">
        <v>-306127465.85500002</v>
      </c>
      <c r="D32" s="3">
        <v>-280676694.70900005</v>
      </c>
    </row>
    <row r="33" spans="2:6">
      <c r="B33" s="13" t="s">
        <v>33</v>
      </c>
      <c r="C33" s="3">
        <v>-26434370</v>
      </c>
      <c r="D33" s="3">
        <v>-21561721</v>
      </c>
    </row>
    <row r="34" spans="2:6">
      <c r="B34" s="75" t="s">
        <v>31</v>
      </c>
      <c r="C34" s="4">
        <v>-351686093.85500002</v>
      </c>
      <c r="D34" s="4">
        <v>-317740043.70900005</v>
      </c>
    </row>
    <row r="36" spans="2:6" s="2" customFormat="1">
      <c r="B36" s="878" t="s">
        <v>512</v>
      </c>
      <c r="C36" s="810" t="s">
        <v>514</v>
      </c>
      <c r="D36" s="810" t="s">
        <v>513</v>
      </c>
    </row>
    <row r="37" spans="2:6" s="2" customFormat="1">
      <c r="B37" s="879"/>
      <c r="C37" s="812"/>
      <c r="D37" s="812"/>
      <c r="E37" s="96"/>
    </row>
    <row r="38" spans="2:6">
      <c r="B38" s="13" t="s">
        <v>515</v>
      </c>
      <c r="C38" s="3">
        <v>1</v>
      </c>
      <c r="D38" s="3">
        <v>7</v>
      </c>
      <c r="E38" s="11"/>
    </row>
    <row r="39" spans="2:6">
      <c r="B39" s="13" t="s">
        <v>516</v>
      </c>
      <c r="C39" s="157" t="s">
        <v>285</v>
      </c>
      <c r="D39" s="157" t="s">
        <v>285</v>
      </c>
    </row>
    <row r="40" spans="2:6">
      <c r="B40" s="13" t="s">
        <v>517</v>
      </c>
      <c r="C40" s="3">
        <v>1</v>
      </c>
      <c r="D40" s="3">
        <v>7</v>
      </c>
    </row>
    <row r="41" spans="2:6">
      <c r="B41" s="13" t="s">
        <v>518</v>
      </c>
      <c r="C41" s="3">
        <v>1</v>
      </c>
      <c r="D41" s="3">
        <v>5</v>
      </c>
    </row>
    <row r="43" spans="2:6" s="2" customFormat="1">
      <c r="B43" s="867" t="s">
        <v>579</v>
      </c>
      <c r="C43" s="805">
        <v>45199</v>
      </c>
      <c r="D43" s="806"/>
      <c r="E43" s="806"/>
      <c r="F43" s="807"/>
    </row>
    <row r="44" spans="2:6" s="2" customFormat="1" ht="43.5" customHeight="1">
      <c r="B44" s="868"/>
      <c r="C44" s="602" t="s">
        <v>115</v>
      </c>
      <c r="D44" s="602" t="s">
        <v>117</v>
      </c>
      <c r="E44" s="602" t="s">
        <v>116</v>
      </c>
      <c r="F44" s="602" t="s">
        <v>8</v>
      </c>
    </row>
    <row r="45" spans="2:6" s="2" customFormat="1">
      <c r="B45" s="441"/>
      <c r="C45" s="441" t="s">
        <v>154</v>
      </c>
      <c r="D45" s="441" t="s">
        <v>154</v>
      </c>
      <c r="E45" s="441" t="s">
        <v>154</v>
      </c>
      <c r="F45" s="441" t="s">
        <v>154</v>
      </c>
    </row>
    <row r="46" spans="2:6">
      <c r="B46" s="486" t="s">
        <v>1264</v>
      </c>
      <c r="C46" s="3">
        <v>592826688</v>
      </c>
      <c r="D46" s="3">
        <v>110704838</v>
      </c>
      <c r="E46" s="3">
        <v>1592239</v>
      </c>
      <c r="F46" s="3">
        <v>705123765</v>
      </c>
    </row>
    <row r="47" spans="2:6">
      <c r="B47" s="486" t="s">
        <v>345</v>
      </c>
      <c r="C47" s="3">
        <v>0</v>
      </c>
      <c r="D47" s="3">
        <v>61666785</v>
      </c>
      <c r="E47" s="3">
        <v>0</v>
      </c>
      <c r="F47" s="3">
        <v>61666785</v>
      </c>
    </row>
    <row r="48" spans="2:6" ht="15" customHeight="1">
      <c r="B48" s="487" t="s">
        <v>346</v>
      </c>
      <c r="C48" s="3">
        <v>0</v>
      </c>
      <c r="D48" s="3">
        <v>-47321</v>
      </c>
      <c r="E48" s="3">
        <v>0</v>
      </c>
      <c r="F48" s="3">
        <v>-47321</v>
      </c>
    </row>
    <row r="49" spans="2:6" ht="15" customHeight="1">
      <c r="B49" s="487" t="s">
        <v>347</v>
      </c>
      <c r="C49" s="3">
        <v>-3622630</v>
      </c>
      <c r="D49" s="3">
        <v>-24761524</v>
      </c>
      <c r="E49" s="3">
        <v>123526</v>
      </c>
      <c r="F49" s="3">
        <v>-28260628</v>
      </c>
    </row>
    <row r="50" spans="2:6" ht="14.15" customHeight="1">
      <c r="B50" s="487" t="s">
        <v>71</v>
      </c>
      <c r="C50" s="3">
        <v>32193945</v>
      </c>
      <c r="D50" s="3">
        <v>-5812141</v>
      </c>
      <c r="E50" s="3">
        <v>2690265</v>
      </c>
      <c r="F50" s="3">
        <v>29072069</v>
      </c>
    </row>
    <row r="51" spans="2:6" ht="14.15" customHeight="1">
      <c r="B51" s="487" t="s">
        <v>760</v>
      </c>
      <c r="C51" s="3">
        <v>0</v>
      </c>
      <c r="D51" s="3">
        <v>10653579</v>
      </c>
      <c r="E51" s="3">
        <v>0</v>
      </c>
      <c r="F51" s="3">
        <v>10653579</v>
      </c>
    </row>
    <row r="52" spans="2:6">
      <c r="B52" s="488" t="s">
        <v>1097</v>
      </c>
      <c r="C52" s="3">
        <v>0</v>
      </c>
      <c r="D52" s="3">
        <v>4114195</v>
      </c>
      <c r="E52" s="3">
        <v>-4114195</v>
      </c>
      <c r="F52" s="3">
        <v>0</v>
      </c>
    </row>
    <row r="53" spans="2:6">
      <c r="B53" s="485" t="s">
        <v>1488</v>
      </c>
      <c r="C53" s="4">
        <v>621398003</v>
      </c>
      <c r="D53" s="4">
        <v>156518411</v>
      </c>
      <c r="E53" s="4">
        <v>291835</v>
      </c>
      <c r="F53" s="4">
        <v>778208249</v>
      </c>
    </row>
    <row r="54" spans="2:6">
      <c r="C54" s="11"/>
      <c r="D54" s="11"/>
      <c r="E54" s="11"/>
      <c r="F54" s="11"/>
    </row>
    <row r="55" spans="2:6" ht="6" customHeight="1"/>
    <row r="56" spans="2:6" s="2" customFormat="1" ht="12.75" customHeight="1">
      <c r="B56" s="867" t="s">
        <v>579</v>
      </c>
      <c r="C56" s="805">
        <v>44926</v>
      </c>
      <c r="D56" s="806"/>
      <c r="E56" s="806"/>
      <c r="F56" s="807"/>
    </row>
    <row r="57" spans="2:6" s="2" customFormat="1" ht="43.5" customHeight="1">
      <c r="B57" s="868"/>
      <c r="C57" s="602" t="s">
        <v>115</v>
      </c>
      <c r="D57" s="602" t="s">
        <v>117</v>
      </c>
      <c r="E57" s="602" t="s">
        <v>116</v>
      </c>
      <c r="F57" s="602" t="s">
        <v>8</v>
      </c>
    </row>
    <row r="58" spans="2:6" s="2" customFormat="1">
      <c r="B58" s="441"/>
      <c r="C58" s="441" t="s">
        <v>154</v>
      </c>
      <c r="D58" s="441" t="s">
        <v>154</v>
      </c>
      <c r="E58" s="441" t="s">
        <v>154</v>
      </c>
      <c r="F58" s="441" t="s">
        <v>154</v>
      </c>
    </row>
    <row r="59" spans="2:6">
      <c r="B59" s="486" t="s">
        <v>1033</v>
      </c>
      <c r="C59" s="3">
        <v>252936532</v>
      </c>
      <c r="D59" s="3">
        <v>67912274</v>
      </c>
      <c r="E59" s="3">
        <v>1969748</v>
      </c>
      <c r="F59" s="3">
        <v>322818554</v>
      </c>
    </row>
    <row r="60" spans="2:6">
      <c r="B60" s="486" t="s">
        <v>345</v>
      </c>
      <c r="C60" s="3">
        <v>0</v>
      </c>
      <c r="D60" s="3">
        <v>61571863</v>
      </c>
      <c r="E60" s="3">
        <v>0</v>
      </c>
      <c r="F60" s="3">
        <v>61571863</v>
      </c>
    </row>
    <row r="61" spans="2:6">
      <c r="B61" s="486" t="s">
        <v>1096</v>
      </c>
      <c r="C61" s="3">
        <v>367794045</v>
      </c>
      <c r="D61" s="3">
        <v>4243852</v>
      </c>
      <c r="E61" s="3">
        <v>0</v>
      </c>
      <c r="F61" s="3">
        <v>372037897</v>
      </c>
    </row>
    <row r="62" spans="2:6">
      <c r="B62" s="486" t="s">
        <v>346</v>
      </c>
      <c r="C62" s="3">
        <v>0</v>
      </c>
      <c r="D62" s="3">
        <v>-175933</v>
      </c>
      <c r="E62" s="3">
        <v>0</v>
      </c>
      <c r="F62" s="3">
        <v>-175933</v>
      </c>
    </row>
    <row r="63" spans="2:6">
      <c r="B63" s="486" t="s">
        <v>347</v>
      </c>
      <c r="C63" s="3">
        <v>0</v>
      </c>
      <c r="D63" s="3">
        <v>-27109639</v>
      </c>
      <c r="E63" s="3">
        <v>-149905</v>
      </c>
      <c r="F63" s="3">
        <v>-27259544</v>
      </c>
    </row>
    <row r="64" spans="2:6">
      <c r="B64" s="487" t="s">
        <v>71</v>
      </c>
      <c r="C64" s="3">
        <v>-27903889</v>
      </c>
      <c r="D64" s="3">
        <v>-5012169</v>
      </c>
      <c r="E64" s="3">
        <v>132526</v>
      </c>
      <c r="F64" s="3">
        <v>-32783532</v>
      </c>
    </row>
    <row r="65" spans="2:7">
      <c r="B65" s="488" t="s">
        <v>760</v>
      </c>
      <c r="C65" s="3">
        <v>0</v>
      </c>
      <c r="D65" s="3">
        <v>8669836</v>
      </c>
      <c r="E65" s="3">
        <v>0</v>
      </c>
      <c r="F65" s="3">
        <v>8669836</v>
      </c>
    </row>
    <row r="66" spans="2:7">
      <c r="B66" s="488" t="s">
        <v>1097</v>
      </c>
      <c r="C66" s="3">
        <v>0</v>
      </c>
      <c r="D66" s="3">
        <v>604754</v>
      </c>
      <c r="E66" s="3">
        <v>-360130</v>
      </c>
      <c r="F66" s="3">
        <v>244624</v>
      </c>
    </row>
    <row r="67" spans="2:7">
      <c r="B67" s="485" t="s">
        <v>1200</v>
      </c>
      <c r="C67" s="4">
        <v>592826688</v>
      </c>
      <c r="D67" s="4">
        <v>110704838</v>
      </c>
      <c r="E67" s="4">
        <v>1592239</v>
      </c>
      <c r="F67" s="4">
        <v>705123765</v>
      </c>
    </row>
    <row r="69" spans="2:7" s="2" customFormat="1" ht="86.25" customHeight="1">
      <c r="B69" s="434" t="s">
        <v>118</v>
      </c>
      <c r="C69" s="434" t="s">
        <v>430</v>
      </c>
      <c r="D69" s="434" t="s">
        <v>282</v>
      </c>
      <c r="E69" s="434" t="s">
        <v>138</v>
      </c>
      <c r="F69" s="576" t="s">
        <v>536</v>
      </c>
    </row>
    <row r="70" spans="2:7" s="26" customFormat="1" ht="12.75" customHeight="1">
      <c r="B70" s="23" t="s">
        <v>419</v>
      </c>
      <c r="C70" s="24">
        <v>117131683</v>
      </c>
      <c r="D70" s="25" t="s">
        <v>285</v>
      </c>
      <c r="E70" s="25" t="s">
        <v>144</v>
      </c>
      <c r="F70" s="383" t="s">
        <v>537</v>
      </c>
      <c r="G70" s="2"/>
    </row>
    <row r="71" spans="2:7" ht="12.75" customHeight="1">
      <c r="B71" s="13" t="s">
        <v>374</v>
      </c>
      <c r="C71" s="3">
        <v>171584</v>
      </c>
      <c r="D71" s="17" t="s">
        <v>375</v>
      </c>
      <c r="E71" s="17" t="s">
        <v>144</v>
      </c>
      <c r="F71" s="383" t="s">
        <v>537</v>
      </c>
      <c r="G71" s="2"/>
    </row>
    <row r="72" spans="2:7" ht="12.75" customHeight="1">
      <c r="B72" s="13" t="s">
        <v>741</v>
      </c>
      <c r="C72" s="3">
        <v>1304371</v>
      </c>
      <c r="D72" s="17" t="s">
        <v>285</v>
      </c>
      <c r="E72" s="17" t="s">
        <v>144</v>
      </c>
      <c r="F72" s="383" t="s">
        <v>537</v>
      </c>
      <c r="G72" s="2"/>
    </row>
    <row r="73" spans="2:7">
      <c r="B73" s="13" t="s">
        <v>359</v>
      </c>
      <c r="C73" s="3">
        <v>38050982</v>
      </c>
      <c r="D73" s="17" t="s">
        <v>285</v>
      </c>
      <c r="E73" s="17" t="s">
        <v>320</v>
      </c>
      <c r="F73" s="13" t="s">
        <v>436</v>
      </c>
      <c r="G73" s="2"/>
    </row>
    <row r="74" spans="2:7">
      <c r="B74" s="13" t="s">
        <v>360</v>
      </c>
      <c r="C74" s="3">
        <v>83020326</v>
      </c>
      <c r="D74" s="17" t="s">
        <v>285</v>
      </c>
      <c r="E74" s="17" t="s">
        <v>320</v>
      </c>
      <c r="F74" s="13" t="s">
        <v>436</v>
      </c>
      <c r="G74" s="2"/>
    </row>
    <row r="75" spans="2:7" ht="12.75" customHeight="1">
      <c r="B75" s="13" t="s">
        <v>371</v>
      </c>
      <c r="C75" s="3">
        <v>14979514</v>
      </c>
      <c r="D75" s="17" t="s">
        <v>285</v>
      </c>
      <c r="E75" s="17" t="s">
        <v>125</v>
      </c>
      <c r="F75" s="13" t="s">
        <v>436</v>
      </c>
      <c r="G75" s="2"/>
    </row>
    <row r="76" spans="2:7" ht="12.75" customHeight="1">
      <c r="B76" s="13" t="s">
        <v>372</v>
      </c>
      <c r="C76" s="3">
        <v>670727</v>
      </c>
      <c r="D76" s="17" t="s">
        <v>285</v>
      </c>
      <c r="E76" s="17" t="s">
        <v>125</v>
      </c>
      <c r="F76" s="13" t="s">
        <v>436</v>
      </c>
      <c r="G76" s="2"/>
    </row>
    <row r="77" spans="2:7" ht="12.75" customHeight="1">
      <c r="B77" s="13" t="s">
        <v>113</v>
      </c>
      <c r="C77" s="3">
        <v>10222170</v>
      </c>
      <c r="D77" s="17" t="s">
        <v>285</v>
      </c>
      <c r="E77" s="17" t="s">
        <v>125</v>
      </c>
      <c r="F77" s="13" t="s">
        <v>436</v>
      </c>
      <c r="G77" s="2"/>
    </row>
    <row r="78" spans="2:7">
      <c r="B78" s="13" t="s">
        <v>1098</v>
      </c>
      <c r="C78" s="3">
        <v>14563936</v>
      </c>
      <c r="D78" s="17" t="s">
        <v>285</v>
      </c>
      <c r="E78" s="17" t="s">
        <v>125</v>
      </c>
      <c r="F78" s="13" t="s">
        <v>436</v>
      </c>
      <c r="G78" s="2"/>
    </row>
    <row r="79" spans="2:7">
      <c r="B79" s="13" t="s">
        <v>1099</v>
      </c>
      <c r="C79" s="3">
        <v>341282710</v>
      </c>
      <c r="D79" s="17" t="s">
        <v>285</v>
      </c>
      <c r="E79" s="17" t="s">
        <v>1100</v>
      </c>
      <c r="F79" s="13" t="s">
        <v>436</v>
      </c>
      <c r="G79" s="2"/>
    </row>
    <row r="80" spans="2:7">
      <c r="B80" s="489" t="s">
        <v>284</v>
      </c>
      <c r="C80" s="4">
        <v>621398003</v>
      </c>
      <c r="D80" s="4"/>
      <c r="E80" s="4"/>
      <c r="F80" s="462"/>
      <c r="G80" s="2"/>
    </row>
    <row r="81" spans="2:7">
      <c r="C81" s="14"/>
      <c r="E81" s="27"/>
      <c r="F81" s="27"/>
      <c r="G81" s="2"/>
    </row>
    <row r="82" spans="2:7" ht="6" customHeight="1">
      <c r="C82" s="14"/>
      <c r="E82" s="27"/>
      <c r="F82" s="27"/>
    </row>
    <row r="83" spans="2:7" s="2" customFormat="1" ht="13.5" customHeight="1">
      <c r="B83" s="821" t="s">
        <v>283</v>
      </c>
      <c r="C83" s="862" t="s">
        <v>752</v>
      </c>
      <c r="D83" s="862"/>
      <c r="E83" s="862"/>
      <c r="F83" s="862"/>
    </row>
    <row r="84" spans="2:7" s="2" customFormat="1" ht="12.75" customHeight="1">
      <c r="B84" s="822"/>
      <c r="C84" s="433" t="s">
        <v>1259</v>
      </c>
      <c r="D84" s="433" t="s">
        <v>998</v>
      </c>
      <c r="E84" s="435" t="s">
        <v>1324</v>
      </c>
      <c r="F84" s="435" t="s">
        <v>1325</v>
      </c>
    </row>
    <row r="85" spans="2:7" s="2" customFormat="1" ht="12.75" customHeight="1">
      <c r="B85" s="822"/>
      <c r="C85" s="379">
        <v>45199</v>
      </c>
      <c r="D85" s="379" t="s">
        <v>1489</v>
      </c>
      <c r="E85" s="16">
        <v>45199</v>
      </c>
      <c r="F85" s="16">
        <v>44834</v>
      </c>
    </row>
    <row r="86" spans="2:7" s="2" customFormat="1" ht="12.75" customHeight="1">
      <c r="B86" s="823"/>
      <c r="C86" s="354" t="s">
        <v>154</v>
      </c>
      <c r="D86" s="354" t="s">
        <v>154</v>
      </c>
      <c r="E86" s="31" t="s">
        <v>154</v>
      </c>
      <c r="F86" s="31" t="s">
        <v>154</v>
      </c>
    </row>
    <row r="87" spans="2:7">
      <c r="B87" s="13" t="s">
        <v>241</v>
      </c>
      <c r="C87" s="3">
        <v>28260628</v>
      </c>
      <c r="D87" s="3">
        <v>20956244</v>
      </c>
      <c r="E87" s="3">
        <v>11325745</v>
      </c>
      <c r="F87" s="3">
        <v>7312536</v>
      </c>
    </row>
    <row r="88" spans="2:7">
      <c r="B88" s="489" t="s">
        <v>284</v>
      </c>
      <c r="C88" s="346">
        <v>28260628</v>
      </c>
      <c r="D88" s="346">
        <v>20956244</v>
      </c>
      <c r="E88" s="4">
        <v>11325745</v>
      </c>
      <c r="F88" s="4">
        <v>7312536</v>
      </c>
    </row>
  </sheetData>
  <mergeCells count="12">
    <mergeCell ref="B43:B44"/>
    <mergeCell ref="C43:F43"/>
    <mergeCell ref="B56:B57"/>
    <mergeCell ref="C56:F56"/>
    <mergeCell ref="B83:B86"/>
    <mergeCell ref="C83:F83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21"/>
  <sheetViews>
    <sheetView showGridLines="0" zoomScale="109" workbookViewId="0">
      <selection activeCell="E11" sqref="E11"/>
    </sheetView>
  </sheetViews>
  <sheetFormatPr baseColWidth="10" defaultColWidth="11.453125" defaultRowHeight="13"/>
  <cols>
    <col min="1" max="1" width="2.453125" style="1" customWidth="1"/>
    <col min="2" max="2" width="32.81640625" style="1" customWidth="1"/>
    <col min="3" max="4" width="18.7265625" style="1" customWidth="1"/>
    <col min="5" max="5" width="20.81640625" style="1" bestFit="1" customWidth="1"/>
    <col min="6" max="6" width="19.54296875" style="1" bestFit="1" customWidth="1"/>
    <col min="7" max="7" width="18.7265625" style="1" customWidth="1"/>
    <col min="8" max="16384" width="11.453125" style="1"/>
  </cols>
  <sheetData>
    <row r="1" spans="1:7" ht="5.15" customHeight="1"/>
    <row r="2" spans="1:7" s="8" customFormat="1" ht="18.5">
      <c r="B2" s="451" t="s">
        <v>1145</v>
      </c>
      <c r="C2" s="10"/>
    </row>
    <row r="3" spans="1:7" ht="6" customHeight="1"/>
    <row r="4" spans="1:7" s="2" customFormat="1" ht="65.25" customHeight="1">
      <c r="B4" s="832" t="s">
        <v>529</v>
      </c>
      <c r="C4" s="6">
        <v>44926</v>
      </c>
      <c r="D4" s="434" t="s">
        <v>760</v>
      </c>
      <c r="E4" s="6" t="s">
        <v>1201</v>
      </c>
      <c r="F4" s="6" t="s">
        <v>1034</v>
      </c>
      <c r="G4" s="6">
        <v>45199</v>
      </c>
    </row>
    <row r="5" spans="1:7" s="2" customFormat="1" ht="12.75" customHeight="1">
      <c r="B5" s="880"/>
      <c r="C5" s="31" t="s">
        <v>154</v>
      </c>
      <c r="D5" s="31" t="s">
        <v>154</v>
      </c>
      <c r="E5" s="31" t="s">
        <v>154</v>
      </c>
      <c r="F5" s="31" t="s">
        <v>154</v>
      </c>
      <c r="G5" s="31" t="s">
        <v>154</v>
      </c>
    </row>
    <row r="6" spans="1:7">
      <c r="B6" s="13" t="s">
        <v>434</v>
      </c>
      <c r="C6" s="294">
        <v>716072</v>
      </c>
      <c r="D6" s="294">
        <v>389807</v>
      </c>
      <c r="E6" s="294">
        <v>0</v>
      </c>
      <c r="F6" s="294">
        <v>-336539</v>
      </c>
      <c r="G6" s="294">
        <v>769340</v>
      </c>
    </row>
    <row r="7" spans="1:7" ht="12.75" customHeight="1">
      <c r="B7" s="13" t="s">
        <v>530</v>
      </c>
      <c r="C7" s="294">
        <v>106991957</v>
      </c>
      <c r="D7" s="294">
        <v>0</v>
      </c>
      <c r="E7" s="294">
        <v>0</v>
      </c>
      <c r="F7" s="294">
        <v>0</v>
      </c>
      <c r="G7" s="294">
        <v>106991957</v>
      </c>
    </row>
    <row r="8" spans="1:7">
      <c r="B8" s="13" t="s">
        <v>531</v>
      </c>
      <c r="C8" s="294">
        <v>277990118</v>
      </c>
      <c r="D8" s="294">
        <v>0</v>
      </c>
      <c r="E8" s="294">
        <v>-7292291</v>
      </c>
      <c r="F8" s="294">
        <v>27445748</v>
      </c>
      <c r="G8" s="294">
        <v>298143575</v>
      </c>
    </row>
    <row r="9" spans="1:7">
      <c r="B9" s="13" t="s">
        <v>532</v>
      </c>
      <c r="C9" s="294">
        <v>297040976</v>
      </c>
      <c r="D9" s="294">
        <v>0</v>
      </c>
      <c r="E9" s="294">
        <v>0</v>
      </c>
      <c r="F9" s="294">
        <v>15224045</v>
      </c>
      <c r="G9" s="294">
        <v>312265021</v>
      </c>
    </row>
    <row r="10" spans="1:7">
      <c r="B10" s="13" t="s">
        <v>556</v>
      </c>
      <c r="C10" s="294">
        <v>343626546</v>
      </c>
      <c r="D10" s="294">
        <v>0</v>
      </c>
      <c r="E10" s="294">
        <v>0</v>
      </c>
      <c r="F10" s="294">
        <v>76361455</v>
      </c>
      <c r="G10" s="294">
        <v>419988001</v>
      </c>
    </row>
    <row r="11" spans="1:7">
      <c r="B11" s="13" t="s">
        <v>1124</v>
      </c>
      <c r="C11" s="294">
        <v>588731312</v>
      </c>
      <c r="D11" s="294">
        <v>0</v>
      </c>
      <c r="E11" s="294">
        <v>-897462</v>
      </c>
      <c r="F11" s="294">
        <v>27336460</v>
      </c>
      <c r="G11" s="294">
        <v>615170310</v>
      </c>
    </row>
    <row r="12" spans="1:7">
      <c r="B12" s="13" t="s">
        <v>665</v>
      </c>
      <c r="C12" s="294">
        <v>42795417</v>
      </c>
      <c r="D12" s="294">
        <v>0</v>
      </c>
      <c r="E12" s="294">
        <v>0</v>
      </c>
      <c r="F12" s="294">
        <v>9510092</v>
      </c>
      <c r="G12" s="294">
        <v>52305509</v>
      </c>
    </row>
    <row r="13" spans="1:7">
      <c r="B13" s="13" t="s">
        <v>666</v>
      </c>
      <c r="C13" s="294">
        <v>25677250</v>
      </c>
      <c r="D13" s="294">
        <v>0</v>
      </c>
      <c r="E13" s="294">
        <v>0</v>
      </c>
      <c r="F13" s="294">
        <v>5706056</v>
      </c>
      <c r="G13" s="294">
        <v>31383306</v>
      </c>
    </row>
    <row r="14" spans="1:7">
      <c r="B14" s="13" t="s">
        <v>533</v>
      </c>
      <c r="C14" s="294">
        <v>11253101</v>
      </c>
      <c r="D14" s="294">
        <v>6106977</v>
      </c>
      <c r="E14" s="294">
        <v>0</v>
      </c>
      <c r="F14" s="294">
        <v>-5288726</v>
      </c>
      <c r="G14" s="294">
        <v>12071352</v>
      </c>
    </row>
    <row r="15" spans="1:7">
      <c r="B15" s="13" t="s">
        <v>534</v>
      </c>
      <c r="C15" s="294">
        <v>1227458</v>
      </c>
      <c r="D15" s="294">
        <v>0</v>
      </c>
      <c r="E15" s="294">
        <v>0</v>
      </c>
      <c r="F15" s="294">
        <v>0</v>
      </c>
      <c r="G15" s="294">
        <v>1227458</v>
      </c>
    </row>
    <row r="16" spans="1:7">
      <c r="A16" s="11">
        <v>0</v>
      </c>
      <c r="B16" s="13" t="s">
        <v>535</v>
      </c>
      <c r="C16" s="294">
        <v>9579192</v>
      </c>
      <c r="D16" s="294">
        <v>0</v>
      </c>
      <c r="E16" s="294">
        <v>0</v>
      </c>
      <c r="F16" s="294">
        <v>-3580268</v>
      </c>
      <c r="G16" s="294">
        <v>5998924</v>
      </c>
    </row>
    <row r="17" spans="2:7">
      <c r="B17" s="4" t="s">
        <v>165</v>
      </c>
      <c r="C17" s="4">
        <v>1705629399</v>
      </c>
      <c r="D17" s="4">
        <v>6496784</v>
      </c>
      <c r="E17" s="4">
        <v>-8189753</v>
      </c>
      <c r="F17" s="4">
        <v>152378323</v>
      </c>
      <c r="G17" s="4">
        <v>1856314753</v>
      </c>
    </row>
    <row r="21" spans="2:7">
      <c r="G21" s="11"/>
    </row>
  </sheetData>
  <mergeCells count="1"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F934-09E5-41EB-B671-E5F4481B0444}">
  <dimension ref="B1:E54"/>
  <sheetViews>
    <sheetView showGridLines="0" zoomScaleNormal="100" workbookViewId="0">
      <selection activeCell="E11" sqref="E11"/>
    </sheetView>
  </sheetViews>
  <sheetFormatPr baseColWidth="10" defaultRowHeight="12.5"/>
  <cols>
    <col min="1" max="1" width="2.453125" customWidth="1"/>
    <col min="2" max="2" width="53.453125" bestFit="1" customWidth="1"/>
    <col min="3" max="3" width="17.26953125" customWidth="1"/>
    <col min="4" max="4" width="17.453125" customWidth="1"/>
    <col min="5" max="5" width="23.81640625" customWidth="1"/>
  </cols>
  <sheetData>
    <row r="1" spans="2:5" s="1" customFormat="1" ht="13"/>
    <row r="2" spans="2:5" s="613" customFormat="1" ht="18.5">
      <c r="B2" s="614" t="s">
        <v>1227</v>
      </c>
      <c r="C2" s="615"/>
    </row>
    <row r="3" spans="2:5" s="1" customFormat="1" ht="13"/>
    <row r="4" spans="2:5" ht="13">
      <c r="B4" s="33" t="s">
        <v>1202</v>
      </c>
    </row>
    <row r="5" spans="2:5" ht="13">
      <c r="B5" s="33" t="s">
        <v>1051</v>
      </c>
    </row>
    <row r="6" spans="2:5" ht="13">
      <c r="B6" s="33" t="s">
        <v>299</v>
      </c>
    </row>
    <row r="8" spans="2:5" ht="39" customHeight="1">
      <c r="B8" s="580" t="s">
        <v>1053</v>
      </c>
      <c r="C8" s="6" t="s">
        <v>1203</v>
      </c>
      <c r="D8" s="6" t="s">
        <v>1204</v>
      </c>
      <c r="E8" s="6" t="s">
        <v>1205</v>
      </c>
    </row>
    <row r="9" spans="2:5" ht="13">
      <c r="B9" s="35"/>
      <c r="C9" s="31" t="s">
        <v>154</v>
      </c>
      <c r="D9" s="31" t="s">
        <v>154</v>
      </c>
      <c r="E9" s="31" t="s">
        <v>154</v>
      </c>
    </row>
    <row r="10" spans="2:5" ht="13">
      <c r="B10" s="1"/>
      <c r="C10" s="38"/>
      <c r="D10" s="1"/>
      <c r="E10" s="1"/>
    </row>
    <row r="11" spans="2:5" ht="13">
      <c r="B11" s="561" t="s">
        <v>156</v>
      </c>
      <c r="C11" s="604"/>
      <c r="D11" s="561"/>
      <c r="E11" s="605"/>
    </row>
    <row r="12" spans="2:5" ht="13">
      <c r="B12" s="13" t="s">
        <v>606</v>
      </c>
      <c r="C12" s="3">
        <v>68742106</v>
      </c>
      <c r="D12" s="3">
        <v>0</v>
      </c>
      <c r="E12" s="3">
        <v>68742106</v>
      </c>
    </row>
    <row r="13" spans="2:5" ht="13">
      <c r="B13" s="13" t="s">
        <v>34</v>
      </c>
      <c r="C13" s="3">
        <v>9943273</v>
      </c>
      <c r="D13" s="3">
        <v>0</v>
      </c>
      <c r="E13" s="3">
        <v>9943273</v>
      </c>
    </row>
    <row r="14" spans="2:5" ht="13">
      <c r="B14" s="13" t="s">
        <v>646</v>
      </c>
      <c r="C14" s="3">
        <v>7620885</v>
      </c>
      <c r="D14" s="3">
        <v>0</v>
      </c>
      <c r="E14" s="3">
        <v>7620885</v>
      </c>
    </row>
    <row r="15" spans="2:5" ht="13">
      <c r="B15" s="13" t="s">
        <v>16</v>
      </c>
      <c r="C15" s="3">
        <v>71414738</v>
      </c>
      <c r="D15" s="3">
        <v>0</v>
      </c>
      <c r="E15" s="3">
        <v>71414738</v>
      </c>
    </row>
    <row r="16" spans="2:5" ht="13">
      <c r="B16" s="13" t="s">
        <v>17</v>
      </c>
      <c r="C16" s="3">
        <v>5265983</v>
      </c>
      <c r="D16" s="3">
        <v>0</v>
      </c>
      <c r="E16" s="3">
        <v>5265983</v>
      </c>
    </row>
    <row r="17" spans="2:5" ht="13">
      <c r="B17" s="12" t="s">
        <v>114</v>
      </c>
      <c r="C17" s="4">
        <v>162986985</v>
      </c>
      <c r="D17" s="4">
        <v>0</v>
      </c>
      <c r="E17" s="4">
        <v>162986985</v>
      </c>
    </row>
    <row r="18" spans="2:5" ht="13">
      <c r="B18" s="1"/>
      <c r="C18" s="11"/>
      <c r="D18" s="1"/>
      <c r="E18" s="1"/>
    </row>
    <row r="19" spans="2:5" ht="13">
      <c r="B19" s="561" t="s">
        <v>157</v>
      </c>
      <c r="C19" s="604"/>
      <c r="D19" s="561"/>
      <c r="E19" s="605"/>
    </row>
    <row r="20" spans="2:5" ht="13">
      <c r="B20" s="13" t="s">
        <v>467</v>
      </c>
      <c r="C20" s="3">
        <v>1517616</v>
      </c>
      <c r="D20" s="3">
        <v>30379319</v>
      </c>
      <c r="E20" s="3">
        <v>31896935</v>
      </c>
    </row>
    <row r="21" spans="2:5" ht="13">
      <c r="B21" s="13" t="s">
        <v>466</v>
      </c>
      <c r="C21" s="3">
        <v>3767065</v>
      </c>
      <c r="D21" s="3">
        <v>0</v>
      </c>
      <c r="E21" s="3">
        <v>3767065</v>
      </c>
    </row>
    <row r="22" spans="2:5" ht="13">
      <c r="B22" s="13" t="s">
        <v>468</v>
      </c>
      <c r="C22" s="3">
        <v>250856418</v>
      </c>
      <c r="D22" s="3">
        <v>114805753</v>
      </c>
      <c r="E22" s="3">
        <v>365662171</v>
      </c>
    </row>
    <row r="23" spans="2:5" ht="13">
      <c r="B23" s="13" t="s">
        <v>611</v>
      </c>
      <c r="C23" s="3">
        <v>314913683</v>
      </c>
      <c r="D23" s="3">
        <v>172333787</v>
      </c>
      <c r="E23" s="3">
        <v>487247470</v>
      </c>
    </row>
    <row r="24" spans="2:5" ht="13">
      <c r="B24" s="13" t="s">
        <v>787</v>
      </c>
      <c r="C24" s="3">
        <v>168171622</v>
      </c>
      <c r="D24" s="13"/>
      <c r="E24" s="13"/>
    </row>
    <row r="25" spans="2:5" ht="13">
      <c r="B25" s="12" t="s">
        <v>470</v>
      </c>
      <c r="C25" s="4">
        <v>571054782</v>
      </c>
      <c r="D25" s="4">
        <v>317518859</v>
      </c>
      <c r="E25" s="4">
        <v>888573641</v>
      </c>
    </row>
    <row r="26" spans="2:5" ht="13">
      <c r="B26" s="12" t="s">
        <v>158</v>
      </c>
      <c r="C26" s="4">
        <v>734041767</v>
      </c>
      <c r="D26" s="4">
        <v>317518859</v>
      </c>
      <c r="E26" s="4">
        <v>1051560626</v>
      </c>
    </row>
    <row r="27" spans="2:5" ht="13">
      <c r="B27" s="1"/>
      <c r="C27" s="11"/>
      <c r="D27" s="1"/>
      <c r="E27" s="1"/>
    </row>
    <row r="28" spans="2:5" ht="26">
      <c r="B28" s="580" t="s">
        <v>1054</v>
      </c>
      <c r="C28" s="6" t="s">
        <v>1203</v>
      </c>
      <c r="D28" s="6" t="s">
        <v>1204</v>
      </c>
      <c r="E28" s="6" t="s">
        <v>1205</v>
      </c>
    </row>
    <row r="29" spans="2:5" ht="13">
      <c r="B29" s="35"/>
      <c r="C29" s="31" t="s">
        <v>154</v>
      </c>
      <c r="D29" s="606" t="s">
        <v>154</v>
      </c>
      <c r="E29" s="444" t="s">
        <v>154</v>
      </c>
    </row>
    <row r="30" spans="2:5" ht="13">
      <c r="B30" s="1"/>
      <c r="C30" s="1"/>
      <c r="D30" s="1"/>
      <c r="E30" s="1"/>
    </row>
    <row r="31" spans="2:5" ht="13">
      <c r="B31" s="561" t="s">
        <v>1055</v>
      </c>
      <c r="C31" s="604"/>
      <c r="D31" s="561"/>
      <c r="E31" s="605"/>
    </row>
    <row r="32" spans="2:5" ht="13">
      <c r="B32" s="13" t="s">
        <v>474</v>
      </c>
      <c r="C32" s="3">
        <v>92755</v>
      </c>
      <c r="D32" s="3">
        <v>0</v>
      </c>
      <c r="E32" s="3">
        <v>92755</v>
      </c>
    </row>
    <row r="33" spans="2:5" ht="13">
      <c r="B33" s="13" t="s">
        <v>782</v>
      </c>
      <c r="C33" s="3">
        <v>33071854</v>
      </c>
      <c r="D33" s="3">
        <v>0</v>
      </c>
      <c r="E33" s="3">
        <v>33071854</v>
      </c>
    </row>
    <row r="34" spans="2:5" ht="13">
      <c r="B34" s="13" t="s">
        <v>471</v>
      </c>
      <c r="C34" s="3">
        <v>80826138</v>
      </c>
      <c r="D34" s="3">
        <v>0</v>
      </c>
      <c r="E34" s="3">
        <v>80826138</v>
      </c>
    </row>
    <row r="35" spans="2:5" ht="13">
      <c r="B35" s="13" t="s">
        <v>472</v>
      </c>
      <c r="C35" s="3">
        <v>25862162</v>
      </c>
      <c r="D35" s="3">
        <v>0</v>
      </c>
      <c r="E35" s="3">
        <v>25862162</v>
      </c>
    </row>
    <row r="36" spans="2:5" ht="13">
      <c r="B36" s="13" t="s">
        <v>190</v>
      </c>
      <c r="C36" s="3">
        <v>32857291</v>
      </c>
      <c r="D36" s="3">
        <v>0</v>
      </c>
      <c r="E36" s="3">
        <v>32857291</v>
      </c>
    </row>
    <row r="37" spans="2:5" ht="13">
      <c r="B37" s="12" t="s">
        <v>614</v>
      </c>
      <c r="C37" s="4">
        <v>172710200</v>
      </c>
      <c r="D37" s="4">
        <v>0</v>
      </c>
      <c r="E37" s="4">
        <v>172710200</v>
      </c>
    </row>
    <row r="38" spans="2:5" ht="13">
      <c r="B38" s="1"/>
      <c r="C38" s="1"/>
      <c r="D38" s="1"/>
      <c r="E38" s="1"/>
    </row>
    <row r="39" spans="2:5" ht="13">
      <c r="B39" s="561" t="s">
        <v>1056</v>
      </c>
      <c r="C39" s="604"/>
      <c r="D39" s="561"/>
      <c r="E39" s="605"/>
    </row>
    <row r="40" spans="2:5" ht="13">
      <c r="B40" s="13" t="s">
        <v>473</v>
      </c>
      <c r="C40" s="3">
        <v>558902594</v>
      </c>
      <c r="D40" s="3">
        <v>30379319</v>
      </c>
      <c r="E40" s="3">
        <v>589281913</v>
      </c>
    </row>
    <row r="41" spans="2:5" ht="13">
      <c r="B41" s="13" t="s">
        <v>783</v>
      </c>
      <c r="C41" s="3">
        <v>138982326</v>
      </c>
      <c r="D41" s="3">
        <v>51788854</v>
      </c>
      <c r="E41" s="3">
        <v>190771180</v>
      </c>
    </row>
    <row r="42" spans="2:5" ht="13">
      <c r="B42" s="13" t="s">
        <v>475</v>
      </c>
      <c r="C42" s="3">
        <v>37717533</v>
      </c>
      <c r="D42" s="3">
        <v>59520189</v>
      </c>
      <c r="E42" s="3">
        <v>97237721</v>
      </c>
    </row>
    <row r="43" spans="2:5" ht="13">
      <c r="B43" s="13" t="s">
        <v>476</v>
      </c>
      <c r="C43" s="3">
        <v>7724254</v>
      </c>
      <c r="D43" s="3">
        <v>0</v>
      </c>
      <c r="E43" s="3">
        <v>7724254</v>
      </c>
    </row>
    <row r="44" spans="2:5" ht="13">
      <c r="B44" s="12" t="s">
        <v>615</v>
      </c>
      <c r="C44" s="4">
        <v>743326707</v>
      </c>
      <c r="D44" s="4">
        <v>141688362</v>
      </c>
      <c r="E44" s="4">
        <v>885015068</v>
      </c>
    </row>
    <row r="45" spans="2:5" ht="13">
      <c r="B45" s="12" t="s">
        <v>1057</v>
      </c>
      <c r="C45" s="4">
        <v>916036907</v>
      </c>
      <c r="D45" s="4">
        <v>141688362</v>
      </c>
      <c r="E45" s="4">
        <v>1057725268</v>
      </c>
    </row>
    <row r="46" spans="2:5" ht="13">
      <c r="B46" s="1"/>
      <c r="C46" s="1"/>
      <c r="D46" s="1"/>
      <c r="E46" s="1"/>
    </row>
    <row r="47" spans="2:5" ht="13">
      <c r="B47" s="12" t="s">
        <v>1058</v>
      </c>
      <c r="C47" s="4">
        <v>-181995140</v>
      </c>
      <c r="D47" s="4">
        <v>175830497</v>
      </c>
      <c r="E47" s="4">
        <v>-6164642</v>
      </c>
    </row>
    <row r="48" spans="2:5" ht="13">
      <c r="B48" s="12" t="s">
        <v>1059</v>
      </c>
      <c r="C48" s="4">
        <v>734041767</v>
      </c>
      <c r="D48" s="4">
        <v>317518859</v>
      </c>
      <c r="E48" s="4">
        <v>1051560626</v>
      </c>
    </row>
    <row r="49" spans="2:5" ht="13">
      <c r="B49" s="1"/>
      <c r="C49" s="1"/>
      <c r="D49" s="1"/>
      <c r="E49" s="1"/>
    </row>
    <row r="50" spans="2:5" ht="13">
      <c r="B50" s="12" t="s">
        <v>1206</v>
      </c>
      <c r="C50" s="4"/>
      <c r="D50" s="12"/>
      <c r="E50" s="4">
        <v>-6164642</v>
      </c>
    </row>
    <row r="51" spans="2:5" ht="13">
      <c r="B51" s="12" t="s">
        <v>1207</v>
      </c>
      <c r="C51" s="607"/>
      <c r="D51" s="12"/>
      <c r="E51" s="607">
        <v>0.67</v>
      </c>
    </row>
    <row r="52" spans="2:5" ht="13">
      <c r="B52" s="12" t="s">
        <v>1208</v>
      </c>
      <c r="C52" s="4"/>
      <c r="D52" s="12"/>
      <c r="E52" s="4">
        <v>-4130310</v>
      </c>
    </row>
    <row r="53" spans="2:5" ht="13">
      <c r="B53" s="12" t="s">
        <v>1209</v>
      </c>
      <c r="C53" s="4"/>
      <c r="D53" s="12"/>
      <c r="E53" s="4">
        <v>647382219</v>
      </c>
    </row>
    <row r="54" spans="2:5" ht="13">
      <c r="B54" s="12" t="s">
        <v>1210</v>
      </c>
      <c r="C54" s="4"/>
      <c r="D54" s="12"/>
      <c r="E54" s="4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B398-C116-4812-9F31-D8D2C3B6A97E}">
  <dimension ref="A1:E53"/>
  <sheetViews>
    <sheetView showGridLines="0" topLeftCell="A15" zoomScale="85" zoomScaleNormal="85" workbookViewId="0">
      <selection activeCell="E11" sqref="E11"/>
    </sheetView>
  </sheetViews>
  <sheetFormatPr baseColWidth="10" defaultRowHeight="12.5"/>
  <cols>
    <col min="1" max="1" width="2.453125" customWidth="1"/>
    <col min="2" max="2" width="52.6328125" bestFit="1" customWidth="1"/>
    <col min="3" max="3" width="13.7265625" customWidth="1"/>
    <col min="4" max="4" width="15.54296875" customWidth="1"/>
    <col min="5" max="5" width="18.26953125" customWidth="1"/>
  </cols>
  <sheetData>
    <row r="1" spans="1:5" s="1" customFormat="1" ht="13"/>
    <row r="2" spans="1:5" s="8" customFormat="1" ht="18.5">
      <c r="B2" s="451" t="s">
        <v>1228</v>
      </c>
      <c r="C2" s="10"/>
    </row>
    <row r="3" spans="1:5" s="1" customFormat="1" ht="13"/>
    <row r="4" spans="1:5" ht="13">
      <c r="A4" s="1"/>
      <c r="B4" s="33" t="s">
        <v>1211</v>
      </c>
    </row>
    <row r="5" spans="1:5" ht="14.5">
      <c r="A5" s="8"/>
      <c r="B5" s="33" t="s">
        <v>1051</v>
      </c>
    </row>
    <row r="6" spans="1:5" ht="13">
      <c r="A6" s="1"/>
      <c r="B6" s="33" t="s">
        <v>299</v>
      </c>
    </row>
    <row r="8" spans="1:5" ht="42" customHeight="1">
      <c r="B8" s="580" t="s">
        <v>1053</v>
      </c>
      <c r="C8" s="6" t="s">
        <v>1212</v>
      </c>
      <c r="D8" s="6" t="s">
        <v>1204</v>
      </c>
      <c r="E8" s="6" t="s">
        <v>1205</v>
      </c>
    </row>
    <row r="9" spans="1:5" ht="13">
      <c r="B9" s="35"/>
      <c r="C9" s="31" t="s">
        <v>154</v>
      </c>
      <c r="D9" s="31" t="s">
        <v>154</v>
      </c>
      <c r="E9" s="31" t="s">
        <v>154</v>
      </c>
    </row>
    <row r="10" spans="1:5" ht="13">
      <c r="B10" s="1"/>
      <c r="C10" s="38"/>
      <c r="D10" s="38"/>
      <c r="E10" s="38"/>
    </row>
    <row r="11" spans="1:5" ht="13">
      <c r="B11" s="561" t="s">
        <v>156</v>
      </c>
      <c r="C11" s="604"/>
      <c r="D11" s="604"/>
      <c r="E11" s="604"/>
    </row>
    <row r="12" spans="1:5" ht="13">
      <c r="B12" s="13" t="s">
        <v>606</v>
      </c>
      <c r="C12" s="3">
        <v>683431</v>
      </c>
      <c r="D12" s="3">
        <v>0</v>
      </c>
      <c r="E12" s="3">
        <v>683431</v>
      </c>
    </row>
    <row r="13" spans="1:5" ht="13">
      <c r="B13" s="13" t="s">
        <v>72</v>
      </c>
      <c r="C13" s="3">
        <v>5164247</v>
      </c>
      <c r="D13" s="3">
        <v>0</v>
      </c>
      <c r="E13" s="3">
        <v>5164247</v>
      </c>
    </row>
    <row r="14" spans="1:5" ht="13">
      <c r="B14" s="13" t="s">
        <v>646</v>
      </c>
      <c r="C14" s="3">
        <v>15603714</v>
      </c>
      <c r="D14" s="3">
        <v>0</v>
      </c>
      <c r="E14" s="3">
        <v>15603714</v>
      </c>
    </row>
    <row r="15" spans="1:5" ht="13">
      <c r="B15" s="13" t="s">
        <v>16</v>
      </c>
      <c r="C15" s="3">
        <v>24073261</v>
      </c>
      <c r="D15" s="3">
        <v>0</v>
      </c>
      <c r="E15" s="3">
        <v>24073261</v>
      </c>
    </row>
    <row r="16" spans="1:5" ht="14" customHeight="1">
      <c r="B16" s="13" t="s">
        <v>17</v>
      </c>
      <c r="C16" s="3">
        <v>3612370</v>
      </c>
      <c r="D16" s="3">
        <v>0</v>
      </c>
      <c r="E16" s="3">
        <v>3612370</v>
      </c>
    </row>
    <row r="17" spans="2:5" ht="13">
      <c r="B17" s="12" t="s">
        <v>114</v>
      </c>
      <c r="C17" s="4">
        <v>49137023</v>
      </c>
      <c r="D17" s="4">
        <v>0</v>
      </c>
      <c r="E17" s="4">
        <v>49137023</v>
      </c>
    </row>
    <row r="18" spans="2:5" ht="13">
      <c r="B18" s="1"/>
      <c r="C18" s="11"/>
      <c r="D18" s="11"/>
      <c r="E18" s="11"/>
    </row>
    <row r="19" spans="2:5" ht="13">
      <c r="B19" s="561" t="s">
        <v>157</v>
      </c>
      <c r="C19" s="604"/>
      <c r="D19" s="604"/>
      <c r="E19" s="604"/>
    </row>
    <row r="20" spans="2:5" ht="13">
      <c r="B20" s="13" t="s">
        <v>468</v>
      </c>
      <c r="C20" s="3">
        <v>87655</v>
      </c>
      <c r="D20" s="3">
        <v>14248036</v>
      </c>
      <c r="E20" s="3">
        <v>14335691</v>
      </c>
    </row>
    <row r="21" spans="2:5" ht="13">
      <c r="B21" s="13" t="s">
        <v>611</v>
      </c>
      <c r="C21" s="3">
        <v>59564599</v>
      </c>
      <c r="D21" s="3">
        <v>19731983</v>
      </c>
      <c r="E21" s="3">
        <v>79296582</v>
      </c>
    </row>
    <row r="22" spans="2:5" ht="16.5" customHeight="1">
      <c r="B22" s="13" t="s">
        <v>365</v>
      </c>
      <c r="C22" s="3">
        <v>3460468</v>
      </c>
      <c r="D22" s="3">
        <v>0</v>
      </c>
      <c r="E22" s="3">
        <v>3460468</v>
      </c>
    </row>
    <row r="23" spans="2:5" ht="16.5" customHeight="1">
      <c r="B23" s="12" t="s">
        <v>470</v>
      </c>
      <c r="C23" s="4">
        <v>63112722</v>
      </c>
      <c r="D23" s="4">
        <v>33980019</v>
      </c>
      <c r="E23" s="4">
        <v>97092741</v>
      </c>
    </row>
    <row r="24" spans="2:5" ht="16.5" customHeight="1">
      <c r="B24" s="12" t="s">
        <v>158</v>
      </c>
      <c r="C24" s="4">
        <v>112249745</v>
      </c>
      <c r="D24" s="4">
        <v>33980019</v>
      </c>
      <c r="E24" s="4">
        <v>146229764</v>
      </c>
    </row>
    <row r="25" spans="2:5" ht="13">
      <c r="B25" s="1"/>
      <c r="C25" s="11"/>
      <c r="D25" s="11"/>
      <c r="E25" s="11"/>
    </row>
    <row r="26" spans="2:5" ht="39">
      <c r="B26" s="580" t="s">
        <v>1054</v>
      </c>
      <c r="C26" s="6" t="s">
        <v>1212</v>
      </c>
      <c r="D26" s="6" t="s">
        <v>1204</v>
      </c>
      <c r="E26" s="6" t="s">
        <v>1205</v>
      </c>
    </row>
    <row r="27" spans="2:5" ht="13">
      <c r="B27" s="35"/>
      <c r="C27" s="31" t="s">
        <v>154</v>
      </c>
      <c r="D27" s="31" t="s">
        <v>154</v>
      </c>
      <c r="E27" s="31" t="s">
        <v>154</v>
      </c>
    </row>
    <row r="28" spans="2:5" ht="13">
      <c r="B28" s="1"/>
      <c r="C28" s="1"/>
      <c r="D28" s="1"/>
      <c r="E28" s="1"/>
    </row>
    <row r="29" spans="2:5" ht="13">
      <c r="B29" s="561" t="s">
        <v>1055</v>
      </c>
      <c r="C29" s="604"/>
      <c r="D29" s="604"/>
      <c r="E29" s="604"/>
    </row>
    <row r="30" spans="2:5" ht="13">
      <c r="B30" s="13" t="s">
        <v>474</v>
      </c>
      <c r="C30" s="3">
        <v>5630154</v>
      </c>
      <c r="D30" s="3">
        <v>0</v>
      </c>
      <c r="E30" s="3">
        <v>5630154</v>
      </c>
    </row>
    <row r="31" spans="2:5" ht="14" customHeight="1">
      <c r="B31" s="13" t="s">
        <v>782</v>
      </c>
      <c r="C31" s="3">
        <v>1361987</v>
      </c>
      <c r="D31" s="3">
        <v>0</v>
      </c>
      <c r="E31" s="3">
        <v>1361987</v>
      </c>
    </row>
    <row r="32" spans="2:5" ht="13">
      <c r="B32" s="13" t="s">
        <v>471</v>
      </c>
      <c r="C32" s="3">
        <v>27213781</v>
      </c>
      <c r="D32" s="3">
        <v>0</v>
      </c>
      <c r="E32" s="3">
        <v>27213781</v>
      </c>
    </row>
    <row r="33" spans="2:5" ht="13">
      <c r="B33" s="13" t="s">
        <v>18</v>
      </c>
      <c r="C33" s="3">
        <v>925241</v>
      </c>
      <c r="D33" s="3">
        <v>0</v>
      </c>
      <c r="E33" s="3">
        <v>925241</v>
      </c>
    </row>
    <row r="34" spans="2:5" ht="13">
      <c r="B34" s="13" t="s">
        <v>472</v>
      </c>
      <c r="C34" s="3">
        <v>1113422</v>
      </c>
      <c r="D34" s="3">
        <v>0</v>
      </c>
      <c r="E34" s="3">
        <v>1113422</v>
      </c>
    </row>
    <row r="35" spans="2:5" ht="13">
      <c r="B35" s="13" t="s">
        <v>190</v>
      </c>
      <c r="C35" s="3">
        <v>847634</v>
      </c>
      <c r="D35" s="3">
        <v>929013</v>
      </c>
      <c r="E35" s="3">
        <v>1776647</v>
      </c>
    </row>
    <row r="36" spans="2:5" ht="13">
      <c r="B36" s="12" t="s">
        <v>614</v>
      </c>
      <c r="C36" s="4">
        <v>37092219</v>
      </c>
      <c r="D36" s="4">
        <v>929013</v>
      </c>
      <c r="E36" s="4">
        <v>38021232</v>
      </c>
    </row>
    <row r="37" spans="2:5" ht="13">
      <c r="B37" s="1"/>
      <c r="C37" s="1"/>
      <c r="D37" s="1"/>
      <c r="E37" s="1"/>
    </row>
    <row r="38" spans="2:5" ht="13">
      <c r="B38" s="561" t="s">
        <v>1056</v>
      </c>
      <c r="C38" s="604"/>
      <c r="D38" s="604"/>
      <c r="E38" s="604"/>
    </row>
    <row r="39" spans="2:5" ht="13">
      <c r="B39" s="13" t="s">
        <v>473</v>
      </c>
      <c r="C39" s="3">
        <v>11474375</v>
      </c>
      <c r="D39" s="3">
        <v>0</v>
      </c>
      <c r="E39" s="3">
        <v>11474375</v>
      </c>
    </row>
    <row r="40" spans="2:5" ht="13">
      <c r="B40" s="13" t="s">
        <v>783</v>
      </c>
      <c r="C40" s="3">
        <v>51287284</v>
      </c>
      <c r="D40" s="3">
        <v>0</v>
      </c>
      <c r="E40" s="3">
        <v>51287284</v>
      </c>
    </row>
    <row r="41" spans="2:5" ht="13">
      <c r="B41" s="13" t="s">
        <v>475</v>
      </c>
      <c r="C41" s="3">
        <v>547292</v>
      </c>
      <c r="D41" s="3">
        <v>0</v>
      </c>
      <c r="E41" s="3">
        <v>547292</v>
      </c>
    </row>
    <row r="42" spans="2:5" ht="13">
      <c r="B42" s="13" t="s">
        <v>476</v>
      </c>
      <c r="C42" s="3">
        <v>833199</v>
      </c>
      <c r="D42" s="3">
        <v>0</v>
      </c>
      <c r="E42" s="3">
        <v>833199</v>
      </c>
    </row>
    <row r="43" spans="2:5" ht="13">
      <c r="B43" s="12" t="s">
        <v>615</v>
      </c>
      <c r="C43" s="4">
        <v>64142150</v>
      </c>
      <c r="D43" s="4">
        <v>0</v>
      </c>
      <c r="E43" s="4">
        <v>64142150</v>
      </c>
    </row>
    <row r="44" spans="2:5" ht="13">
      <c r="B44" s="12" t="s">
        <v>1057</v>
      </c>
      <c r="C44" s="4">
        <v>101234369</v>
      </c>
      <c r="D44" s="4">
        <v>929013</v>
      </c>
      <c r="E44" s="4">
        <v>102163382</v>
      </c>
    </row>
    <row r="45" spans="2:5" ht="13">
      <c r="B45" s="1"/>
      <c r="C45" s="1"/>
      <c r="D45" s="1"/>
      <c r="E45" s="1"/>
    </row>
    <row r="46" spans="2:5" ht="13">
      <c r="B46" s="12" t="s">
        <v>1058</v>
      </c>
      <c r="C46" s="4">
        <v>11015376</v>
      </c>
      <c r="D46" s="4">
        <v>33051006</v>
      </c>
      <c r="E46" s="4">
        <v>44066382</v>
      </c>
    </row>
    <row r="47" spans="2:5" ht="13">
      <c r="B47" s="12" t="s">
        <v>1059</v>
      </c>
      <c r="C47" s="4">
        <v>112249745</v>
      </c>
      <c r="D47" s="4">
        <v>33980019</v>
      </c>
      <c r="E47" s="4">
        <v>146229764</v>
      </c>
    </row>
    <row r="48" spans="2:5" ht="13">
      <c r="B48" s="1"/>
      <c r="C48" s="1"/>
      <c r="D48" s="1"/>
      <c r="E48" s="1"/>
    </row>
    <row r="49" spans="2:5" ht="13">
      <c r="B49" s="371" t="s">
        <v>1206</v>
      </c>
      <c r="C49" s="346"/>
      <c r="D49" s="346"/>
      <c r="E49" s="346">
        <v>44066382</v>
      </c>
    </row>
    <row r="50" spans="2:5" ht="13">
      <c r="B50" s="371" t="s">
        <v>1207</v>
      </c>
      <c r="C50" s="672"/>
      <c r="D50" s="672"/>
      <c r="E50" s="672">
        <v>1</v>
      </c>
    </row>
    <row r="51" spans="2:5" ht="13">
      <c r="B51" s="371" t="s">
        <v>1213</v>
      </c>
      <c r="C51" s="346"/>
      <c r="D51" s="346"/>
      <c r="E51" s="346">
        <v>44066382</v>
      </c>
    </row>
    <row r="52" spans="2:5" ht="13">
      <c r="B52" s="371" t="s">
        <v>1209</v>
      </c>
      <c r="C52" s="346"/>
      <c r="D52" s="346"/>
      <c r="E52" s="346">
        <v>91525671</v>
      </c>
    </row>
    <row r="53" spans="2:5" ht="13">
      <c r="B53" s="371" t="s">
        <v>1210</v>
      </c>
      <c r="C53" s="346"/>
      <c r="D53" s="346"/>
      <c r="E53" s="346">
        <v>47459289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2"/>
  <sheetViews>
    <sheetView showGridLines="0" topLeftCell="A11" zoomScale="85" zoomScaleNormal="85" workbookViewId="0">
      <selection activeCell="E11" sqref="E11"/>
    </sheetView>
  </sheetViews>
  <sheetFormatPr baseColWidth="10" defaultColWidth="11.453125" defaultRowHeight="13"/>
  <cols>
    <col min="1" max="1" width="1.7265625" style="1" customWidth="1"/>
    <col min="2" max="2" width="53.453125" style="1" customWidth="1"/>
    <col min="3" max="3" width="24.81640625" style="1" bestFit="1" customWidth="1"/>
    <col min="4" max="4" width="19.7265625" style="1" bestFit="1" customWidth="1"/>
    <col min="5" max="5" width="23.7265625" style="1" customWidth="1"/>
    <col min="6" max="16384" width="11.453125" style="1"/>
  </cols>
  <sheetData>
    <row r="1" spans="2:5" ht="5.15" customHeight="1">
      <c r="B1" s="33"/>
    </row>
    <row r="2" spans="2:5" s="8" customFormat="1" ht="18.5">
      <c r="B2" s="451" t="s">
        <v>1146</v>
      </c>
      <c r="C2" s="10"/>
    </row>
    <row r="3" spans="2:5" ht="6" customHeight="1"/>
    <row r="4" spans="2:5" s="2" customFormat="1">
      <c r="B4" s="602" t="s">
        <v>391</v>
      </c>
      <c r="C4" s="6">
        <v>45199</v>
      </c>
      <c r="D4" s="6">
        <v>44926</v>
      </c>
      <c r="E4" s="1"/>
    </row>
    <row r="5" spans="2:5" s="2" customFormat="1">
      <c r="B5" s="441" t="s">
        <v>392</v>
      </c>
      <c r="C5" s="31" t="s">
        <v>154</v>
      </c>
      <c r="D5" s="31" t="s">
        <v>154</v>
      </c>
      <c r="E5" s="1"/>
    </row>
    <row r="6" spans="2:5">
      <c r="B6" s="13" t="s">
        <v>286</v>
      </c>
      <c r="C6" s="3">
        <v>134539410</v>
      </c>
      <c r="D6" s="3">
        <v>90403956</v>
      </c>
    </row>
    <row r="7" spans="2:5">
      <c r="B7" s="13" t="s">
        <v>287</v>
      </c>
      <c r="C7" s="3">
        <v>704542317</v>
      </c>
      <c r="D7" s="3">
        <v>656892894</v>
      </c>
    </row>
    <row r="8" spans="2:5">
      <c r="B8" s="13" t="s">
        <v>288</v>
      </c>
      <c r="C8" s="3">
        <v>1043538710</v>
      </c>
      <c r="D8" s="3">
        <v>999015460</v>
      </c>
    </row>
    <row r="9" spans="2:5">
      <c r="B9" s="13" t="s">
        <v>289</v>
      </c>
      <c r="C9" s="3">
        <v>445266613</v>
      </c>
      <c r="D9" s="3">
        <v>490325227</v>
      </c>
    </row>
    <row r="10" spans="2:5">
      <c r="B10" s="13" t="s">
        <v>166</v>
      </c>
      <c r="C10" s="3">
        <v>120773831</v>
      </c>
      <c r="D10" s="3">
        <v>113641519</v>
      </c>
    </row>
    <row r="11" spans="2:5">
      <c r="B11" s="13" t="s">
        <v>290</v>
      </c>
      <c r="C11" s="3">
        <v>295835914</v>
      </c>
      <c r="D11" s="3">
        <v>287522487</v>
      </c>
    </row>
    <row r="12" spans="2:5">
      <c r="B12" s="13" t="s">
        <v>291</v>
      </c>
      <c r="C12" s="3">
        <v>3403104</v>
      </c>
      <c r="D12" s="3">
        <v>2883506</v>
      </c>
    </row>
    <row r="13" spans="2:5">
      <c r="B13" s="13" t="s">
        <v>292</v>
      </c>
      <c r="C13" s="3">
        <v>200356026</v>
      </c>
      <c r="D13" s="3">
        <v>147008368</v>
      </c>
    </row>
    <row r="14" spans="2:5">
      <c r="B14" s="13" t="s">
        <v>787</v>
      </c>
      <c r="C14" s="3">
        <v>1012582404</v>
      </c>
      <c r="D14" s="3">
        <v>924922071</v>
      </c>
    </row>
    <row r="15" spans="2:5">
      <c r="B15" s="13" t="s">
        <v>164</v>
      </c>
      <c r="C15" s="3">
        <v>8462481</v>
      </c>
      <c r="D15" s="3">
        <v>10396645</v>
      </c>
      <c r="E15" s="11"/>
    </row>
    <row r="16" spans="2:5">
      <c r="B16" s="160" t="s">
        <v>165</v>
      </c>
      <c r="C16" s="4">
        <v>3969300810</v>
      </c>
      <c r="D16" s="4">
        <v>3723012133</v>
      </c>
      <c r="E16" s="11"/>
    </row>
    <row r="17" spans="2:4" ht="6" customHeight="1"/>
    <row r="18" spans="2:4" s="2" customFormat="1">
      <c r="B18" s="602" t="s">
        <v>393</v>
      </c>
      <c r="C18" s="6">
        <v>45199</v>
      </c>
      <c r="D18" s="6">
        <v>44926</v>
      </c>
    </row>
    <row r="19" spans="2:4" s="2" customFormat="1">
      <c r="B19" s="441" t="s">
        <v>394</v>
      </c>
      <c r="C19" s="31" t="s">
        <v>154</v>
      </c>
      <c r="D19" s="31" t="s">
        <v>154</v>
      </c>
    </row>
    <row r="20" spans="2:4">
      <c r="B20" s="13" t="s">
        <v>286</v>
      </c>
      <c r="C20" s="3">
        <v>134539410</v>
      </c>
      <c r="D20" s="3">
        <v>90403956</v>
      </c>
    </row>
    <row r="21" spans="2:4">
      <c r="B21" s="13" t="s">
        <v>287</v>
      </c>
      <c r="C21" s="3">
        <v>704542317</v>
      </c>
      <c r="D21" s="3">
        <v>656892894</v>
      </c>
    </row>
    <row r="22" spans="2:4">
      <c r="B22" s="13" t="s">
        <v>288</v>
      </c>
      <c r="C22" s="3">
        <v>1683861168</v>
      </c>
      <c r="D22" s="3">
        <v>1566858458</v>
      </c>
    </row>
    <row r="23" spans="2:4">
      <c r="B23" s="13" t="s">
        <v>289</v>
      </c>
      <c r="C23" s="3">
        <v>1135820575</v>
      </c>
      <c r="D23" s="3">
        <v>1256282398</v>
      </c>
    </row>
    <row r="24" spans="2:4">
      <c r="B24" s="13" t="s">
        <v>166</v>
      </c>
      <c r="C24" s="3">
        <v>296692371</v>
      </c>
      <c r="D24" s="3">
        <v>286086144</v>
      </c>
    </row>
    <row r="25" spans="2:4">
      <c r="B25" s="13" t="s">
        <v>290</v>
      </c>
      <c r="C25" s="3">
        <v>1077198741</v>
      </c>
      <c r="D25" s="3">
        <v>1010252849</v>
      </c>
    </row>
    <row r="26" spans="2:4">
      <c r="B26" s="13" t="s">
        <v>291</v>
      </c>
      <c r="C26" s="3">
        <v>9816117</v>
      </c>
      <c r="D26" s="3">
        <v>8775429</v>
      </c>
    </row>
    <row r="27" spans="2:4">
      <c r="B27" s="13" t="s">
        <v>292</v>
      </c>
      <c r="C27" s="3">
        <v>399820072</v>
      </c>
      <c r="D27" s="3">
        <v>400088720</v>
      </c>
    </row>
    <row r="28" spans="2:4">
      <c r="B28" s="13" t="s">
        <v>787</v>
      </c>
      <c r="C28" s="3">
        <v>1590023657</v>
      </c>
      <c r="D28" s="3">
        <v>1387353198</v>
      </c>
    </row>
    <row r="29" spans="2:4">
      <c r="B29" s="13" t="s">
        <v>164</v>
      </c>
      <c r="C29" s="3">
        <v>15037663</v>
      </c>
      <c r="D29" s="3">
        <v>18470276</v>
      </c>
    </row>
    <row r="30" spans="2:4">
      <c r="B30" s="160" t="s">
        <v>165</v>
      </c>
      <c r="C30" s="4">
        <v>7047352091</v>
      </c>
      <c r="D30" s="4">
        <v>6681464322</v>
      </c>
    </row>
    <row r="31" spans="2:4" ht="6" customHeight="1"/>
    <row r="32" spans="2:4" s="2" customFormat="1">
      <c r="B32" s="602" t="s">
        <v>395</v>
      </c>
      <c r="C32" s="6">
        <v>45199</v>
      </c>
      <c r="D32" s="6">
        <v>44926</v>
      </c>
    </row>
    <row r="33" spans="2:5" s="2" customFormat="1">
      <c r="B33" s="441" t="s">
        <v>398</v>
      </c>
      <c r="C33" s="31" t="s">
        <v>154</v>
      </c>
      <c r="D33" s="31" t="s">
        <v>154</v>
      </c>
      <c r="E33" s="96"/>
    </row>
    <row r="34" spans="2:5">
      <c r="B34" s="72" t="s">
        <v>288</v>
      </c>
      <c r="C34" s="3">
        <v>-640322458</v>
      </c>
      <c r="D34" s="3">
        <v>-567842998</v>
      </c>
    </row>
    <row r="35" spans="2:5">
      <c r="B35" s="13" t="s">
        <v>289</v>
      </c>
      <c r="C35" s="3">
        <v>-690553962</v>
      </c>
      <c r="D35" s="3">
        <v>-765957171</v>
      </c>
    </row>
    <row r="36" spans="2:5">
      <c r="B36" s="13" t="s">
        <v>166</v>
      </c>
      <c r="C36" s="3">
        <v>-175918540</v>
      </c>
      <c r="D36" s="3">
        <v>-172444625</v>
      </c>
    </row>
    <row r="37" spans="2:5">
      <c r="B37" s="13" t="s">
        <v>290</v>
      </c>
      <c r="C37" s="3">
        <v>-781362827</v>
      </c>
      <c r="D37" s="3">
        <v>-722730362</v>
      </c>
    </row>
    <row r="38" spans="2:5">
      <c r="B38" s="13" t="s">
        <v>291</v>
      </c>
      <c r="C38" s="3">
        <v>-6413013</v>
      </c>
      <c r="D38" s="3">
        <v>-5891923</v>
      </c>
    </row>
    <row r="39" spans="2:5">
      <c r="B39" s="13" t="s">
        <v>167</v>
      </c>
      <c r="C39" s="3">
        <v>-199464046</v>
      </c>
      <c r="D39" s="3">
        <v>-253080352</v>
      </c>
    </row>
    <row r="40" spans="2:5">
      <c r="B40" s="13" t="s">
        <v>787</v>
      </c>
      <c r="C40" s="3">
        <v>-577441253</v>
      </c>
      <c r="D40" s="3">
        <v>-462431127</v>
      </c>
    </row>
    <row r="41" spans="2:5">
      <c r="B41" s="13" t="s">
        <v>164</v>
      </c>
      <c r="C41" s="3">
        <v>-6575182</v>
      </c>
      <c r="D41" s="3">
        <v>-8073631</v>
      </c>
    </row>
    <row r="42" spans="2:5">
      <c r="B42" s="160" t="s">
        <v>165</v>
      </c>
      <c r="C42" s="4">
        <v>-3078051281</v>
      </c>
      <c r="D42" s="4">
        <v>-2958452189</v>
      </c>
    </row>
    <row r="44" spans="2:5" ht="6" customHeight="1"/>
    <row r="45" spans="2:5" s="2" customFormat="1" ht="26">
      <c r="B45" s="601" t="s">
        <v>168</v>
      </c>
      <c r="C45" s="576" t="s">
        <v>169</v>
      </c>
      <c r="D45" s="576" t="s">
        <v>170</v>
      </c>
      <c r="E45" s="576" t="s">
        <v>889</v>
      </c>
    </row>
    <row r="46" spans="2:5">
      <c r="B46" s="13" t="s">
        <v>171</v>
      </c>
      <c r="C46" s="159" t="s">
        <v>251</v>
      </c>
      <c r="D46" s="3">
        <v>25</v>
      </c>
      <c r="E46" s="3">
        <v>60</v>
      </c>
    </row>
    <row r="47" spans="2:5">
      <c r="B47" s="13" t="s">
        <v>172</v>
      </c>
      <c r="C47" s="159" t="s">
        <v>251</v>
      </c>
      <c r="D47" s="3">
        <v>7</v>
      </c>
      <c r="E47" s="3">
        <v>20</v>
      </c>
    </row>
    <row r="48" spans="2:5">
      <c r="B48" s="13" t="s">
        <v>173</v>
      </c>
      <c r="C48" s="159" t="s">
        <v>251</v>
      </c>
      <c r="D48" s="3">
        <v>3</v>
      </c>
      <c r="E48" s="3">
        <v>7</v>
      </c>
    </row>
    <row r="49" spans="2:5">
      <c r="B49" s="13" t="s">
        <v>110</v>
      </c>
      <c r="C49" s="159" t="s">
        <v>251</v>
      </c>
      <c r="D49" s="3">
        <v>1</v>
      </c>
      <c r="E49" s="3">
        <v>5</v>
      </c>
    </row>
    <row r="50" spans="2:5">
      <c r="B50" s="13" t="s">
        <v>111</v>
      </c>
      <c r="C50" s="159" t="s">
        <v>251</v>
      </c>
      <c r="D50" s="881" t="s">
        <v>635</v>
      </c>
      <c r="E50" s="882"/>
    </row>
    <row r="51" spans="2:5">
      <c r="B51" s="13" t="s">
        <v>112</v>
      </c>
      <c r="C51" s="159" t="s">
        <v>251</v>
      </c>
      <c r="D51" s="3">
        <v>3</v>
      </c>
      <c r="E51" s="3">
        <v>15</v>
      </c>
    </row>
    <row r="52" spans="2:5">
      <c r="B52" s="13" t="s">
        <v>831</v>
      </c>
      <c r="C52" s="159" t="s">
        <v>251</v>
      </c>
      <c r="D52" s="3">
        <v>1</v>
      </c>
      <c r="E52" s="3">
        <v>34</v>
      </c>
    </row>
  </sheetData>
  <mergeCells count="1">
    <mergeCell ref="D50:E50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0"/>
  <sheetViews>
    <sheetView showGridLines="0" zoomScale="85" zoomScaleNormal="85" workbookViewId="0">
      <pane xSplit="4" ySplit="3" topLeftCell="F4" activePane="bottomRight" state="frozen"/>
      <selection activeCell="G10" sqref="G10"/>
      <selection pane="topRight" activeCell="G10" sqref="G10"/>
      <selection pane="bottomLeft" activeCell="G10" sqref="G10"/>
      <selection pane="bottomRight" activeCell="G10" sqref="G10"/>
    </sheetView>
  </sheetViews>
  <sheetFormatPr baseColWidth="10" defaultColWidth="11.453125" defaultRowHeight="10.5"/>
  <cols>
    <col min="1" max="1" width="1.7265625" style="163" customWidth="1"/>
    <col min="2" max="2" width="3.81640625" style="163" customWidth="1"/>
    <col min="3" max="3" width="11.26953125" style="163" customWidth="1"/>
    <col min="4" max="4" width="21.81640625" style="163" customWidth="1"/>
    <col min="5" max="5" width="15.54296875" style="163" customWidth="1"/>
    <col min="6" max="6" width="17" style="163" customWidth="1"/>
    <col min="7" max="14" width="15.54296875" style="163" customWidth="1"/>
    <col min="15" max="15" width="16.1796875" style="163" customWidth="1"/>
    <col min="16" max="16384" width="11.453125" style="163"/>
  </cols>
  <sheetData>
    <row r="1" spans="2:31" ht="5.15" customHeight="1"/>
    <row r="2" spans="2:31" ht="18.5">
      <c r="B2" s="451" t="s">
        <v>1147</v>
      </c>
      <c r="D2" s="32"/>
      <c r="E2" s="10"/>
      <c r="F2" s="490"/>
      <c r="G2" s="490"/>
      <c r="H2" s="162"/>
      <c r="I2" s="162"/>
      <c r="J2" s="162"/>
      <c r="K2" s="162"/>
      <c r="L2" s="162"/>
      <c r="M2" s="162"/>
      <c r="N2" s="162"/>
    </row>
    <row r="3" spans="2:31" ht="5.15" customHeight="1">
      <c r="E3" s="164"/>
      <c r="F3" s="164"/>
      <c r="G3" s="164"/>
      <c r="H3" s="164"/>
      <c r="I3" s="164"/>
      <c r="J3" s="164"/>
      <c r="K3" s="164"/>
      <c r="L3" s="164"/>
      <c r="M3" s="164"/>
    </row>
    <row r="4" spans="2:31" ht="42">
      <c r="B4" s="883" t="s">
        <v>1265</v>
      </c>
      <c r="C4" s="884"/>
      <c r="D4" s="885"/>
      <c r="E4" s="428" t="s">
        <v>303</v>
      </c>
      <c r="F4" s="428" t="s">
        <v>304</v>
      </c>
      <c r="G4" s="428" t="s">
        <v>305</v>
      </c>
      <c r="H4" s="428" t="s">
        <v>306</v>
      </c>
      <c r="I4" s="428" t="s">
        <v>307</v>
      </c>
      <c r="J4" s="428" t="s">
        <v>129</v>
      </c>
      <c r="K4" s="428" t="s">
        <v>130</v>
      </c>
      <c r="L4" s="428" t="s">
        <v>133</v>
      </c>
      <c r="M4" s="428" t="s">
        <v>1036</v>
      </c>
      <c r="N4" s="428" t="s">
        <v>722</v>
      </c>
      <c r="O4" s="428" t="s">
        <v>723</v>
      </c>
    </row>
    <row r="5" spans="2:31" ht="13" customHeight="1">
      <c r="B5" s="886" t="s">
        <v>1266</v>
      </c>
      <c r="C5" s="887"/>
      <c r="D5" s="888"/>
      <c r="E5" s="165">
        <v>90403956</v>
      </c>
      <c r="F5" s="165">
        <v>656892894</v>
      </c>
      <c r="G5" s="165">
        <v>999015460</v>
      </c>
      <c r="H5" s="165">
        <v>490325227</v>
      </c>
      <c r="I5" s="165">
        <v>113641519</v>
      </c>
      <c r="J5" s="165">
        <v>287522487</v>
      </c>
      <c r="K5" s="165">
        <v>2883506</v>
      </c>
      <c r="L5" s="165">
        <v>147008368</v>
      </c>
      <c r="M5" s="165">
        <v>924922071</v>
      </c>
      <c r="N5" s="165">
        <v>10396645</v>
      </c>
      <c r="O5" s="346">
        <v>3723012133</v>
      </c>
    </row>
    <row r="6" spans="2:31" ht="13" customHeight="1">
      <c r="B6" s="889" t="s">
        <v>179</v>
      </c>
      <c r="C6" s="886" t="s">
        <v>102</v>
      </c>
      <c r="D6" s="888"/>
      <c r="E6" s="165">
        <v>69852379</v>
      </c>
      <c r="F6" s="165">
        <v>6407</v>
      </c>
      <c r="G6" s="165">
        <v>6626944</v>
      </c>
      <c r="H6" s="165">
        <v>38462705</v>
      </c>
      <c r="I6" s="165">
        <v>9138343</v>
      </c>
      <c r="J6" s="165">
        <v>16741181</v>
      </c>
      <c r="K6" s="165">
        <v>58494</v>
      </c>
      <c r="L6" s="165">
        <v>12291818</v>
      </c>
      <c r="M6" s="165">
        <v>191609011</v>
      </c>
      <c r="N6" s="165">
        <v>0</v>
      </c>
      <c r="O6" s="346">
        <v>344787282</v>
      </c>
    </row>
    <row r="7" spans="2:31" ht="26" customHeight="1">
      <c r="B7" s="890"/>
      <c r="C7" s="892" t="s">
        <v>1096</v>
      </c>
      <c r="D7" s="893"/>
      <c r="E7" s="165">
        <v>0</v>
      </c>
      <c r="F7" s="165">
        <v>0</v>
      </c>
      <c r="G7" s="165">
        <v>7461244</v>
      </c>
      <c r="H7" s="165">
        <v>-74084694</v>
      </c>
      <c r="I7" s="165">
        <v>-160298</v>
      </c>
      <c r="J7" s="165">
        <v>0</v>
      </c>
      <c r="K7" s="165">
        <v>0</v>
      </c>
      <c r="L7" s="165">
        <v>62765859</v>
      </c>
      <c r="M7" s="165">
        <v>0</v>
      </c>
      <c r="N7" s="165">
        <v>0</v>
      </c>
      <c r="O7" s="346">
        <v>-4017889</v>
      </c>
    </row>
    <row r="8" spans="2:31" ht="13" customHeight="1">
      <c r="B8" s="890"/>
      <c r="C8" s="886" t="s">
        <v>720</v>
      </c>
      <c r="D8" s="888"/>
      <c r="E8" s="165">
        <v>-11530829</v>
      </c>
      <c r="F8" s="165">
        <v>-2154292</v>
      </c>
      <c r="G8" s="165">
        <v>-8092262</v>
      </c>
      <c r="H8" s="165">
        <v>0</v>
      </c>
      <c r="I8" s="165">
        <v>0</v>
      </c>
      <c r="J8" s="165">
        <v>0</v>
      </c>
      <c r="K8" s="165">
        <v>0</v>
      </c>
      <c r="L8" s="165">
        <v>0</v>
      </c>
      <c r="M8" s="165">
        <v>4287050</v>
      </c>
      <c r="N8" s="165">
        <v>0</v>
      </c>
      <c r="O8" s="346">
        <v>-17490333</v>
      </c>
    </row>
    <row r="9" spans="2:31" ht="13" customHeight="1">
      <c r="B9" s="890"/>
      <c r="C9" s="886" t="s">
        <v>346</v>
      </c>
      <c r="D9" s="888"/>
      <c r="E9" s="165">
        <v>-2499966</v>
      </c>
      <c r="F9" s="165">
        <v>-1057907</v>
      </c>
      <c r="G9" s="165">
        <v>-566694</v>
      </c>
      <c r="H9" s="165">
        <v>-663358</v>
      </c>
      <c r="I9" s="165">
        <v>-89571</v>
      </c>
      <c r="J9" s="165">
        <v>-35711</v>
      </c>
      <c r="K9" s="165">
        <v>-35825</v>
      </c>
      <c r="L9" s="165">
        <v>-174499</v>
      </c>
      <c r="M9" s="165">
        <v>-5354748</v>
      </c>
      <c r="N9" s="165">
        <v>0</v>
      </c>
      <c r="O9" s="346">
        <v>-10478279</v>
      </c>
    </row>
    <row r="10" spans="2:31" ht="13" customHeight="1">
      <c r="B10" s="890"/>
      <c r="C10" s="886" t="s">
        <v>134</v>
      </c>
      <c r="D10" s="888"/>
      <c r="E10" s="429"/>
      <c r="F10" s="429"/>
      <c r="G10" s="165">
        <v>-38237753</v>
      </c>
      <c r="H10" s="165">
        <v>-52673417</v>
      </c>
      <c r="I10" s="165">
        <v>-23429609</v>
      </c>
      <c r="J10" s="165">
        <v>-27746676</v>
      </c>
      <c r="K10" s="165">
        <v>-303585</v>
      </c>
      <c r="L10" s="165">
        <v>-25990980</v>
      </c>
      <c r="M10" s="165">
        <v>-130065440</v>
      </c>
      <c r="N10" s="165">
        <v>-24926</v>
      </c>
      <c r="O10" s="346">
        <v>-298472386</v>
      </c>
      <c r="P10" s="168"/>
      <c r="Q10" s="169"/>
      <c r="R10" s="166"/>
      <c r="S10" s="167"/>
      <c r="T10" s="168"/>
      <c r="U10" s="169"/>
      <c r="V10" s="166"/>
      <c r="W10" s="167"/>
      <c r="X10" s="168"/>
      <c r="Y10" s="169"/>
      <c r="Z10" s="166"/>
      <c r="AA10" s="167"/>
      <c r="AB10" s="168"/>
      <c r="AC10" s="169"/>
      <c r="AD10" s="166"/>
      <c r="AE10" s="167"/>
    </row>
    <row r="11" spans="2:31" ht="21.65" customHeight="1">
      <c r="B11" s="890"/>
      <c r="C11" s="886" t="s">
        <v>376</v>
      </c>
      <c r="D11" s="888"/>
      <c r="E11" s="165">
        <v>26666262</v>
      </c>
      <c r="F11" s="165">
        <v>-3825249</v>
      </c>
      <c r="G11" s="165">
        <v>-15262694</v>
      </c>
      <c r="H11" s="165">
        <v>-56005862</v>
      </c>
      <c r="I11" s="165">
        <v>-28225734</v>
      </c>
      <c r="J11" s="165">
        <v>-59321122</v>
      </c>
      <c r="K11" s="165">
        <v>-847441</v>
      </c>
      <c r="L11" s="165">
        <v>-12714761</v>
      </c>
      <c r="M11" s="165">
        <v>9641284</v>
      </c>
      <c r="N11" s="165">
        <v>-1851984</v>
      </c>
      <c r="O11" s="4">
        <v>-141747301</v>
      </c>
    </row>
    <row r="12" spans="2:31" ht="13" customHeight="1">
      <c r="B12" s="890"/>
      <c r="C12" s="894" t="s">
        <v>922</v>
      </c>
      <c r="D12" s="895"/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15681242</v>
      </c>
      <c r="N12" s="165">
        <v>0</v>
      </c>
      <c r="O12" s="4">
        <v>15681242</v>
      </c>
    </row>
    <row r="13" spans="2:31" ht="13" customHeight="1">
      <c r="B13" s="890"/>
      <c r="C13" s="894" t="s">
        <v>1038</v>
      </c>
      <c r="D13" s="895"/>
      <c r="E13" s="165">
        <v>-41145390</v>
      </c>
      <c r="F13" s="165">
        <v>4680873</v>
      </c>
      <c r="G13" s="165">
        <v>2854162</v>
      </c>
      <c r="H13" s="165">
        <v>8594341</v>
      </c>
      <c r="I13" s="165">
        <v>10377881</v>
      </c>
      <c r="J13" s="165">
        <v>4664048</v>
      </c>
      <c r="K13" s="165">
        <v>332169</v>
      </c>
      <c r="L13" s="165">
        <v>10879439</v>
      </c>
      <c r="M13" s="165">
        <v>0</v>
      </c>
      <c r="N13" s="165">
        <v>-1237523</v>
      </c>
      <c r="O13" s="4">
        <v>0</v>
      </c>
    </row>
    <row r="14" spans="2:31" ht="13" customHeight="1">
      <c r="B14" s="890"/>
      <c r="C14" s="886" t="s">
        <v>760</v>
      </c>
      <c r="D14" s="888"/>
      <c r="E14" s="165">
        <v>2792998</v>
      </c>
      <c r="F14" s="165">
        <v>49999591</v>
      </c>
      <c r="G14" s="165">
        <v>89740303</v>
      </c>
      <c r="H14" s="165">
        <v>91311671</v>
      </c>
      <c r="I14" s="165">
        <v>39521300</v>
      </c>
      <c r="J14" s="165">
        <v>74011707</v>
      </c>
      <c r="K14" s="165">
        <v>1315786</v>
      </c>
      <c r="L14" s="165">
        <v>6290782</v>
      </c>
      <c r="M14" s="165">
        <v>172789</v>
      </c>
      <c r="N14" s="165">
        <v>1180269</v>
      </c>
      <c r="O14" s="4">
        <v>356337196</v>
      </c>
    </row>
    <row r="15" spans="2:31" ht="13" customHeight="1">
      <c r="B15" s="891"/>
      <c r="C15" s="491" t="s">
        <v>106</v>
      </c>
      <c r="D15" s="492"/>
      <c r="E15" s="4">
        <v>44135454</v>
      </c>
      <c r="F15" s="4">
        <v>47649423</v>
      </c>
      <c r="G15" s="4">
        <v>44523250</v>
      </c>
      <c r="H15" s="4">
        <v>-45058614</v>
      </c>
      <c r="I15" s="4">
        <v>7132312</v>
      </c>
      <c r="J15" s="4">
        <v>8313427</v>
      </c>
      <c r="K15" s="4">
        <v>519598</v>
      </c>
      <c r="L15" s="4">
        <v>53347658</v>
      </c>
      <c r="M15" s="4">
        <v>87660333</v>
      </c>
      <c r="N15" s="4">
        <v>-1934164</v>
      </c>
      <c r="O15" s="4">
        <v>246288677</v>
      </c>
    </row>
    <row r="16" spans="2:31" ht="13" customHeight="1">
      <c r="B16" s="896" t="s">
        <v>1490</v>
      </c>
      <c r="C16" s="897"/>
      <c r="D16" s="898"/>
      <c r="E16" s="4">
        <v>134539410</v>
      </c>
      <c r="F16" s="4">
        <v>704542317</v>
      </c>
      <c r="G16" s="4">
        <v>1043538710</v>
      </c>
      <c r="H16" s="4">
        <v>445266613</v>
      </c>
      <c r="I16" s="4">
        <v>120773831</v>
      </c>
      <c r="J16" s="4">
        <v>295835914</v>
      </c>
      <c r="K16" s="4">
        <v>3403104</v>
      </c>
      <c r="L16" s="4">
        <v>200356026</v>
      </c>
      <c r="M16" s="4">
        <v>1012582404</v>
      </c>
      <c r="N16" s="4">
        <v>8462481</v>
      </c>
      <c r="O16" s="4">
        <v>3969300810</v>
      </c>
    </row>
    <row r="17" spans="2:15" ht="13" customHeight="1">
      <c r="B17" s="430"/>
      <c r="C17" s="430"/>
      <c r="D17" s="430"/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</row>
    <row r="18" spans="2:15" ht="52" customHeight="1">
      <c r="B18" s="883" t="s">
        <v>1035</v>
      </c>
      <c r="C18" s="884"/>
      <c r="D18" s="885"/>
      <c r="E18" s="428" t="s">
        <v>303</v>
      </c>
      <c r="F18" s="428" t="s">
        <v>304</v>
      </c>
      <c r="G18" s="428" t="s">
        <v>305</v>
      </c>
      <c r="H18" s="428" t="s">
        <v>306</v>
      </c>
      <c r="I18" s="428" t="s">
        <v>307</v>
      </c>
      <c r="J18" s="428" t="s">
        <v>129</v>
      </c>
      <c r="K18" s="428" t="s">
        <v>130</v>
      </c>
      <c r="L18" s="428" t="s">
        <v>133</v>
      </c>
      <c r="M18" s="428" t="s">
        <v>1036</v>
      </c>
      <c r="N18" s="428" t="s">
        <v>722</v>
      </c>
      <c r="O18" s="428" t="s">
        <v>723</v>
      </c>
    </row>
    <row r="19" spans="2:15" ht="13" customHeight="1">
      <c r="B19" s="886" t="s">
        <v>1037</v>
      </c>
      <c r="C19" s="887"/>
      <c r="D19" s="888"/>
      <c r="E19" s="165">
        <v>83278206</v>
      </c>
      <c r="F19" s="165">
        <v>662631214</v>
      </c>
      <c r="G19" s="165">
        <v>1007809094</v>
      </c>
      <c r="H19" s="165">
        <v>252985819</v>
      </c>
      <c r="I19" s="165">
        <v>79207180</v>
      </c>
      <c r="J19" s="165">
        <v>246578393</v>
      </c>
      <c r="K19" s="165">
        <v>2083828</v>
      </c>
      <c r="L19" s="165">
        <v>103237403</v>
      </c>
      <c r="M19" s="165">
        <v>655678683</v>
      </c>
      <c r="N19" s="165">
        <v>10874375</v>
      </c>
      <c r="O19" s="346">
        <v>3104364195</v>
      </c>
    </row>
    <row r="20" spans="2:15" ht="13" customHeight="1">
      <c r="B20" s="902" t="s">
        <v>179</v>
      </c>
      <c r="C20" s="886" t="s">
        <v>102</v>
      </c>
      <c r="D20" s="888"/>
      <c r="E20" s="165">
        <v>77217376</v>
      </c>
      <c r="F20" s="165">
        <v>0</v>
      </c>
      <c r="G20" s="165">
        <v>21030889</v>
      </c>
      <c r="H20" s="165">
        <v>53317460</v>
      </c>
      <c r="I20" s="165">
        <v>17382479</v>
      </c>
      <c r="J20" s="165">
        <v>34506645</v>
      </c>
      <c r="K20" s="165">
        <v>284204</v>
      </c>
      <c r="L20" s="165">
        <v>20462164</v>
      </c>
      <c r="M20" s="165">
        <v>110403890</v>
      </c>
      <c r="N20" s="165">
        <v>0</v>
      </c>
      <c r="O20" s="346">
        <v>334605107</v>
      </c>
    </row>
    <row r="21" spans="2:15" ht="33" customHeight="1">
      <c r="B21" s="903"/>
      <c r="C21" s="886" t="s">
        <v>1096</v>
      </c>
      <c r="D21" s="888"/>
      <c r="E21" s="165">
        <v>6614175</v>
      </c>
      <c r="F21" s="165">
        <v>0</v>
      </c>
      <c r="G21" s="165">
        <v>16613851</v>
      </c>
      <c r="H21" s="165">
        <v>149615417</v>
      </c>
      <c r="I21" s="165">
        <v>10751533</v>
      </c>
      <c r="J21" s="165">
        <v>884668</v>
      </c>
      <c r="K21" s="165">
        <v>81871</v>
      </c>
      <c r="L21" s="165">
        <v>125920779</v>
      </c>
      <c r="M21" s="165">
        <v>260117001</v>
      </c>
      <c r="N21" s="165">
        <v>0</v>
      </c>
      <c r="O21" s="432">
        <v>570599295</v>
      </c>
    </row>
    <row r="22" spans="2:15" ht="13" customHeight="1">
      <c r="B22" s="903"/>
      <c r="C22" s="886" t="s">
        <v>720</v>
      </c>
      <c r="D22" s="888"/>
      <c r="E22" s="165">
        <v>-377511</v>
      </c>
      <c r="F22" s="165">
        <v>0</v>
      </c>
      <c r="G22" s="165">
        <v>2613007</v>
      </c>
      <c r="H22" s="165">
        <v>0</v>
      </c>
      <c r="I22" s="165">
        <v>0</v>
      </c>
      <c r="J22" s="165">
        <v>0</v>
      </c>
      <c r="K22" s="165">
        <v>0</v>
      </c>
      <c r="L22" s="165">
        <v>0</v>
      </c>
      <c r="M22" s="165">
        <v>0</v>
      </c>
      <c r="N22" s="165">
        <v>0</v>
      </c>
      <c r="O22" s="432">
        <v>2235496</v>
      </c>
    </row>
    <row r="23" spans="2:15" ht="13">
      <c r="B23" s="903"/>
      <c r="C23" s="886" t="s">
        <v>346</v>
      </c>
      <c r="D23" s="888"/>
      <c r="E23" s="634">
        <v>-66850</v>
      </c>
      <c r="F23" s="634">
        <v>-5826907</v>
      </c>
      <c r="G23" s="165">
        <v>0</v>
      </c>
      <c r="H23" s="165">
        <v>-1690244</v>
      </c>
      <c r="I23" s="165">
        <v>-61377</v>
      </c>
      <c r="J23" s="165">
        <v>-20345</v>
      </c>
      <c r="K23" s="165">
        <v>-9602</v>
      </c>
      <c r="L23" s="165">
        <v>-56474</v>
      </c>
      <c r="M23" s="165">
        <v>-6375332</v>
      </c>
      <c r="N23" s="165">
        <v>0</v>
      </c>
      <c r="O23" s="432">
        <v>-14107131</v>
      </c>
    </row>
    <row r="24" spans="2:15" ht="13" customHeight="1">
      <c r="B24" s="903"/>
      <c r="C24" s="886" t="s">
        <v>134</v>
      </c>
      <c r="D24" s="888"/>
      <c r="E24" s="633"/>
      <c r="F24" s="633"/>
      <c r="G24" s="165">
        <v>-50369612</v>
      </c>
      <c r="H24" s="165">
        <v>-57822559</v>
      </c>
      <c r="I24" s="165">
        <v>-21736370</v>
      </c>
      <c r="J24" s="165">
        <v>-51022514</v>
      </c>
      <c r="K24" s="165">
        <v>-86371</v>
      </c>
      <c r="L24" s="165">
        <v>-23670103</v>
      </c>
      <c r="M24" s="165">
        <v>-131632025</v>
      </c>
      <c r="N24" s="165">
        <v>-37389</v>
      </c>
      <c r="O24" s="346">
        <v>-336376943</v>
      </c>
    </row>
    <row r="25" spans="2:15" ht="22" customHeight="1">
      <c r="B25" s="903"/>
      <c r="C25" s="892" t="s">
        <v>376</v>
      </c>
      <c r="D25" s="893"/>
      <c r="E25" s="165">
        <v>-1721319</v>
      </c>
      <c r="F25" s="165">
        <v>-44087304</v>
      </c>
      <c r="G25" s="165">
        <v>-94560328</v>
      </c>
      <c r="H25" s="165">
        <v>2882210</v>
      </c>
      <c r="I25" s="165">
        <v>-20570632</v>
      </c>
      <c r="J25" s="165">
        <v>-46232984</v>
      </c>
      <c r="K25" s="165">
        <v>-725145</v>
      </c>
      <c r="L25" s="165">
        <v>-92410535</v>
      </c>
      <c r="M25" s="165">
        <v>-33992306</v>
      </c>
      <c r="N25" s="165">
        <v>-1803570</v>
      </c>
      <c r="O25" s="346">
        <v>-333221913</v>
      </c>
    </row>
    <row r="26" spans="2:15" ht="13" customHeight="1">
      <c r="B26" s="903"/>
      <c r="C26" s="886" t="s">
        <v>922</v>
      </c>
      <c r="D26" s="888"/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70477675</v>
      </c>
      <c r="N26" s="165">
        <v>0</v>
      </c>
      <c r="O26" s="346">
        <v>70477675</v>
      </c>
    </row>
    <row r="27" spans="2:15" ht="13" customHeight="1">
      <c r="B27" s="903"/>
      <c r="C27" s="886" t="s">
        <v>1039</v>
      </c>
      <c r="D27" s="888"/>
      <c r="E27" s="165">
        <v>-75779008</v>
      </c>
      <c r="F27" s="165">
        <v>0</v>
      </c>
      <c r="G27" s="165">
        <v>10676421</v>
      </c>
      <c r="H27" s="165">
        <v>12597851</v>
      </c>
      <c r="I27" s="165">
        <v>13514437</v>
      </c>
      <c r="J27" s="165">
        <v>30116632</v>
      </c>
      <c r="K27" s="165">
        <v>353077</v>
      </c>
      <c r="L27" s="165">
        <v>7293162</v>
      </c>
      <c r="M27" s="165">
        <v>0</v>
      </c>
      <c r="N27" s="165">
        <v>1227428</v>
      </c>
      <c r="O27" s="432">
        <v>0</v>
      </c>
    </row>
    <row r="28" spans="2:15" ht="13" customHeight="1">
      <c r="B28" s="903"/>
      <c r="C28" s="886" t="s">
        <v>760</v>
      </c>
      <c r="D28" s="888"/>
      <c r="E28" s="165">
        <v>1238887</v>
      </c>
      <c r="F28" s="165">
        <v>44175891</v>
      </c>
      <c r="G28" s="165">
        <v>85202138</v>
      </c>
      <c r="H28" s="165">
        <v>78439273</v>
      </c>
      <c r="I28" s="165">
        <v>35154269</v>
      </c>
      <c r="J28" s="165">
        <v>72711992</v>
      </c>
      <c r="K28" s="165">
        <v>901644</v>
      </c>
      <c r="L28" s="165">
        <v>6231972</v>
      </c>
      <c r="M28" s="165">
        <v>244485</v>
      </c>
      <c r="N28" s="165">
        <v>135801</v>
      </c>
      <c r="O28" s="346">
        <v>324436352</v>
      </c>
    </row>
    <row r="29" spans="2:15" ht="26">
      <c r="B29" s="903"/>
      <c r="C29" s="493" t="s">
        <v>106</v>
      </c>
      <c r="D29" s="494"/>
      <c r="E29" s="432">
        <v>7125750</v>
      </c>
      <c r="F29" s="432">
        <v>-5738320</v>
      </c>
      <c r="G29" s="432">
        <v>-8793634</v>
      </c>
      <c r="H29" s="432">
        <v>237339408</v>
      </c>
      <c r="I29" s="432">
        <v>34434339</v>
      </c>
      <c r="J29" s="432">
        <v>40944094</v>
      </c>
      <c r="K29" s="432">
        <v>799678</v>
      </c>
      <c r="L29" s="432">
        <v>43770965</v>
      </c>
      <c r="M29" s="432">
        <v>269243388</v>
      </c>
      <c r="N29" s="432">
        <v>-477730</v>
      </c>
      <c r="O29" s="432">
        <v>618647938</v>
      </c>
    </row>
    <row r="30" spans="2:15" ht="13" customHeight="1">
      <c r="B30" s="899" t="s">
        <v>1214</v>
      </c>
      <c r="C30" s="900"/>
      <c r="D30" s="901"/>
      <c r="E30" s="432">
        <v>90403956</v>
      </c>
      <c r="F30" s="432">
        <v>656892894</v>
      </c>
      <c r="G30" s="432">
        <v>999015460</v>
      </c>
      <c r="H30" s="432">
        <v>490325227</v>
      </c>
      <c r="I30" s="432">
        <v>113641519</v>
      </c>
      <c r="J30" s="432">
        <v>287522487</v>
      </c>
      <c r="K30" s="432">
        <v>2883506</v>
      </c>
      <c r="L30" s="432">
        <v>147008368</v>
      </c>
      <c r="M30" s="432">
        <v>924922071</v>
      </c>
      <c r="N30" s="432">
        <v>10396645</v>
      </c>
      <c r="O30" s="432">
        <v>3723012133</v>
      </c>
    </row>
  </sheetData>
  <mergeCells count="26">
    <mergeCell ref="B16:D16"/>
    <mergeCell ref="B18:D18"/>
    <mergeCell ref="B19:D19"/>
    <mergeCell ref="B30:D30"/>
    <mergeCell ref="C24:D24"/>
    <mergeCell ref="C25:D25"/>
    <mergeCell ref="C26:D26"/>
    <mergeCell ref="C27:D27"/>
    <mergeCell ref="C28:D28"/>
    <mergeCell ref="B20:B29"/>
    <mergeCell ref="C20:D20"/>
    <mergeCell ref="C21:D21"/>
    <mergeCell ref="C22:D22"/>
    <mergeCell ref="C23:D23"/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1"/>
  <sheetViews>
    <sheetView showGridLines="0" showRuler="0" topLeftCell="A34" zoomScale="85" zoomScaleNormal="85" workbookViewId="0">
      <selection activeCell="G10" sqref="G10"/>
    </sheetView>
  </sheetViews>
  <sheetFormatPr baseColWidth="10" defaultColWidth="11.453125" defaultRowHeight="13"/>
  <cols>
    <col min="1" max="1" width="1.1796875" style="1" customWidth="1"/>
    <col min="2" max="2" width="61" style="1" customWidth="1"/>
    <col min="3" max="4" width="18.26953125" style="1" customWidth="1"/>
    <col min="5" max="6" width="17.81640625" style="1" customWidth="1"/>
    <col min="7" max="7" width="13.453125" style="1" customWidth="1"/>
    <col min="8" max="8" width="14.1796875" style="1" customWidth="1"/>
    <col min="9" max="9" width="20.26953125" style="1" customWidth="1"/>
    <col min="10" max="10" width="17.453125" style="1" customWidth="1"/>
    <col min="11" max="11" width="12.26953125" style="1" bestFit="1" customWidth="1"/>
    <col min="12" max="16384" width="11.453125" style="1"/>
  </cols>
  <sheetData>
    <row r="2" spans="1:14" s="163" customFormat="1" ht="18.5">
      <c r="B2" s="451" t="s">
        <v>1148</v>
      </c>
      <c r="C2" s="10"/>
      <c r="F2" s="490"/>
      <c r="G2" s="490"/>
      <c r="H2" s="162"/>
      <c r="I2" s="162"/>
      <c r="J2" s="162"/>
      <c r="K2" s="162"/>
      <c r="L2" s="162"/>
      <c r="M2" s="162"/>
      <c r="N2" s="162"/>
    </row>
    <row r="3" spans="1:14" ht="6" customHeight="1"/>
    <row r="4" spans="1:14">
      <c r="A4" s="5"/>
      <c r="B4" s="821" t="s">
        <v>819</v>
      </c>
      <c r="C4" s="6">
        <v>45199</v>
      </c>
      <c r="D4" s="6">
        <v>44926</v>
      </c>
    </row>
    <row r="5" spans="1:14">
      <c r="A5" s="5"/>
      <c r="B5" s="823"/>
      <c r="C5" s="31" t="s">
        <v>154</v>
      </c>
      <c r="D5" s="31" t="s">
        <v>154</v>
      </c>
    </row>
    <row r="6" spans="1:14">
      <c r="A6" s="5"/>
      <c r="B6" s="13" t="s">
        <v>820</v>
      </c>
      <c r="C6" s="3">
        <v>70631492</v>
      </c>
      <c r="D6" s="3">
        <v>46365812</v>
      </c>
    </row>
    <row r="7" spans="1:14">
      <c r="A7" s="5"/>
      <c r="B7" s="13" t="s">
        <v>821</v>
      </c>
      <c r="C7" s="3">
        <v>3096189969</v>
      </c>
      <c r="D7" s="3">
        <v>3011284903</v>
      </c>
    </row>
    <row r="8" spans="1:14">
      <c r="B8" s="13" t="s">
        <v>822</v>
      </c>
      <c r="C8" s="3">
        <v>76105433</v>
      </c>
      <c r="D8" s="3">
        <v>80264943</v>
      </c>
    </row>
    <row r="9" spans="1:14">
      <c r="B9" s="4" t="s">
        <v>50</v>
      </c>
      <c r="C9" s="4">
        <v>3242926894</v>
      </c>
      <c r="D9" s="4">
        <v>3137915658</v>
      </c>
    </row>
    <row r="10" spans="1:14">
      <c r="A10" s="5"/>
    </row>
    <row r="11" spans="1:14" s="2" customFormat="1" ht="51" customHeight="1">
      <c r="B11" s="602" t="s">
        <v>616</v>
      </c>
      <c r="C11" s="6" t="s">
        <v>821</v>
      </c>
      <c r="D11" s="6" t="s">
        <v>820</v>
      </c>
      <c r="E11" s="6" t="s">
        <v>822</v>
      </c>
      <c r="F11" s="6">
        <v>45107</v>
      </c>
      <c r="G11" s="297"/>
      <c r="H11" s="297"/>
      <c r="I11" s="297"/>
      <c r="J11" s="297"/>
      <c r="K11" s="297"/>
      <c r="L11" s="297"/>
      <c r="M11" s="297"/>
    </row>
    <row r="12" spans="1:14" s="2" customFormat="1">
      <c r="B12" s="441" t="s">
        <v>233</v>
      </c>
      <c r="C12" s="31" t="s">
        <v>154</v>
      </c>
      <c r="D12" s="31" t="s">
        <v>154</v>
      </c>
      <c r="E12" s="31"/>
      <c r="F12" s="31" t="s">
        <v>154</v>
      </c>
      <c r="G12" s="297"/>
      <c r="H12" s="297"/>
      <c r="I12" s="297"/>
      <c r="J12" s="297"/>
      <c r="K12" s="297"/>
      <c r="L12" s="297"/>
      <c r="M12" s="297"/>
    </row>
    <row r="13" spans="1:14" ht="15.65" customHeight="1">
      <c r="B13" s="495" t="s">
        <v>617</v>
      </c>
      <c r="C13" s="4">
        <v>3011284903</v>
      </c>
      <c r="D13" s="4">
        <v>46365812</v>
      </c>
      <c r="E13" s="4">
        <v>80264943</v>
      </c>
      <c r="F13" s="4">
        <v>3137915658</v>
      </c>
      <c r="G13" s="14"/>
      <c r="H13" s="297"/>
      <c r="I13" s="297"/>
      <c r="J13" s="297"/>
      <c r="K13" s="297"/>
      <c r="L13" s="297"/>
      <c r="M13" s="297"/>
    </row>
    <row r="14" spans="1:14" ht="13.4" customHeight="1" collapsed="1">
      <c r="B14" s="496" t="s">
        <v>877</v>
      </c>
      <c r="C14" s="3">
        <v>13576196</v>
      </c>
      <c r="D14" s="3">
        <v>0</v>
      </c>
      <c r="E14" s="3">
        <v>-3885974</v>
      </c>
      <c r="F14" s="3">
        <v>9690222</v>
      </c>
      <c r="G14" s="14"/>
      <c r="H14" s="14"/>
      <c r="I14" s="297"/>
      <c r="J14" s="297"/>
      <c r="K14" s="297"/>
      <c r="L14" s="297"/>
      <c r="M14" s="297"/>
    </row>
    <row r="15" spans="1:14" ht="13.15" customHeight="1">
      <c r="B15" s="496" t="s">
        <v>747</v>
      </c>
      <c r="C15" s="3">
        <v>11369396</v>
      </c>
      <c r="D15" s="3">
        <v>14879768</v>
      </c>
      <c r="E15" s="3">
        <v>1246609</v>
      </c>
      <c r="F15" s="3">
        <v>27495773</v>
      </c>
      <c r="G15" s="14"/>
      <c r="H15" s="14"/>
      <c r="I15" s="297"/>
      <c r="J15" s="297"/>
      <c r="K15" s="297"/>
      <c r="L15" s="297"/>
      <c r="M15" s="297"/>
    </row>
    <row r="16" spans="1:14" ht="25.5" customHeight="1" collapsed="1">
      <c r="B16" s="497" t="s">
        <v>938</v>
      </c>
      <c r="C16" s="3">
        <v>3650954</v>
      </c>
      <c r="D16" s="3">
        <v>-3650954</v>
      </c>
      <c r="E16" s="3">
        <v>0</v>
      </c>
      <c r="F16" s="3">
        <v>0</v>
      </c>
      <c r="G16" s="14"/>
      <c r="H16" s="297"/>
      <c r="I16" s="297"/>
      <c r="J16" s="297"/>
      <c r="K16" s="297"/>
      <c r="L16" s="297"/>
      <c r="M16" s="297"/>
    </row>
    <row r="17" spans="2:13" ht="25.5" customHeight="1">
      <c r="B17" s="497" t="s">
        <v>748</v>
      </c>
      <c r="C17" s="3">
        <v>10290498</v>
      </c>
      <c r="D17" s="3">
        <v>11486884</v>
      </c>
      <c r="E17" s="3">
        <v>-4287049</v>
      </c>
      <c r="F17" s="3">
        <v>17490333</v>
      </c>
      <c r="G17" s="14"/>
      <c r="H17" s="297"/>
      <c r="I17" s="297"/>
      <c r="J17" s="297"/>
      <c r="K17" s="297"/>
      <c r="L17" s="297"/>
      <c r="M17" s="297"/>
    </row>
    <row r="18" spans="2:13" ht="13.15" customHeight="1" collapsed="1">
      <c r="B18" s="497" t="s">
        <v>749</v>
      </c>
      <c r="C18" s="3">
        <v>-92058</v>
      </c>
      <c r="D18" s="3">
        <v>0</v>
      </c>
      <c r="E18" s="3">
        <v>0</v>
      </c>
      <c r="F18" s="3">
        <v>-92058</v>
      </c>
      <c r="G18" s="14"/>
      <c r="H18" s="297"/>
      <c r="I18" s="297"/>
      <c r="J18" s="297"/>
      <c r="K18" s="297"/>
      <c r="L18" s="297"/>
      <c r="M18" s="297"/>
    </row>
    <row r="19" spans="2:13" ht="25.5" customHeight="1" collapsed="1">
      <c r="B19" s="497" t="s">
        <v>750</v>
      </c>
      <c r="C19" s="3">
        <v>-123292072</v>
      </c>
      <c r="D19" s="3">
        <v>1549982</v>
      </c>
      <c r="E19" s="3">
        <v>511675</v>
      </c>
      <c r="F19" s="3">
        <v>-121230415</v>
      </c>
      <c r="G19" s="14"/>
      <c r="H19" s="297"/>
      <c r="I19" s="297"/>
      <c r="J19" s="297"/>
      <c r="K19" s="297"/>
      <c r="L19" s="297"/>
      <c r="M19" s="297"/>
    </row>
    <row r="20" spans="2:13">
      <c r="B20" s="497" t="s">
        <v>760</v>
      </c>
      <c r="C20" s="3">
        <v>169402152</v>
      </c>
      <c r="D20" s="3">
        <v>0</v>
      </c>
      <c r="E20" s="3">
        <v>0</v>
      </c>
      <c r="F20" s="3">
        <v>169402152</v>
      </c>
      <c r="G20" s="14"/>
      <c r="H20" s="297"/>
      <c r="I20" s="498"/>
      <c r="J20" s="297"/>
      <c r="K20" s="297"/>
      <c r="L20" s="297"/>
    </row>
    <row r="21" spans="2:13">
      <c r="B21" s="497" t="s">
        <v>923</v>
      </c>
      <c r="C21" s="3">
        <v>0</v>
      </c>
      <c r="D21" s="3">
        <v>0</v>
      </c>
      <c r="E21" s="3">
        <v>2255229</v>
      </c>
      <c r="F21" s="3">
        <v>2255229</v>
      </c>
      <c r="G21" s="14"/>
      <c r="H21" s="297"/>
      <c r="I21" s="498"/>
      <c r="J21" s="297"/>
      <c r="K21" s="297"/>
      <c r="L21" s="297"/>
    </row>
    <row r="22" spans="2:13" ht="29.5" customHeight="1">
      <c r="B22" s="499" t="s">
        <v>619</v>
      </c>
      <c r="C22" s="4">
        <v>84905066</v>
      </c>
      <c r="D22" s="4">
        <v>24265680</v>
      </c>
      <c r="E22" s="4">
        <v>-4159510</v>
      </c>
      <c r="F22" s="4">
        <v>105011236</v>
      </c>
      <c r="G22" s="14"/>
      <c r="H22" s="297"/>
      <c r="I22" s="498"/>
      <c r="J22" s="297"/>
      <c r="K22" s="297"/>
      <c r="L22" s="297"/>
    </row>
    <row r="23" spans="2:13" ht="6" customHeight="1">
      <c r="B23" s="608"/>
      <c r="C23" s="609"/>
      <c r="D23" s="609"/>
      <c r="E23" s="609"/>
      <c r="F23" s="609"/>
      <c r="G23" s="14"/>
      <c r="H23" s="297"/>
      <c r="I23" s="498"/>
      <c r="J23" s="297"/>
      <c r="K23" s="297"/>
      <c r="L23" s="297"/>
    </row>
    <row r="24" spans="2:13" ht="29.5" customHeight="1">
      <c r="B24" s="499" t="s">
        <v>618</v>
      </c>
      <c r="C24" s="4">
        <v>3096189969</v>
      </c>
      <c r="D24" s="4">
        <v>70631492</v>
      </c>
      <c r="E24" s="4">
        <v>76105433</v>
      </c>
      <c r="F24" s="4">
        <v>3242926894</v>
      </c>
      <c r="G24" s="14"/>
      <c r="H24" s="297"/>
      <c r="I24" s="498"/>
      <c r="J24" s="297"/>
      <c r="K24" s="297"/>
      <c r="L24" s="297"/>
    </row>
    <row r="25" spans="2:13" ht="6" customHeight="1"/>
    <row r="26" spans="2:13" s="2" customFormat="1" ht="51" customHeight="1">
      <c r="B26" s="602" t="s">
        <v>616</v>
      </c>
      <c r="C26" s="6" t="s">
        <v>821</v>
      </c>
      <c r="D26" s="6" t="s">
        <v>820</v>
      </c>
      <c r="E26" s="6" t="s">
        <v>822</v>
      </c>
      <c r="F26" s="6">
        <v>44926</v>
      </c>
      <c r="G26" s="297"/>
      <c r="H26" s="297"/>
      <c r="I26" s="297"/>
      <c r="J26" s="297"/>
      <c r="K26" s="297"/>
      <c r="L26" s="297"/>
      <c r="M26" s="297"/>
    </row>
    <row r="27" spans="2:13" s="2" customFormat="1">
      <c r="B27" s="441" t="s">
        <v>233</v>
      </c>
      <c r="C27" s="31" t="s">
        <v>154</v>
      </c>
      <c r="D27" s="31" t="s">
        <v>154</v>
      </c>
      <c r="E27" s="31"/>
      <c r="F27" s="31" t="s">
        <v>154</v>
      </c>
      <c r="G27" s="297"/>
      <c r="H27" s="297"/>
      <c r="I27" s="297"/>
      <c r="J27" s="297"/>
      <c r="K27" s="297"/>
      <c r="L27" s="297"/>
      <c r="M27" s="297"/>
    </row>
    <row r="28" spans="2:13" ht="15.65" customHeight="1">
      <c r="B28" s="495" t="s">
        <v>617</v>
      </c>
      <c r="C28" s="4">
        <v>2922348079</v>
      </c>
      <c r="D28" s="4">
        <v>11852049</v>
      </c>
      <c r="E28" s="4">
        <v>78313694</v>
      </c>
      <c r="F28" s="4">
        <v>3012513822</v>
      </c>
      <c r="G28" s="14"/>
      <c r="H28" s="297"/>
      <c r="I28" s="297"/>
      <c r="J28" s="297"/>
      <c r="K28" s="297"/>
      <c r="L28" s="297"/>
      <c r="M28" s="297"/>
    </row>
    <row r="29" spans="2:13" ht="13.4" customHeight="1" collapsed="1">
      <c r="B29" s="496" t="s">
        <v>877</v>
      </c>
      <c r="C29" s="3">
        <v>18364904</v>
      </c>
      <c r="D29" s="3">
        <v>0</v>
      </c>
      <c r="E29" s="3">
        <v>-4761047</v>
      </c>
      <c r="F29" s="3">
        <v>13603857</v>
      </c>
      <c r="G29" s="14"/>
      <c r="H29" s="14"/>
      <c r="I29" s="297"/>
      <c r="J29" s="297"/>
      <c r="K29" s="297"/>
      <c r="L29" s="297"/>
      <c r="M29" s="297"/>
    </row>
    <row r="30" spans="2:13" ht="13.15" customHeight="1">
      <c r="B30" s="496" t="s">
        <v>747</v>
      </c>
      <c r="C30" s="3">
        <v>14936188</v>
      </c>
      <c r="D30" s="3">
        <v>41100329</v>
      </c>
      <c r="E30" s="3">
        <v>4078040</v>
      </c>
      <c r="F30" s="3">
        <v>60114557</v>
      </c>
      <c r="G30" s="14"/>
      <c r="H30" s="14"/>
      <c r="I30" s="297"/>
      <c r="J30" s="297"/>
      <c r="K30" s="297"/>
      <c r="L30" s="297"/>
      <c r="M30" s="297"/>
    </row>
    <row r="31" spans="2:13" ht="25.5" customHeight="1" collapsed="1">
      <c r="B31" s="497" t="s">
        <v>938</v>
      </c>
      <c r="C31" s="3">
        <v>5914018</v>
      </c>
      <c r="D31" s="3">
        <v>-5914018</v>
      </c>
      <c r="E31" s="3">
        <v>0</v>
      </c>
      <c r="F31" s="3">
        <v>0</v>
      </c>
      <c r="G31" s="14"/>
      <c r="H31" s="297"/>
      <c r="I31" s="297"/>
      <c r="J31" s="297"/>
      <c r="K31" s="297"/>
      <c r="L31" s="297"/>
      <c r="M31" s="297"/>
    </row>
    <row r="32" spans="2:13" ht="25.5" customHeight="1">
      <c r="B32" s="497" t="s">
        <v>748</v>
      </c>
      <c r="C32" s="3">
        <v>-2235496</v>
      </c>
      <c r="D32" s="3">
        <v>0</v>
      </c>
      <c r="E32" s="3">
        <v>0</v>
      </c>
      <c r="F32" s="3">
        <v>-2235496</v>
      </c>
      <c r="G32" s="14"/>
      <c r="H32" s="297"/>
      <c r="I32" s="297"/>
      <c r="J32" s="297"/>
      <c r="K32" s="297"/>
      <c r="L32" s="297"/>
      <c r="M32" s="297"/>
    </row>
    <row r="33" spans="2:13" ht="13.15" customHeight="1" collapsed="1">
      <c r="B33" s="497" t="s">
        <v>749</v>
      </c>
      <c r="C33" s="3">
        <v>-846462</v>
      </c>
      <c r="D33" s="3">
        <v>0</v>
      </c>
      <c r="E33" s="3">
        <v>-5863723</v>
      </c>
      <c r="F33" s="3">
        <v>-6710185</v>
      </c>
      <c r="G33" s="14"/>
      <c r="H33" s="297"/>
      <c r="I33" s="297"/>
      <c r="J33" s="297"/>
      <c r="K33" s="297"/>
      <c r="L33" s="297"/>
      <c r="M33" s="297"/>
    </row>
    <row r="34" spans="2:13" ht="25.5" customHeight="1" collapsed="1">
      <c r="B34" s="497" t="s">
        <v>750</v>
      </c>
      <c r="C34" s="3">
        <v>-115489537</v>
      </c>
      <c r="D34" s="3">
        <v>-672548</v>
      </c>
      <c r="E34" s="3">
        <v>697023</v>
      </c>
      <c r="F34" s="3">
        <v>-115465062</v>
      </c>
      <c r="G34" s="14"/>
      <c r="H34" s="297"/>
      <c r="I34" s="297"/>
      <c r="J34" s="297"/>
      <c r="K34" s="297"/>
      <c r="L34" s="297"/>
      <c r="M34" s="297"/>
    </row>
    <row r="35" spans="2:13">
      <c r="B35" s="497" t="s">
        <v>760</v>
      </c>
      <c r="C35" s="3">
        <v>168293209</v>
      </c>
      <c r="D35" s="3">
        <v>0</v>
      </c>
      <c r="E35" s="3">
        <v>0</v>
      </c>
      <c r="F35" s="3">
        <v>168293209</v>
      </c>
      <c r="G35" s="14"/>
      <c r="H35" s="297"/>
      <c r="I35" s="498"/>
      <c r="J35" s="297"/>
      <c r="K35" s="297"/>
      <c r="L35" s="297"/>
    </row>
    <row r="36" spans="2:13">
      <c r="B36" s="497" t="s">
        <v>923</v>
      </c>
      <c r="C36" s="3">
        <v>0</v>
      </c>
      <c r="D36" s="3">
        <v>0</v>
      </c>
      <c r="E36" s="3">
        <v>7800956</v>
      </c>
      <c r="F36" s="3">
        <v>7800956</v>
      </c>
      <c r="G36" s="14"/>
      <c r="H36" s="297"/>
      <c r="I36" s="498"/>
      <c r="J36" s="297"/>
      <c r="K36" s="297"/>
      <c r="L36" s="297"/>
    </row>
    <row r="37" spans="2:13" ht="29.5" customHeight="1">
      <c r="B37" s="499" t="s">
        <v>619</v>
      </c>
      <c r="C37" s="4">
        <v>88936824</v>
      </c>
      <c r="D37" s="4">
        <v>34513763</v>
      </c>
      <c r="E37" s="4">
        <v>1951249</v>
      </c>
      <c r="F37" s="4">
        <v>125401836</v>
      </c>
      <c r="G37" s="14"/>
      <c r="H37" s="297"/>
      <c r="I37" s="498"/>
      <c r="J37" s="297"/>
      <c r="K37" s="297"/>
      <c r="L37" s="297"/>
    </row>
    <row r="38" spans="2:13" ht="6" customHeight="1">
      <c r="B38" s="608"/>
      <c r="C38" s="609"/>
      <c r="D38" s="609"/>
      <c r="E38" s="609"/>
      <c r="F38" s="609"/>
      <c r="G38" s="14"/>
      <c r="H38" s="297"/>
      <c r="I38" s="498"/>
      <c r="J38" s="297"/>
      <c r="K38" s="297"/>
      <c r="L38" s="297"/>
    </row>
    <row r="39" spans="2:13" ht="29.5" customHeight="1">
      <c r="B39" s="500" t="s">
        <v>618</v>
      </c>
      <c r="C39" s="714">
        <v>3011284903</v>
      </c>
      <c r="D39" s="714">
        <v>46365812</v>
      </c>
      <c r="E39" s="714">
        <v>80264943</v>
      </c>
      <c r="F39" s="714">
        <v>3137915658</v>
      </c>
      <c r="G39" s="14"/>
      <c r="H39" s="297"/>
      <c r="I39" s="498"/>
      <c r="J39" s="297"/>
      <c r="K39" s="297"/>
      <c r="L39" s="297"/>
    </row>
    <row r="40" spans="2:13" ht="15" customHeight="1">
      <c r="B40" s="295"/>
      <c r="C40" s="60"/>
      <c r="D40" s="60"/>
      <c r="E40" s="60"/>
      <c r="F40" s="60"/>
      <c r="G40" s="14"/>
      <c r="H40" s="297"/>
      <c r="I40" s="498"/>
      <c r="J40" s="297"/>
      <c r="K40" s="297"/>
      <c r="L40" s="297"/>
    </row>
    <row r="41" spans="2:13" ht="15" customHeight="1">
      <c r="B41" s="602" t="s">
        <v>698</v>
      </c>
      <c r="C41" s="6">
        <v>45199</v>
      </c>
      <c r="D41" s="6">
        <v>44926</v>
      </c>
      <c r="E41" s="60"/>
      <c r="F41" s="60"/>
      <c r="G41" s="14"/>
      <c r="H41" s="297"/>
      <c r="I41" s="498"/>
      <c r="J41" s="297"/>
      <c r="K41" s="297"/>
      <c r="L41" s="297"/>
    </row>
    <row r="42" spans="2:13" ht="15" customHeight="1">
      <c r="B42" s="441" t="s">
        <v>746</v>
      </c>
      <c r="C42" s="31" t="s">
        <v>154</v>
      </c>
      <c r="D42" s="31" t="s">
        <v>154</v>
      </c>
      <c r="E42" s="60"/>
      <c r="F42" s="60"/>
      <c r="G42" s="14"/>
      <c r="H42" s="297"/>
      <c r="I42" s="498"/>
      <c r="J42" s="297"/>
      <c r="K42" s="297"/>
      <c r="L42" s="297"/>
    </row>
    <row r="43" spans="2:13" ht="15" customHeight="1">
      <c r="B43" s="495" t="s">
        <v>699</v>
      </c>
      <c r="C43" s="170">
        <v>640784504</v>
      </c>
      <c r="D43" s="170">
        <v>585554222</v>
      </c>
      <c r="E43" s="60"/>
      <c r="F43" s="60"/>
      <c r="G43" s="14"/>
      <c r="H43" s="297"/>
      <c r="I43" s="498"/>
      <c r="J43" s="297"/>
      <c r="K43" s="297"/>
      <c r="L43" s="297"/>
    </row>
    <row r="44" spans="2:13" ht="15" customHeight="1">
      <c r="B44" s="171" t="s">
        <v>706</v>
      </c>
      <c r="C44" s="3">
        <v>0</v>
      </c>
      <c r="D44" s="3">
        <v>31593107</v>
      </c>
      <c r="E44" s="60"/>
      <c r="F44" s="60"/>
      <c r="G44" s="14"/>
      <c r="H44" s="297"/>
      <c r="I44" s="498"/>
      <c r="J44" s="297"/>
      <c r="K44" s="297"/>
      <c r="L44" s="297"/>
    </row>
    <row r="45" spans="2:13" ht="15" customHeight="1">
      <c r="B45" s="496" t="s">
        <v>747</v>
      </c>
      <c r="C45" s="3">
        <v>0</v>
      </c>
      <c r="D45" s="3">
        <v>313264</v>
      </c>
      <c r="E45" s="60"/>
      <c r="F45" s="60"/>
      <c r="G45" s="14"/>
      <c r="H45" s="297"/>
      <c r="I45" s="498"/>
      <c r="J45" s="297"/>
      <c r="K45" s="297"/>
      <c r="L45" s="297"/>
    </row>
    <row r="46" spans="2:13" ht="15" customHeight="1">
      <c r="B46" s="496" t="s">
        <v>749</v>
      </c>
      <c r="C46" s="3">
        <v>0</v>
      </c>
      <c r="D46" s="3">
        <v>-620684</v>
      </c>
      <c r="E46" s="60"/>
      <c r="F46" s="60"/>
      <c r="G46" s="14"/>
      <c r="H46" s="297"/>
      <c r="I46" s="498"/>
      <c r="J46" s="297"/>
      <c r="K46" s="297"/>
      <c r="L46" s="297"/>
    </row>
    <row r="47" spans="2:13" ht="15" customHeight="1">
      <c r="B47" s="496" t="s">
        <v>751</v>
      </c>
      <c r="C47" s="3">
        <v>8610779</v>
      </c>
      <c r="D47" s="3">
        <v>-18048763</v>
      </c>
      <c r="E47" s="60"/>
      <c r="F47" s="60"/>
      <c r="G47" s="14"/>
      <c r="H47" s="297"/>
      <c r="I47" s="498"/>
      <c r="J47" s="297"/>
      <c r="K47" s="297"/>
      <c r="L47" s="297"/>
    </row>
    <row r="48" spans="2:13" ht="15" customHeight="1">
      <c r="B48" s="497" t="s">
        <v>760</v>
      </c>
      <c r="C48" s="3">
        <v>39726228</v>
      </c>
      <c r="D48" s="3">
        <v>41993358</v>
      </c>
      <c r="E48" s="60"/>
      <c r="F48" s="60"/>
      <c r="G48" s="14"/>
      <c r="H48" s="297"/>
      <c r="I48" s="498"/>
      <c r="J48" s="297"/>
      <c r="K48" s="297"/>
      <c r="L48" s="297"/>
    </row>
    <row r="49" spans="2:12" ht="15" customHeight="1">
      <c r="B49" s="172" t="s">
        <v>700</v>
      </c>
      <c r="C49" s="170">
        <v>689121511</v>
      </c>
      <c r="D49" s="170">
        <v>640784504</v>
      </c>
      <c r="E49" s="60"/>
      <c r="F49" s="60"/>
      <c r="G49" s="14"/>
      <c r="H49" s="297"/>
      <c r="I49" s="498"/>
      <c r="J49" s="297"/>
      <c r="K49" s="297"/>
      <c r="L49" s="297"/>
    </row>
    <row r="50" spans="2:12" ht="15" customHeight="1">
      <c r="B50" s="295"/>
      <c r="C50" s="60"/>
      <c r="D50" s="60"/>
      <c r="E50" s="60"/>
      <c r="F50" s="60"/>
      <c r="G50" s="14"/>
      <c r="H50" s="297"/>
      <c r="I50" s="498"/>
      <c r="J50" s="297"/>
      <c r="K50" s="297"/>
      <c r="L50" s="297"/>
    </row>
    <row r="51" spans="2:12" ht="15" customHeight="1">
      <c r="B51" s="602" t="s">
        <v>616</v>
      </c>
      <c r="C51" s="6">
        <v>45199</v>
      </c>
      <c r="D51" s="6">
        <v>44926</v>
      </c>
      <c r="E51" s="60"/>
      <c r="F51" s="60"/>
      <c r="G51" s="14"/>
      <c r="H51" s="297"/>
      <c r="I51" s="498"/>
      <c r="J51" s="297"/>
      <c r="K51" s="297"/>
      <c r="L51" s="297"/>
    </row>
    <row r="52" spans="2:12" ht="15" customHeight="1">
      <c r="B52" s="441" t="s">
        <v>745</v>
      </c>
      <c r="C52" s="31" t="s">
        <v>154</v>
      </c>
      <c r="D52" s="31" t="s">
        <v>154</v>
      </c>
      <c r="E52" s="60"/>
      <c r="F52" s="60"/>
      <c r="G52" s="14"/>
      <c r="H52" s="297"/>
      <c r="I52" s="498"/>
      <c r="J52" s="297"/>
      <c r="K52" s="297"/>
      <c r="L52" s="297"/>
    </row>
    <row r="53" spans="2:12" ht="15" customHeight="1">
      <c r="B53" s="495" t="s">
        <v>617</v>
      </c>
      <c r="C53" s="4">
        <v>2497131154</v>
      </c>
      <c r="D53" s="4">
        <v>2426959600</v>
      </c>
      <c r="E53" s="60"/>
      <c r="F53" s="60"/>
      <c r="G53" s="14"/>
      <c r="H53" s="297"/>
      <c r="I53" s="498"/>
      <c r="J53" s="297"/>
      <c r="K53" s="297"/>
      <c r="L53" s="297"/>
    </row>
    <row r="54" spans="2:12" ht="15" customHeight="1">
      <c r="B54" s="496" t="s">
        <v>877</v>
      </c>
      <c r="C54" s="3">
        <v>9690222</v>
      </c>
      <c r="D54" s="3">
        <v>-17989250</v>
      </c>
      <c r="E54" s="60"/>
      <c r="F54" s="60"/>
      <c r="G54" s="14"/>
      <c r="H54" s="297"/>
      <c r="I54" s="498"/>
      <c r="J54" s="297"/>
      <c r="K54" s="297"/>
      <c r="L54" s="297"/>
    </row>
    <row r="55" spans="2:12" ht="15" customHeight="1">
      <c r="B55" s="496" t="s">
        <v>747</v>
      </c>
      <c r="C55" s="3">
        <v>27495773</v>
      </c>
      <c r="D55" s="3">
        <v>59801293</v>
      </c>
      <c r="E55" s="60"/>
      <c r="F55" s="60"/>
      <c r="G55" s="14"/>
      <c r="H55" s="297"/>
      <c r="I55" s="498"/>
      <c r="J55" s="297"/>
      <c r="K55" s="297"/>
      <c r="L55" s="297"/>
    </row>
    <row r="56" spans="2:12" ht="27" customHeight="1">
      <c r="B56" s="497" t="s">
        <v>748</v>
      </c>
      <c r="C56" s="3">
        <v>17490333</v>
      </c>
      <c r="D56" s="3">
        <v>-2235496</v>
      </c>
      <c r="E56" s="60"/>
      <c r="F56" s="60"/>
      <c r="G56" s="14"/>
      <c r="H56" s="297"/>
      <c r="I56" s="498"/>
      <c r="J56" s="297"/>
      <c r="K56" s="297"/>
      <c r="L56" s="297"/>
    </row>
    <row r="57" spans="2:12" ht="15" customHeight="1">
      <c r="B57" s="497" t="s">
        <v>749</v>
      </c>
      <c r="C57" s="3">
        <v>-92058</v>
      </c>
      <c r="D57" s="3">
        <v>-6089501</v>
      </c>
      <c r="E57" s="60"/>
      <c r="F57" s="60"/>
      <c r="G57" s="14"/>
      <c r="H57" s="297"/>
      <c r="I57" s="498"/>
      <c r="J57" s="297"/>
      <c r="K57" s="297"/>
      <c r="L57" s="297"/>
    </row>
    <row r="58" spans="2:12" ht="24.75" customHeight="1">
      <c r="B58" s="497" t="s">
        <v>750</v>
      </c>
      <c r="C58" s="3">
        <v>-129841194</v>
      </c>
      <c r="D58" s="3">
        <v>-97416299</v>
      </c>
      <c r="E58" s="60"/>
      <c r="F58" s="60"/>
      <c r="G58" s="14"/>
      <c r="H58" s="297"/>
      <c r="I58" s="498"/>
      <c r="J58" s="297"/>
      <c r="K58" s="297"/>
      <c r="L58" s="297"/>
    </row>
    <row r="59" spans="2:12" ht="15" customHeight="1">
      <c r="B59" s="497" t="s">
        <v>760</v>
      </c>
      <c r="C59" s="3">
        <v>129675924</v>
      </c>
      <c r="D59" s="3">
        <v>126299851</v>
      </c>
      <c r="E59" s="60"/>
      <c r="F59" s="60"/>
      <c r="G59" s="14"/>
      <c r="H59" s="297"/>
      <c r="I59" s="498"/>
      <c r="J59" s="297"/>
      <c r="K59" s="297"/>
      <c r="L59" s="297"/>
    </row>
    <row r="60" spans="2:12" ht="15" customHeight="1">
      <c r="B60" s="497" t="s">
        <v>923</v>
      </c>
      <c r="C60" s="3">
        <v>2255229</v>
      </c>
      <c r="D60" s="3">
        <v>7800956</v>
      </c>
      <c r="E60" s="60"/>
      <c r="F60" s="60"/>
      <c r="G60" s="14"/>
      <c r="H60" s="297"/>
      <c r="I60" s="498"/>
      <c r="J60" s="297"/>
      <c r="K60" s="297"/>
      <c r="L60" s="297"/>
    </row>
    <row r="61" spans="2:12" ht="15" customHeight="1">
      <c r="B61" s="499" t="s">
        <v>619</v>
      </c>
      <c r="C61" s="4">
        <v>56674229</v>
      </c>
      <c r="D61" s="4">
        <v>70171554</v>
      </c>
      <c r="E61" s="60"/>
      <c r="F61" s="60"/>
      <c r="G61" s="14"/>
      <c r="H61" s="297"/>
      <c r="I61" s="498"/>
      <c r="J61" s="297"/>
      <c r="K61" s="297"/>
      <c r="L61" s="297"/>
    </row>
    <row r="62" spans="2:12">
      <c r="B62" s="499" t="s">
        <v>618</v>
      </c>
      <c r="C62" s="4">
        <v>2553805383</v>
      </c>
      <c r="D62" s="4">
        <v>2497131154</v>
      </c>
      <c r="E62" s="60"/>
      <c r="F62" s="60"/>
    </row>
    <row r="63" spans="2:12" ht="12.75" customHeight="1"/>
    <row r="64" spans="2:12" ht="12.75" customHeight="1"/>
    <row r="65" spans="1:6" ht="13" customHeight="1">
      <c r="B65" s="867" t="s">
        <v>620</v>
      </c>
      <c r="C65" s="874" t="s">
        <v>752</v>
      </c>
      <c r="D65" s="875"/>
      <c r="E65" s="875"/>
      <c r="F65" s="875"/>
    </row>
    <row r="66" spans="1:6">
      <c r="B66" s="868"/>
      <c r="C66" s="598" t="s">
        <v>1259</v>
      </c>
      <c r="D66" s="598" t="s">
        <v>998</v>
      </c>
      <c r="E66" s="598" t="s">
        <v>1324</v>
      </c>
      <c r="F66" s="598" t="s">
        <v>1325</v>
      </c>
    </row>
    <row r="67" spans="1:6">
      <c r="B67" s="868"/>
      <c r="C67" s="379">
        <v>45107</v>
      </c>
      <c r="D67" s="379">
        <v>44742</v>
      </c>
      <c r="E67" s="379">
        <v>45199</v>
      </c>
      <c r="F67" s="379">
        <v>44834</v>
      </c>
    </row>
    <row r="68" spans="1:6">
      <c r="B68" s="869"/>
      <c r="C68" s="354" t="s">
        <v>154</v>
      </c>
      <c r="D68" s="354" t="s">
        <v>154</v>
      </c>
      <c r="E68" s="354" t="s">
        <v>154</v>
      </c>
      <c r="F68" s="354" t="s">
        <v>154</v>
      </c>
    </row>
    <row r="69" spans="1:6" ht="15" customHeight="1">
      <c r="B69" s="296" t="s">
        <v>621</v>
      </c>
      <c r="C69" s="3">
        <v>242821043</v>
      </c>
      <c r="D69" s="3">
        <v>210287312</v>
      </c>
      <c r="E69" s="3">
        <v>81223633</v>
      </c>
      <c r="F69" s="3">
        <v>77098323</v>
      </c>
    </row>
    <row r="70" spans="1:6" ht="27" customHeight="1">
      <c r="B70" s="296" t="s">
        <v>203</v>
      </c>
      <c r="C70" s="3">
        <v>65696884</v>
      </c>
      <c r="D70" s="3">
        <v>59008450</v>
      </c>
      <c r="E70" s="3">
        <v>21071202</v>
      </c>
      <c r="F70" s="3">
        <v>20363108</v>
      </c>
    </row>
    <row r="71" spans="1:6">
      <c r="A71" s="5"/>
    </row>
  </sheetData>
  <mergeCells count="3">
    <mergeCell ref="B4:B5"/>
    <mergeCell ref="B65:B68"/>
    <mergeCell ref="C65:F65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120" zoomScaleNormal="120" workbookViewId="0">
      <selection activeCell="G9" sqref="G9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37" customWidth="1"/>
    <col min="4" max="5" width="18.7265625" style="1" customWidth="1"/>
    <col min="6" max="6" width="4.7265625" style="1" customWidth="1"/>
    <col min="7" max="16384" width="11.453125" style="1"/>
  </cols>
  <sheetData>
    <row r="1" spans="2:5" ht="6" customHeight="1"/>
    <row r="2" spans="2:5">
      <c r="B2" s="33" t="s">
        <v>1051</v>
      </c>
    </row>
    <row r="3" spans="2:5">
      <c r="B3" s="33" t="s">
        <v>1052</v>
      </c>
    </row>
    <row r="4" spans="2:5" ht="12.75" customHeight="1">
      <c r="B4" s="33" t="s">
        <v>1449</v>
      </c>
    </row>
    <row r="5" spans="2:5" ht="12.75" customHeight="1">
      <c r="B5" s="33" t="s">
        <v>299</v>
      </c>
    </row>
    <row r="6" spans="2:5" ht="12.75" customHeight="1">
      <c r="B6" s="33"/>
    </row>
    <row r="7" spans="2:5" s="2" customFormat="1">
      <c r="B7" s="384" t="s">
        <v>1054</v>
      </c>
      <c r="C7" s="385" t="s">
        <v>155</v>
      </c>
      <c r="D7" s="6">
        <v>45199</v>
      </c>
      <c r="E7" s="6">
        <v>44926</v>
      </c>
    </row>
    <row r="8" spans="2:5" s="2" customFormat="1">
      <c r="B8" s="35"/>
      <c r="C8" s="36"/>
      <c r="D8" s="31" t="s">
        <v>154</v>
      </c>
      <c r="E8" s="31" t="s">
        <v>154</v>
      </c>
    </row>
    <row r="9" spans="2:5" ht="12.75" customHeight="1"/>
    <row r="10" spans="2:5" s="2" customFormat="1" ht="12.75" customHeight="1">
      <c r="B10" s="561" t="s">
        <v>1347</v>
      </c>
      <c r="C10" s="39"/>
      <c r="D10" s="40"/>
      <c r="E10" s="285"/>
    </row>
    <row r="11" spans="2:5" ht="12.75" customHeight="1">
      <c r="B11" s="13" t="s">
        <v>1348</v>
      </c>
      <c r="C11" s="46">
        <v>17</v>
      </c>
      <c r="D11" s="3">
        <v>773006038</v>
      </c>
      <c r="E11" s="3">
        <v>402923113</v>
      </c>
    </row>
    <row r="12" spans="2:5" ht="12.75" customHeight="1">
      <c r="B12" s="13" t="s">
        <v>1349</v>
      </c>
      <c r="C12" s="46">
        <v>30</v>
      </c>
      <c r="D12" s="3">
        <v>178277347</v>
      </c>
      <c r="E12" s="3">
        <v>177535974</v>
      </c>
    </row>
    <row r="13" spans="2:5" ht="12.75" customHeight="1">
      <c r="B13" s="13" t="s">
        <v>1350</v>
      </c>
      <c r="C13" s="41">
        <v>18</v>
      </c>
      <c r="D13" s="3">
        <v>2507259551</v>
      </c>
      <c r="E13" s="3">
        <v>2738421754</v>
      </c>
    </row>
    <row r="14" spans="2:5" ht="12.75" customHeight="1">
      <c r="B14" s="13" t="s">
        <v>1351</v>
      </c>
      <c r="C14" s="41">
        <v>9</v>
      </c>
      <c r="D14" s="3">
        <v>15339220</v>
      </c>
      <c r="E14" s="3">
        <v>14615771</v>
      </c>
    </row>
    <row r="15" spans="2:5" ht="12.75" customHeight="1">
      <c r="B15" s="13" t="s">
        <v>1352</v>
      </c>
      <c r="C15" s="41">
        <v>19</v>
      </c>
      <c r="D15" s="3">
        <v>16442412</v>
      </c>
      <c r="E15" s="3">
        <v>15858501</v>
      </c>
    </row>
    <row r="16" spans="2:5" ht="12.75" customHeight="1">
      <c r="B16" s="13" t="s">
        <v>1353</v>
      </c>
      <c r="C16" s="41">
        <v>16</v>
      </c>
      <c r="D16" s="3">
        <v>36524386</v>
      </c>
      <c r="E16" s="3">
        <v>37867369</v>
      </c>
    </row>
    <row r="17" spans="2:5" ht="12.75" customHeight="1">
      <c r="B17" s="13" t="s">
        <v>1354</v>
      </c>
      <c r="C17" s="41">
        <v>21</v>
      </c>
      <c r="D17" s="3">
        <v>157166441</v>
      </c>
      <c r="E17" s="3">
        <v>140670225</v>
      </c>
    </row>
    <row r="18" spans="2:5" ht="12.75" customHeight="1">
      <c r="B18" s="13" t="s">
        <v>1355</v>
      </c>
      <c r="C18" s="41">
        <v>20</v>
      </c>
      <c r="D18" s="3">
        <v>174910127</v>
      </c>
      <c r="E18" s="3">
        <v>225488852</v>
      </c>
    </row>
    <row r="19" spans="2:5" ht="12.75" customHeight="1">
      <c r="B19" s="12" t="s">
        <v>1356</v>
      </c>
      <c r="C19" s="44"/>
      <c r="D19" s="4">
        <v>3858925522</v>
      </c>
      <c r="E19" s="4">
        <v>3753381559</v>
      </c>
    </row>
    <row r="20" spans="2:5" ht="12.75" customHeight="1"/>
    <row r="21" spans="2:5" s="2" customFormat="1" ht="12.75" customHeight="1">
      <c r="B21" s="561" t="s">
        <v>1357</v>
      </c>
      <c r="C21" s="39"/>
      <c r="D21" s="40"/>
      <c r="E21" s="285"/>
    </row>
    <row r="22" spans="2:5" ht="12.75" customHeight="1">
      <c r="B22" s="13" t="s">
        <v>1358</v>
      </c>
      <c r="C22" s="46">
        <v>17</v>
      </c>
      <c r="D22" s="3">
        <v>3747639613</v>
      </c>
      <c r="E22" s="3">
        <v>3617020870</v>
      </c>
    </row>
    <row r="23" spans="2:5" ht="12.75" customHeight="1">
      <c r="B23" s="13" t="s">
        <v>1359</v>
      </c>
      <c r="C23" s="46">
        <v>30</v>
      </c>
      <c r="D23" s="3">
        <v>1068447104</v>
      </c>
      <c r="E23" s="3">
        <v>982510727</v>
      </c>
    </row>
    <row r="24" spans="2:5" ht="12.75" customHeight="1">
      <c r="B24" s="13" t="s">
        <v>1360</v>
      </c>
      <c r="C24" s="41">
        <v>18</v>
      </c>
      <c r="D24" s="3">
        <v>1556396</v>
      </c>
      <c r="E24" s="3">
        <v>1361451</v>
      </c>
    </row>
    <row r="25" spans="2:5">
      <c r="B25" s="13" t="s">
        <v>1361</v>
      </c>
      <c r="C25" s="41">
        <v>19</v>
      </c>
      <c r="D25" s="3">
        <v>59633691</v>
      </c>
      <c r="E25" s="3">
        <v>51104122</v>
      </c>
    </row>
    <row r="26" spans="2:5">
      <c r="B26" s="13" t="s">
        <v>1362</v>
      </c>
      <c r="C26" s="41">
        <v>16</v>
      </c>
      <c r="D26" s="3">
        <v>595835138</v>
      </c>
      <c r="E26" s="3">
        <v>617679206</v>
      </c>
    </row>
    <row r="27" spans="2:5">
      <c r="B27" s="13" t="s">
        <v>1363</v>
      </c>
      <c r="C27" s="41">
        <v>16</v>
      </c>
      <c r="D27" s="3">
        <v>4718028</v>
      </c>
      <c r="E27" s="3">
        <v>6272874</v>
      </c>
    </row>
    <row r="28" spans="2:5">
      <c r="B28" s="13" t="s">
        <v>1364</v>
      </c>
      <c r="C28" s="41">
        <v>20</v>
      </c>
      <c r="D28" s="3">
        <v>78673685</v>
      </c>
      <c r="E28" s="3">
        <v>64651580</v>
      </c>
    </row>
    <row r="29" spans="2:5">
      <c r="B29" s="12" t="s">
        <v>1365</v>
      </c>
      <c r="C29" s="44"/>
      <c r="D29" s="4">
        <v>5556503655</v>
      </c>
      <c r="E29" s="4">
        <v>5340600830</v>
      </c>
    </row>
    <row r="30" spans="2:5">
      <c r="B30" s="12" t="s">
        <v>1366</v>
      </c>
      <c r="C30" s="44"/>
      <c r="D30" s="4">
        <v>9415429177</v>
      </c>
      <c r="E30" s="4">
        <v>9093982389</v>
      </c>
    </row>
    <row r="32" spans="2:5" s="2" customFormat="1">
      <c r="B32" s="561" t="s">
        <v>1367</v>
      </c>
      <c r="C32" s="39"/>
      <c r="D32" s="40"/>
      <c r="E32" s="286"/>
    </row>
    <row r="33" spans="2:8">
      <c r="B33" s="13" t="s">
        <v>1368</v>
      </c>
      <c r="C33" s="344">
        <v>23</v>
      </c>
      <c r="D33" s="3">
        <v>2380288909</v>
      </c>
      <c r="E33" s="3">
        <v>2422050488</v>
      </c>
      <c r="G33" s="47"/>
      <c r="H33" s="47"/>
    </row>
    <row r="34" spans="2:8">
      <c r="B34" s="13" t="s">
        <v>1369</v>
      </c>
      <c r="C34" s="344">
        <v>23</v>
      </c>
      <c r="D34" s="3">
        <v>2065685089</v>
      </c>
      <c r="E34" s="3">
        <v>2154835639</v>
      </c>
      <c r="G34" s="47"/>
      <c r="H34" s="47"/>
    </row>
    <row r="35" spans="2:8">
      <c r="B35" s="13" t="s">
        <v>1370</v>
      </c>
      <c r="C35" s="344">
        <v>23</v>
      </c>
      <c r="D35" s="3">
        <v>459360260</v>
      </c>
      <c r="E35" s="3">
        <v>459834409</v>
      </c>
      <c r="G35" s="47"/>
      <c r="H35" s="47"/>
    </row>
    <row r="36" spans="2:8">
      <c r="B36" s="13" t="s">
        <v>1371</v>
      </c>
      <c r="C36" s="344">
        <v>23</v>
      </c>
      <c r="D36" s="3">
        <v>-37606991</v>
      </c>
      <c r="E36" s="3">
        <v>-83508378</v>
      </c>
      <c r="G36" s="47"/>
      <c r="H36" s="47"/>
    </row>
    <row r="37" spans="2:8">
      <c r="B37" s="13" t="s">
        <v>1372</v>
      </c>
      <c r="C37" s="344">
        <v>23</v>
      </c>
      <c r="D37" s="3">
        <v>-918586306</v>
      </c>
      <c r="E37" s="3">
        <v>-1282399902</v>
      </c>
      <c r="G37" s="47"/>
      <c r="H37" s="47"/>
    </row>
    <row r="38" spans="2:8" ht="27" customHeight="1">
      <c r="B38" s="12" t="s">
        <v>1373</v>
      </c>
      <c r="C38" s="345"/>
      <c r="D38" s="346">
        <v>3949140961</v>
      </c>
      <c r="E38" s="346">
        <v>3670812256</v>
      </c>
    </row>
    <row r="39" spans="2:8">
      <c r="B39" s="13" t="s">
        <v>1374</v>
      </c>
      <c r="C39" s="344">
        <v>23</v>
      </c>
      <c r="D39" s="3">
        <v>605116372</v>
      </c>
      <c r="E39" s="3">
        <v>575405146</v>
      </c>
    </row>
    <row r="40" spans="2:8">
      <c r="B40" s="12" t="s">
        <v>1375</v>
      </c>
      <c r="C40" s="345"/>
      <c r="D40" s="346">
        <v>4554257333</v>
      </c>
      <c r="E40" s="346">
        <v>4246217402</v>
      </c>
    </row>
    <row r="41" spans="2:8">
      <c r="B41" s="12" t="s">
        <v>1376</v>
      </c>
      <c r="C41" s="345"/>
      <c r="D41" s="346">
        <v>13969686510</v>
      </c>
      <c r="E41" s="346">
        <v>13340199791</v>
      </c>
    </row>
    <row r="43" spans="2:8">
      <c r="D43" s="14"/>
      <c r="E43" s="14"/>
    </row>
    <row r="44" spans="2:8">
      <c r="D44" s="11"/>
      <c r="E44" s="11"/>
    </row>
    <row r="48" spans="2:8">
      <c r="D48" s="48"/>
    </row>
    <row r="49" spans="4:4">
      <c r="D49" s="48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7E510-E116-492F-A4F5-8735BDD8FF4C}">
  <dimension ref="B1:N311"/>
  <sheetViews>
    <sheetView showGridLines="0" topLeftCell="A102" zoomScale="102" zoomScaleNormal="70" workbookViewId="0">
      <selection activeCell="G10" sqref="G10"/>
    </sheetView>
  </sheetViews>
  <sheetFormatPr baseColWidth="10" defaultColWidth="11.453125" defaultRowHeight="13"/>
  <cols>
    <col min="1" max="1" width="1.7265625" style="501" customWidth="1"/>
    <col min="2" max="2" width="59.54296875" style="501" customWidth="1"/>
    <col min="3" max="4" width="18.7265625" style="501" customWidth="1"/>
    <col min="5" max="6" width="16.7265625" style="501" customWidth="1"/>
    <col min="7" max="7" width="17.26953125" style="501" customWidth="1"/>
    <col min="8" max="8" width="14" style="501" bestFit="1" customWidth="1"/>
    <col min="9" max="9" width="13.81640625" style="501" customWidth="1"/>
    <col min="10" max="10" width="13.7265625" style="501" customWidth="1"/>
    <col min="11" max="11" width="12.26953125" style="501" customWidth="1"/>
    <col min="12" max="12" width="16.7265625" style="501" customWidth="1"/>
    <col min="13" max="16384" width="11.453125" style="501"/>
  </cols>
  <sheetData>
    <row r="1" spans="2:14" ht="5.15" customHeight="1"/>
    <row r="2" spans="2:14" s="163" customFormat="1" ht="18.5">
      <c r="B2" s="451" t="s">
        <v>1149</v>
      </c>
      <c r="C2" s="10"/>
      <c r="F2" s="490"/>
      <c r="G2" s="490"/>
      <c r="H2" s="162"/>
      <c r="I2" s="162"/>
      <c r="J2" s="162"/>
      <c r="K2" s="162"/>
      <c r="L2" s="162"/>
      <c r="M2" s="162"/>
      <c r="N2" s="162"/>
    </row>
    <row r="3" spans="2:14" ht="6" customHeight="1">
      <c r="L3" s="502"/>
    </row>
    <row r="4" spans="2:14" ht="15.5">
      <c r="B4" s="453" t="s">
        <v>1154</v>
      </c>
      <c r="L4" s="502"/>
    </row>
    <row r="5" spans="2:14" ht="6" customHeight="1">
      <c r="L5" s="502"/>
    </row>
    <row r="6" spans="2:14" s="503" customFormat="1" ht="12.75" customHeight="1">
      <c r="B6" s="904" t="s">
        <v>366</v>
      </c>
      <c r="C6" s="610" t="s">
        <v>367</v>
      </c>
      <c r="D6" s="610" t="s">
        <v>368</v>
      </c>
      <c r="E6" s="610" t="s">
        <v>201</v>
      </c>
    </row>
    <row r="7" spans="2:14" s="503" customFormat="1" ht="12.75" customHeight="1">
      <c r="B7" s="905"/>
      <c r="C7" s="599" t="s">
        <v>200</v>
      </c>
      <c r="D7" s="599" t="s">
        <v>199</v>
      </c>
      <c r="E7" s="599" t="s">
        <v>202</v>
      </c>
    </row>
    <row r="8" spans="2:14" s="503" customFormat="1" ht="12.75" customHeight="1">
      <c r="B8" s="906"/>
      <c r="C8" s="600" t="s">
        <v>154</v>
      </c>
      <c r="D8" s="600" t="s">
        <v>154</v>
      </c>
      <c r="E8" s="600" t="s">
        <v>154</v>
      </c>
    </row>
    <row r="9" spans="2:14" s="506" customFormat="1">
      <c r="B9" s="611" t="s">
        <v>365</v>
      </c>
      <c r="C9" s="3">
        <v>873334364</v>
      </c>
      <c r="D9" s="3">
        <v>-546667721</v>
      </c>
      <c r="E9" s="3">
        <v>326666643</v>
      </c>
      <c r="F9" s="505"/>
    </row>
    <row r="10" spans="2:14" s="506" customFormat="1">
      <c r="B10" s="611" t="s">
        <v>369</v>
      </c>
      <c r="C10" s="3">
        <v>-1164346927</v>
      </c>
      <c r="D10" s="3">
        <v>546667721</v>
      </c>
      <c r="E10" s="3">
        <v>-617679206</v>
      </c>
    </row>
    <row r="11" spans="2:14" s="506" customFormat="1">
      <c r="B11" s="28" t="s">
        <v>1215</v>
      </c>
      <c r="C11" s="183">
        <v>-291012563</v>
      </c>
      <c r="D11" s="183">
        <v>0</v>
      </c>
      <c r="E11" s="183">
        <v>-291012563</v>
      </c>
    </row>
    <row r="12" spans="2:14" s="506" customFormat="1">
      <c r="B12" s="611" t="s">
        <v>365</v>
      </c>
      <c r="C12" s="3">
        <v>988225260</v>
      </c>
      <c r="D12" s="3">
        <v>-650326754</v>
      </c>
      <c r="E12" s="3">
        <v>337898506</v>
      </c>
      <c r="F12" s="507"/>
    </row>
    <row r="13" spans="2:14" s="1" customFormat="1">
      <c r="B13" s="611" t="s">
        <v>369</v>
      </c>
      <c r="C13" s="3">
        <v>-1246161892</v>
      </c>
      <c r="D13" s="3">
        <v>650326754</v>
      </c>
      <c r="E13" s="3">
        <v>-595835138</v>
      </c>
    </row>
    <row r="14" spans="2:14" s="1" customFormat="1">
      <c r="B14" s="28" t="s">
        <v>1491</v>
      </c>
      <c r="C14" s="183">
        <v>-257936632</v>
      </c>
      <c r="D14" s="183">
        <v>0</v>
      </c>
      <c r="E14" s="183">
        <v>-257936632</v>
      </c>
    </row>
    <row r="15" spans="2:14" ht="6" customHeight="1">
      <c r="L15" s="502"/>
    </row>
    <row r="16" spans="2:14" ht="15.5">
      <c r="B16" s="453" t="s">
        <v>1151</v>
      </c>
      <c r="L16" s="502"/>
    </row>
    <row r="17" spans="2:12" ht="6" customHeight="1">
      <c r="L17" s="502"/>
    </row>
    <row r="18" spans="2:12" s="502" customFormat="1">
      <c r="B18" s="715" t="s">
        <v>365</v>
      </c>
      <c r="C18" s="6">
        <v>45199</v>
      </c>
      <c r="D18" s="6">
        <v>44926</v>
      </c>
      <c r="E18" s="297"/>
    </row>
    <row r="19" spans="2:12" s="502" customFormat="1">
      <c r="B19" s="340"/>
      <c r="C19" s="31" t="s">
        <v>154</v>
      </c>
      <c r="D19" s="31" t="s">
        <v>154</v>
      </c>
      <c r="E19" s="297"/>
    </row>
    <row r="20" spans="2:12">
      <c r="B20" s="497" t="s">
        <v>939</v>
      </c>
      <c r="C20" s="3">
        <v>11502980</v>
      </c>
      <c r="D20" s="3">
        <v>10876157</v>
      </c>
      <c r="E20" s="14"/>
      <c r="L20" s="502"/>
    </row>
    <row r="21" spans="2:12">
      <c r="B21" s="497" t="s">
        <v>460</v>
      </c>
      <c r="C21" s="3">
        <v>52704437</v>
      </c>
      <c r="D21" s="3">
        <v>57037155</v>
      </c>
      <c r="E21" s="14"/>
      <c r="L21" s="502"/>
    </row>
    <row r="22" spans="2:12">
      <c r="B22" s="497" t="s">
        <v>432</v>
      </c>
      <c r="C22" s="3">
        <v>19663983</v>
      </c>
      <c r="D22" s="3">
        <v>14585120</v>
      </c>
    </row>
    <row r="23" spans="2:12">
      <c r="B23" s="497" t="s">
        <v>461</v>
      </c>
      <c r="C23" s="3">
        <v>69574625</v>
      </c>
      <c r="D23" s="3">
        <v>73589641</v>
      </c>
    </row>
    <row r="24" spans="2:12">
      <c r="B24" s="497" t="s">
        <v>435</v>
      </c>
      <c r="C24" s="3">
        <v>7633496</v>
      </c>
      <c r="D24" s="3">
        <v>8478019</v>
      </c>
    </row>
    <row r="25" spans="2:12">
      <c r="B25" s="497" t="s">
        <v>223</v>
      </c>
      <c r="C25" s="3">
        <v>466779862</v>
      </c>
      <c r="D25" s="3">
        <v>391896541</v>
      </c>
    </row>
    <row r="26" spans="2:12">
      <c r="B26" s="497" t="s">
        <v>694</v>
      </c>
      <c r="C26" s="3">
        <v>2093284</v>
      </c>
      <c r="D26" s="3">
        <v>1951912</v>
      </c>
    </row>
    <row r="27" spans="2:12">
      <c r="B27" s="497" t="s">
        <v>1101</v>
      </c>
      <c r="C27" s="3">
        <v>50506955</v>
      </c>
      <c r="D27" s="3">
        <v>46045685</v>
      </c>
    </row>
    <row r="28" spans="2:12">
      <c r="B28" s="497" t="s">
        <v>797</v>
      </c>
      <c r="C28" s="3">
        <v>307765638</v>
      </c>
      <c r="D28" s="3">
        <v>268874134</v>
      </c>
    </row>
    <row r="29" spans="2:12">
      <c r="B29" s="173" t="s">
        <v>165</v>
      </c>
      <c r="C29" s="4">
        <v>988225260</v>
      </c>
      <c r="D29" s="4">
        <v>873334364</v>
      </c>
    </row>
    <row r="31" spans="2:12" ht="15.5">
      <c r="B31" s="453" t="s">
        <v>1150</v>
      </c>
      <c r="C31" s="508"/>
      <c r="D31" s="508"/>
    </row>
    <row r="32" spans="2:12" ht="6" customHeight="1">
      <c r="C32" s="508"/>
      <c r="D32" s="508"/>
    </row>
    <row r="33" spans="2:12" s="502" customFormat="1">
      <c r="B33" s="715" t="s">
        <v>369</v>
      </c>
      <c r="C33" s="6">
        <v>45199</v>
      </c>
      <c r="D33" s="6">
        <v>44926</v>
      </c>
      <c r="E33" s="501"/>
      <c r="F33" s="501"/>
      <c r="G33" s="501"/>
      <c r="H33" s="501"/>
      <c r="I33" s="501"/>
      <c r="J33" s="501"/>
      <c r="K33" s="501"/>
      <c r="L33" s="501"/>
    </row>
    <row r="34" spans="2:12" s="502" customFormat="1">
      <c r="B34" s="340"/>
      <c r="C34" s="31" t="s">
        <v>154</v>
      </c>
      <c r="D34" s="31" t="s">
        <v>154</v>
      </c>
      <c r="E34" s="501"/>
      <c r="F34" s="501"/>
      <c r="G34" s="501"/>
      <c r="H34" s="501"/>
      <c r="I34" s="501"/>
      <c r="J34" s="501"/>
      <c r="K34" s="501"/>
      <c r="L34" s="501"/>
    </row>
    <row r="35" spans="2:12" ht="26">
      <c r="B35" s="497" t="s">
        <v>104</v>
      </c>
      <c r="C35" s="3">
        <v>603829336</v>
      </c>
      <c r="D35" s="3">
        <v>606016749</v>
      </c>
    </row>
    <row r="36" spans="2:12">
      <c r="B36" s="497" t="s">
        <v>399</v>
      </c>
      <c r="C36" s="3">
        <v>248681863</v>
      </c>
      <c r="D36" s="3">
        <v>230128662</v>
      </c>
    </row>
    <row r="37" spans="2:12">
      <c r="B37" s="497" t="s">
        <v>940</v>
      </c>
      <c r="C37" s="3">
        <v>127763753</v>
      </c>
      <c r="D37" s="3">
        <v>101292794</v>
      </c>
    </row>
    <row r="38" spans="2:12" ht="12.75" customHeight="1">
      <c r="B38" s="497" t="s">
        <v>1073</v>
      </c>
      <c r="C38" s="3">
        <v>1193588</v>
      </c>
      <c r="D38" s="3">
        <v>849320</v>
      </c>
    </row>
    <row r="39" spans="2:12">
      <c r="B39" s="497" t="s">
        <v>798</v>
      </c>
      <c r="C39" s="3">
        <v>264693352</v>
      </c>
      <c r="D39" s="3">
        <v>226059402</v>
      </c>
    </row>
    <row r="40" spans="2:12">
      <c r="B40" s="173" t="s">
        <v>165</v>
      </c>
      <c r="C40" s="4">
        <v>1246161892</v>
      </c>
      <c r="D40" s="4">
        <v>1164346927</v>
      </c>
    </row>
    <row r="41" spans="2:12" s="509" customFormat="1">
      <c r="B41" s="298"/>
      <c r="C41" s="299"/>
      <c r="D41" s="299"/>
      <c r="E41" s="501"/>
      <c r="F41" s="501"/>
      <c r="G41" s="501"/>
      <c r="H41" s="501"/>
      <c r="I41" s="501"/>
      <c r="J41" s="501"/>
      <c r="K41" s="501"/>
      <c r="L41" s="501"/>
    </row>
    <row r="42" spans="2:12" s="509" customFormat="1">
      <c r="B42" s="501" t="s">
        <v>584</v>
      </c>
      <c r="C42" s="174"/>
      <c r="D42" s="174"/>
      <c r="E42" s="501"/>
      <c r="F42" s="501"/>
      <c r="G42" s="501"/>
      <c r="H42" s="501"/>
      <c r="I42" s="501"/>
      <c r="J42" s="501"/>
      <c r="K42" s="501"/>
      <c r="L42" s="501"/>
    </row>
    <row r="43" spans="2:12" ht="6" customHeight="1">
      <c r="C43" s="508"/>
      <c r="D43" s="508"/>
    </row>
    <row r="44" spans="2:12" s="509" customFormat="1">
      <c r="B44" s="715" t="s">
        <v>365</v>
      </c>
      <c r="C44" s="6">
        <v>45199</v>
      </c>
      <c r="D44" s="6">
        <v>44926</v>
      </c>
      <c r="E44" s="299"/>
      <c r="K44" s="502"/>
      <c r="L44" s="502"/>
    </row>
    <row r="45" spans="2:12" s="509" customFormat="1" ht="13.15" customHeight="1">
      <c r="B45" s="340"/>
      <c r="C45" s="31" t="s">
        <v>154</v>
      </c>
      <c r="D45" s="31" t="s">
        <v>154</v>
      </c>
      <c r="E45" s="299"/>
      <c r="K45" s="502"/>
      <c r="L45" s="502"/>
    </row>
    <row r="46" spans="2:12" s="509" customFormat="1">
      <c r="B46" s="497" t="s">
        <v>581</v>
      </c>
      <c r="C46" s="3">
        <v>738103663</v>
      </c>
      <c r="D46" s="3">
        <v>627359140</v>
      </c>
      <c r="E46" s="299"/>
      <c r="G46" s="510"/>
      <c r="K46" s="502"/>
      <c r="L46" s="502"/>
    </row>
    <row r="47" spans="2:12" s="509" customFormat="1">
      <c r="B47" s="497" t="s">
        <v>582</v>
      </c>
      <c r="C47" s="3">
        <v>250121597</v>
      </c>
      <c r="D47" s="3">
        <v>245975224</v>
      </c>
      <c r="E47" s="501"/>
      <c r="F47" s="501"/>
      <c r="G47" s="510"/>
      <c r="K47" s="502"/>
      <c r="L47" s="502"/>
    </row>
    <row r="48" spans="2:12" s="509" customFormat="1">
      <c r="B48" s="173" t="s">
        <v>591</v>
      </c>
      <c r="C48" s="4">
        <v>988225260</v>
      </c>
      <c r="D48" s="4">
        <v>873334364</v>
      </c>
      <c r="E48" s="501"/>
      <c r="F48" s="501"/>
      <c r="G48" s="501"/>
      <c r="I48" s="511"/>
      <c r="K48" s="502"/>
      <c r="L48" s="502"/>
    </row>
    <row r="49" spans="2:12" s="509" customFormat="1">
      <c r="B49" s="715" t="s">
        <v>369</v>
      </c>
      <c r="C49" s="6">
        <v>45199</v>
      </c>
      <c r="D49" s="6">
        <v>44926</v>
      </c>
      <c r="E49" s="501"/>
      <c r="F49" s="501"/>
      <c r="G49" s="501"/>
      <c r="K49" s="502"/>
      <c r="L49" s="502"/>
    </row>
    <row r="50" spans="2:12" s="509" customFormat="1" ht="13.15" customHeight="1">
      <c r="B50" s="340"/>
      <c r="C50" s="31" t="s">
        <v>154</v>
      </c>
      <c r="D50" s="31" t="s">
        <v>154</v>
      </c>
      <c r="G50" s="501"/>
      <c r="K50" s="502"/>
      <c r="L50" s="502"/>
    </row>
    <row r="51" spans="2:12" s="509" customFormat="1">
      <c r="B51" s="497" t="s">
        <v>588</v>
      </c>
      <c r="C51" s="3">
        <v>1078143289</v>
      </c>
      <c r="D51" s="3">
        <v>1028180619</v>
      </c>
      <c r="G51" s="501"/>
      <c r="K51" s="502"/>
      <c r="L51" s="502"/>
    </row>
    <row r="52" spans="2:12" s="509" customFormat="1">
      <c r="B52" s="497" t="s">
        <v>583</v>
      </c>
      <c r="C52" s="3">
        <v>168018603</v>
      </c>
      <c r="D52" s="3">
        <v>136166308</v>
      </c>
      <c r="E52" s="501"/>
      <c r="F52" s="501"/>
      <c r="G52" s="501"/>
      <c r="K52" s="502"/>
      <c r="L52" s="502"/>
    </row>
    <row r="53" spans="2:12" s="509" customFormat="1">
      <c r="B53" s="173" t="s">
        <v>592</v>
      </c>
      <c r="C53" s="4">
        <v>1246161892</v>
      </c>
      <c r="D53" s="4">
        <v>1164346927</v>
      </c>
      <c r="E53" s="501"/>
      <c r="F53" s="501"/>
      <c r="G53" s="501"/>
      <c r="K53" s="502"/>
      <c r="L53" s="502"/>
    </row>
    <row r="54" spans="2:12" ht="6" customHeight="1">
      <c r="K54" s="502"/>
      <c r="L54" s="502"/>
    </row>
    <row r="55" spans="2:12">
      <c r="B55" s="173" t="s">
        <v>586</v>
      </c>
      <c r="C55" s="4">
        <v>-257936632</v>
      </c>
      <c r="D55" s="4">
        <v>-291012563</v>
      </c>
      <c r="K55" s="502"/>
      <c r="L55" s="502"/>
    </row>
    <row r="56" spans="2:12" s="502" customFormat="1">
      <c r="B56" s="174"/>
      <c r="C56" s="175"/>
      <c r="D56" s="175"/>
      <c r="E56" s="501"/>
      <c r="F56" s="501"/>
      <c r="G56" s="501"/>
    </row>
    <row r="57" spans="2:12" s="502" customFormat="1" ht="4.5" customHeight="1">
      <c r="B57" s="174"/>
      <c r="C57" s="175"/>
      <c r="D57" s="175"/>
      <c r="E57" s="501"/>
      <c r="F57" s="501"/>
      <c r="G57" s="501"/>
    </row>
    <row r="58" spans="2:12" s="502" customFormat="1">
      <c r="B58" s="907" t="s">
        <v>585</v>
      </c>
      <c r="C58" s="6">
        <v>45199</v>
      </c>
      <c r="D58" s="6">
        <v>44926</v>
      </c>
      <c r="E58" s="501"/>
      <c r="F58" s="501"/>
      <c r="G58" s="501"/>
    </row>
    <row r="59" spans="2:12" s="502" customFormat="1">
      <c r="B59" s="908"/>
      <c r="C59" s="31" t="s">
        <v>154</v>
      </c>
      <c r="D59" s="31" t="s">
        <v>154</v>
      </c>
      <c r="E59" s="501"/>
      <c r="F59" s="501"/>
      <c r="G59" s="501"/>
    </row>
    <row r="60" spans="2:12" s="502" customFormat="1">
      <c r="B60" s="497" t="s">
        <v>785</v>
      </c>
      <c r="C60" s="3">
        <v>-291012563</v>
      </c>
      <c r="D60" s="3">
        <v>-220718473</v>
      </c>
      <c r="E60" s="501"/>
      <c r="F60" s="501"/>
      <c r="G60" s="501"/>
    </row>
    <row r="61" spans="2:12" s="502" customFormat="1">
      <c r="B61" s="512" t="s">
        <v>743</v>
      </c>
      <c r="C61" s="3">
        <v>-53836849</v>
      </c>
      <c r="D61" s="3">
        <v>-25347919</v>
      </c>
      <c r="E61" s="501"/>
      <c r="F61" s="501"/>
      <c r="G61" s="501"/>
    </row>
    <row r="62" spans="2:12" s="502" customFormat="1">
      <c r="B62" s="512" t="s">
        <v>642</v>
      </c>
      <c r="C62" s="3">
        <v>86912780</v>
      </c>
      <c r="D62" s="3">
        <v>48897852</v>
      </c>
      <c r="E62" s="501"/>
      <c r="F62" s="501"/>
      <c r="G62" s="501"/>
    </row>
    <row r="63" spans="2:12" s="502" customFormat="1">
      <c r="B63" s="512" t="s">
        <v>1267</v>
      </c>
      <c r="C63" s="3">
        <v>0</v>
      </c>
      <c r="D63" s="3">
        <v>-93844023</v>
      </c>
      <c r="E63" s="501"/>
      <c r="F63" s="501"/>
      <c r="G63" s="501"/>
    </row>
    <row r="64" spans="2:12" s="502" customFormat="1">
      <c r="B64" s="178" t="s">
        <v>586</v>
      </c>
      <c r="C64" s="4">
        <v>-257936632</v>
      </c>
      <c r="D64" s="4">
        <v>-291012563</v>
      </c>
      <c r="E64" s="501"/>
      <c r="F64" s="501"/>
      <c r="G64" s="501"/>
    </row>
    <row r="65" spans="2:12" s="502" customFormat="1" ht="6" customHeight="1">
      <c r="B65" s="176"/>
      <c r="C65" s="177"/>
      <c r="D65" s="177"/>
      <c r="E65" s="501"/>
      <c r="F65" s="501"/>
      <c r="G65" s="501"/>
    </row>
    <row r="66" spans="2:12" ht="15.5">
      <c r="B66" s="453" t="s">
        <v>1152</v>
      </c>
      <c r="C66" s="508"/>
      <c r="D66" s="508"/>
    </row>
    <row r="67" spans="2:12" s="502" customFormat="1" ht="6" customHeight="1">
      <c r="B67" s="176"/>
      <c r="C67" s="177"/>
      <c r="D67" s="177"/>
      <c r="E67" s="501"/>
      <c r="F67" s="501"/>
      <c r="G67" s="501"/>
    </row>
    <row r="68" spans="2:12" s="502" customFormat="1">
      <c r="B68" s="715" t="s">
        <v>159</v>
      </c>
      <c r="C68" s="6">
        <v>45199</v>
      </c>
      <c r="D68" s="6">
        <v>44926</v>
      </c>
      <c r="E68" s="501"/>
      <c r="F68" s="501"/>
      <c r="G68" s="501"/>
    </row>
    <row r="69" spans="2:12" s="502" customFormat="1">
      <c r="B69" s="340"/>
      <c r="C69" s="31" t="s">
        <v>154</v>
      </c>
      <c r="D69" s="31" t="s">
        <v>154</v>
      </c>
      <c r="E69" s="501"/>
      <c r="F69" s="501"/>
      <c r="G69" s="501"/>
    </row>
    <row r="70" spans="2:12">
      <c r="B70" s="178" t="s">
        <v>160</v>
      </c>
      <c r="C70" s="4">
        <v>873334364</v>
      </c>
      <c r="D70" s="4">
        <v>771710117</v>
      </c>
      <c r="I70" s="502"/>
      <c r="K70" s="502"/>
      <c r="L70" s="502"/>
    </row>
    <row r="71" spans="2:12">
      <c r="B71" s="497" t="s">
        <v>316</v>
      </c>
      <c r="C71" s="3">
        <v>88599158</v>
      </c>
      <c r="D71" s="3">
        <v>83967488</v>
      </c>
      <c r="I71" s="502"/>
      <c r="K71" s="502"/>
      <c r="L71" s="502"/>
    </row>
    <row r="72" spans="2:12" ht="26">
      <c r="B72" s="497" t="s">
        <v>414</v>
      </c>
      <c r="C72" s="3">
        <v>26291738</v>
      </c>
      <c r="D72" s="3">
        <v>14196291</v>
      </c>
      <c r="I72" s="502"/>
      <c r="K72" s="502"/>
      <c r="L72" s="502"/>
    </row>
    <row r="73" spans="2:12">
      <c r="B73" s="497" t="s">
        <v>1102</v>
      </c>
      <c r="C73" s="3">
        <v>0</v>
      </c>
      <c r="D73" s="3">
        <v>3460468</v>
      </c>
      <c r="I73" s="502"/>
      <c r="K73" s="502"/>
      <c r="L73" s="502"/>
    </row>
    <row r="74" spans="2:12">
      <c r="B74" s="178" t="s">
        <v>161</v>
      </c>
      <c r="C74" s="4">
        <v>988225260</v>
      </c>
      <c r="D74" s="4">
        <v>873334364</v>
      </c>
      <c r="I74" s="502"/>
      <c r="K74" s="502"/>
      <c r="L74" s="502"/>
    </row>
    <row r="75" spans="2:12" ht="6" customHeight="1">
      <c r="K75" s="502"/>
      <c r="L75" s="502"/>
    </row>
    <row r="76" spans="2:12" s="502" customFormat="1">
      <c r="B76" s="715" t="s">
        <v>415</v>
      </c>
      <c r="C76" s="6">
        <v>45199</v>
      </c>
      <c r="D76" s="6">
        <v>44926</v>
      </c>
      <c r="E76" s="501"/>
      <c r="F76" s="501"/>
      <c r="G76" s="501"/>
    </row>
    <row r="77" spans="2:12" s="502" customFormat="1">
      <c r="B77" s="340"/>
      <c r="C77" s="31" t="s">
        <v>154</v>
      </c>
      <c r="D77" s="31" t="s">
        <v>154</v>
      </c>
      <c r="E77" s="501"/>
      <c r="F77" s="501"/>
      <c r="G77" s="501"/>
    </row>
    <row r="78" spans="2:12">
      <c r="B78" s="178" t="s">
        <v>162</v>
      </c>
      <c r="C78" s="4">
        <v>-1164346927</v>
      </c>
      <c r="D78" s="4">
        <v>-992428590</v>
      </c>
      <c r="K78" s="502"/>
      <c r="L78" s="502"/>
    </row>
    <row r="79" spans="2:12">
      <c r="B79" s="497" t="s">
        <v>589</v>
      </c>
      <c r="C79" s="3">
        <v>-142436007</v>
      </c>
      <c r="D79" s="3">
        <v>-109315407</v>
      </c>
      <c r="J79" s="513"/>
      <c r="K79" s="502"/>
      <c r="L79" s="502"/>
    </row>
    <row r="80" spans="2:12" ht="26">
      <c r="B80" s="497" t="s">
        <v>590</v>
      </c>
      <c r="C80" s="3">
        <v>60621042</v>
      </c>
      <c r="D80" s="3">
        <v>34701561</v>
      </c>
      <c r="J80" s="513"/>
      <c r="K80" s="502"/>
      <c r="L80" s="502"/>
    </row>
    <row r="81" spans="2:12">
      <c r="B81" s="497" t="s">
        <v>1102</v>
      </c>
      <c r="C81" s="3">
        <v>0</v>
      </c>
      <c r="D81" s="3">
        <v>-97304491</v>
      </c>
      <c r="J81" s="513"/>
      <c r="K81" s="502"/>
      <c r="L81" s="502"/>
    </row>
    <row r="82" spans="2:12">
      <c r="B82" s="178" t="s">
        <v>431</v>
      </c>
      <c r="C82" s="4">
        <v>-1246161892</v>
      </c>
      <c r="D82" s="4">
        <v>-1164346927</v>
      </c>
      <c r="I82" s="513"/>
      <c r="K82" s="502"/>
      <c r="L82" s="502"/>
    </row>
    <row r="83" spans="2:12" s="509" customFormat="1">
      <c r="B83" s="300"/>
      <c r="C83" s="299"/>
      <c r="D83" s="299"/>
      <c r="E83" s="514"/>
      <c r="F83" s="514"/>
      <c r="G83" s="514"/>
      <c r="I83" s="514"/>
      <c r="K83" s="502"/>
      <c r="L83" s="502"/>
    </row>
    <row r="84" spans="2:12" ht="6" customHeight="1">
      <c r="K84" s="502"/>
      <c r="L84" s="502"/>
    </row>
    <row r="85" spans="2:12" s="509" customFormat="1" ht="26">
      <c r="B85" s="515" t="s">
        <v>593</v>
      </c>
      <c r="C85" s="516" t="s">
        <v>596</v>
      </c>
      <c r="D85" s="516" t="s">
        <v>942</v>
      </c>
      <c r="E85" s="516" t="s">
        <v>943</v>
      </c>
      <c r="F85" s="516" t="s">
        <v>941</v>
      </c>
      <c r="G85" s="517" t="s">
        <v>51</v>
      </c>
      <c r="H85" s="517" t="s">
        <v>50</v>
      </c>
      <c r="I85" s="501"/>
      <c r="J85" s="501"/>
      <c r="K85" s="501"/>
      <c r="L85" s="501"/>
    </row>
    <row r="86" spans="2:12" s="509" customFormat="1">
      <c r="B86" s="179"/>
      <c r="C86" s="180" t="s">
        <v>154</v>
      </c>
      <c r="D86" s="180" t="s">
        <v>154</v>
      </c>
      <c r="E86" s="180" t="s">
        <v>154</v>
      </c>
      <c r="F86" s="180" t="s">
        <v>154</v>
      </c>
      <c r="G86" s="181" t="s">
        <v>154</v>
      </c>
      <c r="H86" s="181" t="s">
        <v>154</v>
      </c>
      <c r="I86" s="501"/>
      <c r="J86" s="501"/>
      <c r="K86" s="501"/>
      <c r="L86" s="501"/>
    </row>
    <row r="87" spans="2:12" s="509" customFormat="1">
      <c r="B87" s="504" t="s">
        <v>1268</v>
      </c>
      <c r="C87" s="42">
        <v>417832041</v>
      </c>
      <c r="D87" s="42">
        <v>61818315</v>
      </c>
      <c r="E87" s="42">
        <v>51862965</v>
      </c>
      <c r="F87" s="42">
        <v>204796880</v>
      </c>
      <c r="G87" s="42">
        <v>35399916</v>
      </c>
      <c r="H87" s="42">
        <v>771710117</v>
      </c>
      <c r="I87" s="501"/>
      <c r="J87" s="501"/>
      <c r="K87" s="501"/>
      <c r="L87" s="501"/>
    </row>
    <row r="88" spans="2:12" s="509" customFormat="1">
      <c r="B88" s="504" t="s">
        <v>715</v>
      </c>
      <c r="C88" s="42">
        <v>-25935500</v>
      </c>
      <c r="D88" s="42">
        <v>11771326</v>
      </c>
      <c r="E88" s="42">
        <v>5174190</v>
      </c>
      <c r="F88" s="42">
        <v>64077254</v>
      </c>
      <c r="G88" s="42">
        <v>46536977</v>
      </c>
      <c r="H88" s="42">
        <v>101624247</v>
      </c>
      <c r="I88" s="501"/>
      <c r="J88" s="501"/>
      <c r="K88" s="501"/>
      <c r="L88" s="501"/>
    </row>
    <row r="89" spans="2:12" s="509" customFormat="1">
      <c r="B89" s="182" t="s">
        <v>1269</v>
      </c>
      <c r="C89" s="647">
        <v>391896541</v>
      </c>
      <c r="D89" s="647">
        <v>73589641</v>
      </c>
      <c r="E89" s="647">
        <v>57037155</v>
      </c>
      <c r="F89" s="647">
        <v>268874134</v>
      </c>
      <c r="G89" s="647">
        <v>81936893</v>
      </c>
      <c r="H89" s="647">
        <v>873334364</v>
      </c>
      <c r="I89" s="501"/>
      <c r="J89" s="501"/>
      <c r="K89" s="501"/>
      <c r="L89" s="501"/>
    </row>
    <row r="90" spans="2:12" s="509" customFormat="1">
      <c r="B90" s="504" t="s">
        <v>715</v>
      </c>
      <c r="C90" s="42">
        <v>74883321</v>
      </c>
      <c r="D90" s="42">
        <v>-4015016</v>
      </c>
      <c r="E90" s="42">
        <v>-4332718</v>
      </c>
      <c r="F90" s="42">
        <v>38891504</v>
      </c>
      <c r="G90" s="42">
        <v>9463805</v>
      </c>
      <c r="H90" s="42">
        <v>114890896</v>
      </c>
      <c r="I90" s="501"/>
      <c r="J90" s="501"/>
      <c r="K90" s="501"/>
      <c r="L90" s="501"/>
    </row>
    <row r="91" spans="2:12" s="509" customFormat="1">
      <c r="B91" s="182" t="s">
        <v>1492</v>
      </c>
      <c r="C91" s="647">
        <v>466779862</v>
      </c>
      <c r="D91" s="647">
        <v>69574625</v>
      </c>
      <c r="E91" s="647">
        <v>52704437</v>
      </c>
      <c r="F91" s="647">
        <v>307765638</v>
      </c>
      <c r="G91" s="647">
        <v>91400698</v>
      </c>
      <c r="H91" s="647">
        <v>988225260</v>
      </c>
      <c r="I91" s="501"/>
      <c r="J91" s="501"/>
      <c r="K91" s="501"/>
      <c r="L91" s="501"/>
    </row>
    <row r="92" spans="2:12" s="509" customFormat="1">
      <c r="B92" s="300"/>
      <c r="C92" s="501"/>
      <c r="D92" s="501"/>
      <c r="E92" s="501"/>
      <c r="F92" s="501"/>
      <c r="G92" s="501"/>
      <c r="I92" s="501"/>
      <c r="J92" s="501"/>
      <c r="K92" s="501"/>
      <c r="L92" s="501"/>
    </row>
    <row r="93" spans="2:12" s="509" customFormat="1">
      <c r="B93" s="300"/>
      <c r="C93" s="501"/>
      <c r="D93" s="501"/>
      <c r="E93" s="501"/>
      <c r="F93" s="501"/>
      <c r="G93" s="501"/>
      <c r="I93" s="501"/>
      <c r="J93" s="501"/>
      <c r="K93" s="501"/>
      <c r="L93" s="501"/>
    </row>
    <row r="94" spans="2:12" s="509" customFormat="1">
      <c r="B94" s="515" t="s">
        <v>475</v>
      </c>
      <c r="C94" s="516" t="s">
        <v>594</v>
      </c>
      <c r="D94" s="516" t="s">
        <v>587</v>
      </c>
      <c r="E94" s="516" t="s">
        <v>595</v>
      </c>
      <c r="F94" s="516" t="s">
        <v>941</v>
      </c>
      <c r="G94" s="516" t="s">
        <v>51</v>
      </c>
      <c r="H94" s="517" t="s">
        <v>50</v>
      </c>
      <c r="K94" s="502"/>
      <c r="L94" s="502"/>
    </row>
    <row r="95" spans="2:12" s="509" customFormat="1">
      <c r="B95" s="179"/>
      <c r="C95" s="180" t="s">
        <v>154</v>
      </c>
      <c r="D95" s="180" t="s">
        <v>154</v>
      </c>
      <c r="E95" s="180" t="s">
        <v>154</v>
      </c>
      <c r="F95" s="180" t="s">
        <v>154</v>
      </c>
      <c r="G95" s="180" t="s">
        <v>154</v>
      </c>
      <c r="H95" s="181" t="s">
        <v>154</v>
      </c>
      <c r="I95" s="501"/>
      <c r="J95" s="501"/>
      <c r="K95" s="501"/>
      <c r="L95" s="501"/>
    </row>
    <row r="96" spans="2:12" s="509" customFormat="1">
      <c r="B96" s="518" t="s">
        <v>1268</v>
      </c>
      <c r="C96" s="42">
        <v>-512763665</v>
      </c>
      <c r="D96" s="42">
        <v>-194125401</v>
      </c>
      <c r="E96" s="42">
        <v>-117152654</v>
      </c>
      <c r="F96" s="42">
        <v>-168386870</v>
      </c>
      <c r="G96" s="42">
        <v>0</v>
      </c>
      <c r="H96" s="42">
        <v>-992428590</v>
      </c>
      <c r="I96" s="501"/>
      <c r="J96" s="501"/>
      <c r="K96" s="501"/>
      <c r="L96" s="501"/>
    </row>
    <row r="97" spans="2:12" s="509" customFormat="1">
      <c r="B97" s="518" t="s">
        <v>715</v>
      </c>
      <c r="C97" s="42">
        <v>-93253084</v>
      </c>
      <c r="D97" s="42">
        <v>-36003261</v>
      </c>
      <c r="E97" s="42">
        <v>15859860</v>
      </c>
      <c r="F97" s="42">
        <v>-57672532</v>
      </c>
      <c r="G97" s="42">
        <v>-849320</v>
      </c>
      <c r="H97" s="42">
        <v>-171918337</v>
      </c>
      <c r="I97" s="501"/>
      <c r="J97" s="501"/>
      <c r="K97" s="501"/>
      <c r="L97" s="501"/>
    </row>
    <row r="98" spans="2:12" s="509" customFormat="1">
      <c r="B98" s="182" t="s">
        <v>1269</v>
      </c>
      <c r="C98" s="4">
        <v>-606016749</v>
      </c>
      <c r="D98" s="4">
        <v>-230128662</v>
      </c>
      <c r="E98" s="4">
        <v>-101292794</v>
      </c>
      <c r="F98" s="4">
        <v>-226059402</v>
      </c>
      <c r="G98" s="4">
        <v>-849320</v>
      </c>
      <c r="H98" s="4">
        <v>-1164346927</v>
      </c>
      <c r="I98" s="501"/>
      <c r="J98" s="501"/>
      <c r="K98" s="501"/>
      <c r="L98" s="501"/>
    </row>
    <row r="99" spans="2:12" s="509" customFormat="1">
      <c r="B99" s="518" t="s">
        <v>715</v>
      </c>
      <c r="C99" s="42">
        <v>2187413</v>
      </c>
      <c r="D99" s="42">
        <v>-18553201</v>
      </c>
      <c r="E99" s="42">
        <v>-26470959</v>
      </c>
      <c r="F99" s="42">
        <v>-38633950</v>
      </c>
      <c r="G99" s="42">
        <v>-344268</v>
      </c>
      <c r="H99" s="42">
        <v>-81814965</v>
      </c>
      <c r="I99" s="501"/>
      <c r="J99" s="501"/>
      <c r="K99" s="501"/>
      <c r="L99" s="501"/>
    </row>
    <row r="100" spans="2:12" s="509" customFormat="1">
      <c r="B100" s="182" t="s">
        <v>1492</v>
      </c>
      <c r="C100" s="4">
        <v>-603829336</v>
      </c>
      <c r="D100" s="4">
        <v>-248681863</v>
      </c>
      <c r="E100" s="4">
        <v>-127763753</v>
      </c>
      <c r="F100" s="4">
        <v>-264693352</v>
      </c>
      <c r="G100" s="4">
        <v>-1193588</v>
      </c>
      <c r="H100" s="4">
        <v>-1246161892</v>
      </c>
      <c r="I100" s="501"/>
      <c r="J100" s="501"/>
      <c r="K100" s="501"/>
      <c r="L100" s="501"/>
    </row>
    <row r="101" spans="2:12" s="519" customFormat="1" ht="10.15" customHeight="1">
      <c r="B101" s="27"/>
      <c r="C101" s="514"/>
      <c r="D101" s="514"/>
      <c r="E101" s="514"/>
      <c r="F101" s="514"/>
      <c r="G101" s="514"/>
      <c r="I101" s="501"/>
      <c r="J101" s="501"/>
      <c r="K101" s="501"/>
      <c r="L101" s="501"/>
    </row>
    <row r="102" spans="2:12" ht="15.5">
      <c r="B102" s="453" t="s">
        <v>1153</v>
      </c>
      <c r="C102" s="508"/>
      <c r="D102" s="508"/>
    </row>
    <row r="103" spans="2:12" s="519" customFormat="1" ht="10.15" customHeight="1">
      <c r="B103" s="27"/>
      <c r="C103" s="520"/>
      <c r="D103" s="520"/>
      <c r="E103" s="520"/>
      <c r="F103" s="520"/>
      <c r="G103" s="520"/>
      <c r="I103" s="501"/>
      <c r="J103" s="501"/>
      <c r="K103" s="501"/>
      <c r="L103" s="501"/>
    </row>
    <row r="104" spans="2:12" s="509" customFormat="1">
      <c r="B104" s="716" t="s">
        <v>122</v>
      </c>
      <c r="C104" s="686">
        <v>45199</v>
      </c>
      <c r="D104" s="686">
        <v>44926</v>
      </c>
      <c r="E104" s="501"/>
      <c r="F104" s="501"/>
      <c r="G104" s="501"/>
      <c r="H104" s="501"/>
      <c r="I104" s="501"/>
      <c r="J104" s="501"/>
      <c r="K104" s="501"/>
      <c r="L104" s="501"/>
    </row>
    <row r="105" spans="2:12" ht="12" customHeight="1">
      <c r="B105" s="365"/>
      <c r="C105" s="366" t="s">
        <v>154</v>
      </c>
      <c r="D105" s="366" t="s">
        <v>154</v>
      </c>
    </row>
    <row r="106" spans="2:12">
      <c r="B106" s="497" t="s">
        <v>120</v>
      </c>
      <c r="C106" s="3">
        <v>220842708</v>
      </c>
      <c r="D106" s="3">
        <v>305299559</v>
      </c>
      <c r="K106" s="299"/>
      <c r="L106" s="299"/>
    </row>
    <row r="107" spans="2:12">
      <c r="B107" s="367" t="s">
        <v>121</v>
      </c>
      <c r="C107" s="3">
        <v>-104544218</v>
      </c>
      <c r="D107" s="3">
        <v>-179136410</v>
      </c>
      <c r="K107" s="299"/>
      <c r="L107" s="299"/>
    </row>
    <row r="108" spans="2:12">
      <c r="B108" s="368" t="s">
        <v>50</v>
      </c>
      <c r="C108" s="346">
        <v>116298490</v>
      </c>
      <c r="D108" s="346">
        <v>126163149</v>
      </c>
      <c r="K108" s="299"/>
      <c r="L108" s="299"/>
    </row>
    <row r="109" spans="2:12">
      <c r="B109" s="521"/>
      <c r="C109" s="521"/>
      <c r="D109" s="521"/>
      <c r="K109" s="299"/>
      <c r="L109" s="299"/>
    </row>
    <row r="110" spans="2:12">
      <c r="B110" s="716" t="s">
        <v>597</v>
      </c>
      <c r="C110" s="686">
        <v>45199</v>
      </c>
      <c r="D110" s="686">
        <v>44926</v>
      </c>
      <c r="K110" s="299"/>
      <c r="L110" s="299"/>
    </row>
    <row r="111" spans="2:12">
      <c r="B111" s="365"/>
      <c r="C111" s="366" t="s">
        <v>154</v>
      </c>
      <c r="D111" s="366" t="s">
        <v>154</v>
      </c>
      <c r="K111" s="299"/>
      <c r="L111" s="299"/>
    </row>
    <row r="112" spans="2:12">
      <c r="B112" s="497" t="s">
        <v>600</v>
      </c>
      <c r="C112" s="3">
        <v>141068604</v>
      </c>
      <c r="D112" s="3">
        <v>217003779</v>
      </c>
    </row>
    <row r="113" spans="2:7">
      <c r="B113" s="367" t="s">
        <v>121</v>
      </c>
      <c r="C113" s="3">
        <v>-104544218</v>
      </c>
      <c r="D113" s="3">
        <v>-179136410</v>
      </c>
    </row>
    <row r="114" spans="2:7">
      <c r="B114" s="368" t="s">
        <v>50</v>
      </c>
      <c r="C114" s="346">
        <v>36524386</v>
      </c>
      <c r="D114" s="346">
        <v>37867369</v>
      </c>
    </row>
    <row r="115" spans="2:7">
      <c r="B115" s="521"/>
      <c r="C115" s="521"/>
      <c r="D115" s="521"/>
    </row>
    <row r="116" spans="2:7">
      <c r="B116" s="716" t="s">
        <v>6</v>
      </c>
      <c r="C116" s="686">
        <v>45199</v>
      </c>
      <c r="D116" s="686">
        <v>44926</v>
      </c>
    </row>
    <row r="117" spans="2:7">
      <c r="B117" s="365"/>
      <c r="C117" s="366" t="s">
        <v>154</v>
      </c>
      <c r="D117" s="366" t="s">
        <v>154</v>
      </c>
    </row>
    <row r="118" spans="2:7">
      <c r="B118" s="497" t="s">
        <v>598</v>
      </c>
      <c r="C118" s="3">
        <v>65492868</v>
      </c>
      <c r="D118" s="3">
        <v>89823848</v>
      </c>
    </row>
    <row r="119" spans="2:7">
      <c r="B119" s="367" t="s">
        <v>599</v>
      </c>
      <c r="C119" s="3">
        <v>2496869</v>
      </c>
      <c r="D119" s="3">
        <v>6844381</v>
      </c>
    </row>
    <row r="120" spans="2:7">
      <c r="B120" s="368" t="s">
        <v>50</v>
      </c>
      <c r="C120" s="346">
        <v>67989737</v>
      </c>
      <c r="D120" s="346">
        <v>96668229</v>
      </c>
    </row>
    <row r="121" spans="2:7">
      <c r="B121" s="521"/>
      <c r="C121" s="521"/>
      <c r="D121" s="521"/>
    </row>
    <row r="122" spans="2:7">
      <c r="B122" s="716" t="s">
        <v>5</v>
      </c>
      <c r="C122" s="686">
        <v>45199</v>
      </c>
      <c r="D122" s="686">
        <v>44926</v>
      </c>
    </row>
    <row r="123" spans="2:7">
      <c r="B123" s="365"/>
      <c r="C123" s="366" t="s">
        <v>154</v>
      </c>
      <c r="D123" s="366" t="s">
        <v>154</v>
      </c>
    </row>
    <row r="124" spans="2:7">
      <c r="B124" s="497" t="s">
        <v>705</v>
      </c>
      <c r="C124" s="3">
        <v>4718028</v>
      </c>
      <c r="D124" s="3">
        <v>6272874</v>
      </c>
      <c r="G124" s="48"/>
    </row>
    <row r="125" spans="2:7">
      <c r="B125" s="368" t="s">
        <v>50</v>
      </c>
      <c r="C125" s="346">
        <v>4718028</v>
      </c>
      <c r="D125" s="346">
        <v>6272874</v>
      </c>
    </row>
    <row r="150" spans="7:7">
      <c r="G150" s="48"/>
    </row>
    <row r="176" spans="7:9">
      <c r="G176" s="48"/>
      <c r="I176" s="48"/>
    </row>
    <row r="204" spans="7:7">
      <c r="G204" s="48"/>
    </row>
    <row r="230" spans="7:7">
      <c r="G230" s="48"/>
    </row>
    <row r="253" spans="7:7">
      <c r="G253" s="48"/>
    </row>
    <row r="280" spans="7:7">
      <c r="G280" s="48"/>
    </row>
    <row r="306" spans="7:7">
      <c r="G306" s="48"/>
    </row>
    <row r="311" spans="7:7">
      <c r="G311" s="48"/>
    </row>
  </sheetData>
  <mergeCells count="2">
    <mergeCell ref="B6:B8"/>
    <mergeCell ref="B58:B59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5"/>
  <sheetViews>
    <sheetView showGridLines="0" zoomScale="90" zoomScaleNormal="90" workbookViewId="0">
      <selection activeCell="G10" sqref="G10"/>
    </sheetView>
  </sheetViews>
  <sheetFormatPr baseColWidth="10" defaultColWidth="11.453125" defaultRowHeight="13"/>
  <cols>
    <col min="1" max="1" width="1.7265625" style="1" customWidth="1"/>
    <col min="2" max="2" width="42.7265625" style="1" customWidth="1"/>
    <col min="3" max="6" width="19.81640625" style="1" customWidth="1"/>
    <col min="7" max="16384" width="11.453125" style="1"/>
  </cols>
  <sheetData>
    <row r="1" spans="2:6" ht="5.15" customHeight="1"/>
    <row r="2" spans="2:6" ht="18.5">
      <c r="B2" s="451" t="s">
        <v>1155</v>
      </c>
      <c r="C2" s="10"/>
      <c r="F2" s="506"/>
    </row>
    <row r="3" spans="2:6" ht="6" customHeight="1">
      <c r="C3" s="2"/>
    </row>
    <row r="4" spans="2:6" s="2" customFormat="1">
      <c r="B4" s="867" t="s">
        <v>312</v>
      </c>
      <c r="C4" s="830" t="s">
        <v>1487</v>
      </c>
      <c r="D4" s="831"/>
      <c r="E4" s="830" t="s">
        <v>1270</v>
      </c>
      <c r="F4" s="909"/>
    </row>
    <row r="5" spans="2:6" s="2" customFormat="1">
      <c r="B5" s="868"/>
      <c r="C5" s="434" t="s">
        <v>313</v>
      </c>
      <c r="D5" s="434" t="s">
        <v>314</v>
      </c>
      <c r="E5" s="434" t="s">
        <v>313</v>
      </c>
      <c r="F5" s="434" t="s">
        <v>314</v>
      </c>
    </row>
    <row r="6" spans="2:6" s="2" customFormat="1">
      <c r="B6" s="869"/>
      <c r="C6" s="31" t="s">
        <v>154</v>
      </c>
      <c r="D6" s="31" t="s">
        <v>154</v>
      </c>
      <c r="E6" s="31" t="s">
        <v>154</v>
      </c>
      <c r="F6" s="31" t="s">
        <v>154</v>
      </c>
    </row>
    <row r="7" spans="2:6">
      <c r="B7" s="504" t="s">
        <v>571</v>
      </c>
      <c r="C7" s="3">
        <v>664819335</v>
      </c>
      <c r="D7" s="3">
        <v>575691945</v>
      </c>
      <c r="E7" s="3">
        <v>258709933</v>
      </c>
      <c r="F7" s="3">
        <v>553807470</v>
      </c>
    </row>
    <row r="8" spans="2:6">
      <c r="B8" s="504" t="s">
        <v>315</v>
      </c>
      <c r="C8" s="3">
        <v>46275554</v>
      </c>
      <c r="D8" s="3">
        <v>2880341099</v>
      </c>
      <c r="E8" s="3">
        <v>58831291</v>
      </c>
      <c r="F8" s="3">
        <v>2779035336</v>
      </c>
    </row>
    <row r="9" spans="2:6">
      <c r="B9" s="504" t="s">
        <v>703</v>
      </c>
      <c r="C9" s="3">
        <v>670159</v>
      </c>
      <c r="D9" s="3">
        <v>0</v>
      </c>
      <c r="E9" s="3">
        <v>4689904</v>
      </c>
      <c r="F9" s="3">
        <v>0</v>
      </c>
    </row>
    <row r="10" spans="2:6">
      <c r="B10" s="504" t="s">
        <v>601</v>
      </c>
      <c r="C10" s="3">
        <v>8089118</v>
      </c>
      <c r="D10" s="3">
        <v>0</v>
      </c>
      <c r="E10" s="3">
        <v>5914509</v>
      </c>
      <c r="F10" s="3">
        <v>0</v>
      </c>
    </row>
    <row r="11" spans="2:6">
      <c r="B11" s="504" t="s">
        <v>628</v>
      </c>
      <c r="C11" s="3">
        <v>0</v>
      </c>
      <c r="D11" s="3">
        <v>2851068</v>
      </c>
      <c r="E11" s="3">
        <v>0</v>
      </c>
      <c r="F11" s="3">
        <v>2702485</v>
      </c>
    </row>
    <row r="12" spans="2:6">
      <c r="B12" s="419" t="s">
        <v>1103</v>
      </c>
      <c r="C12" s="3">
        <v>0</v>
      </c>
      <c r="D12" s="3">
        <v>9229251</v>
      </c>
      <c r="E12" s="3">
        <v>0</v>
      </c>
      <c r="F12" s="3">
        <v>8234832</v>
      </c>
    </row>
    <row r="13" spans="2:6">
      <c r="B13" s="419" t="s">
        <v>1104</v>
      </c>
      <c r="C13" s="3">
        <v>0</v>
      </c>
      <c r="D13" s="3">
        <v>279526250</v>
      </c>
      <c r="E13" s="3">
        <v>0</v>
      </c>
      <c r="F13" s="3">
        <v>273240747</v>
      </c>
    </row>
    <row r="14" spans="2:6">
      <c r="B14" s="504" t="s">
        <v>572</v>
      </c>
      <c r="C14" s="3">
        <v>53151872</v>
      </c>
      <c r="D14" s="3">
        <v>0</v>
      </c>
      <c r="E14" s="3">
        <v>74777476</v>
      </c>
      <c r="F14" s="3">
        <v>0</v>
      </c>
    </row>
    <row r="15" spans="2:6">
      <c r="B15" s="160" t="s">
        <v>204</v>
      </c>
      <c r="C15" s="4">
        <v>773006038</v>
      </c>
      <c r="D15" s="4">
        <v>3747639613</v>
      </c>
      <c r="E15" s="4">
        <v>402923113</v>
      </c>
      <c r="F15" s="4">
        <v>3617020870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4528-FEB0-4098-8BCB-9F4EE1C0D561}">
  <sheetPr>
    <pageSetUpPr fitToPage="1"/>
  </sheetPr>
  <dimension ref="B1:O75"/>
  <sheetViews>
    <sheetView showGridLines="0" topLeftCell="C1" zoomScale="114" zoomScaleNormal="55" workbookViewId="0">
      <selection activeCell="G10" sqref="G10"/>
    </sheetView>
  </sheetViews>
  <sheetFormatPr baseColWidth="10" defaultColWidth="11.453125" defaultRowHeight="13"/>
  <cols>
    <col min="1" max="1" width="1.26953125" style="1" customWidth="1"/>
    <col min="2" max="2" width="11.453125" style="1" customWidth="1"/>
    <col min="3" max="3" width="12.81640625" style="52" customWidth="1"/>
    <col min="4" max="4" width="44.453125" style="1" customWidth="1"/>
    <col min="5" max="5" width="10.453125" style="52" customWidth="1"/>
    <col min="6" max="6" width="15.26953125" style="52" bestFit="1" customWidth="1"/>
    <col min="7" max="7" width="10.1796875" style="52" customWidth="1"/>
    <col min="8" max="8" width="9.7265625" style="52" customWidth="1"/>
    <col min="9" max="9" width="15.54296875" style="1" customWidth="1"/>
    <col min="10" max="10" width="16.1796875" style="1" customWidth="1"/>
    <col min="11" max="11" width="16.7265625" style="1" customWidth="1"/>
    <col min="12" max="12" width="15.54296875" style="1" customWidth="1"/>
    <col min="13" max="14" width="14.7265625" style="1" customWidth="1"/>
    <col min="15" max="15" width="16.54296875" style="1" customWidth="1"/>
    <col min="16" max="16384" width="11.453125" style="1"/>
  </cols>
  <sheetData>
    <row r="1" spans="2:15" ht="5.15" customHeight="1"/>
    <row r="2" spans="2:15" ht="18.5">
      <c r="B2" s="451" t="s">
        <v>1156</v>
      </c>
      <c r="C2" s="10"/>
      <c r="E2" s="1"/>
      <c r="F2" s="506"/>
      <c r="G2" s="1"/>
      <c r="H2" s="1"/>
    </row>
    <row r="3" spans="2:15" ht="6" customHeight="1">
      <c r="C3" s="33"/>
    </row>
    <row r="4" spans="2:15" s="2" customFormat="1">
      <c r="B4" s="21" t="s">
        <v>1493</v>
      </c>
      <c r="C4" s="21"/>
      <c r="E4" s="184"/>
      <c r="F4" s="184"/>
      <c r="G4" s="184"/>
      <c r="H4" s="184"/>
      <c r="I4" s="910" t="s">
        <v>313</v>
      </c>
      <c r="J4" s="911"/>
      <c r="K4" s="909"/>
      <c r="L4" s="912" t="s">
        <v>46</v>
      </c>
      <c r="M4" s="912"/>
      <c r="N4" s="912"/>
      <c r="O4" s="912"/>
    </row>
    <row r="5" spans="2:15" s="2" customFormat="1">
      <c r="C5" s="184"/>
      <c r="E5" s="184"/>
      <c r="F5" s="184"/>
      <c r="G5" s="185"/>
      <c r="H5" s="185"/>
      <c r="I5" s="910" t="s">
        <v>44</v>
      </c>
      <c r="J5" s="911"/>
      <c r="K5" s="717" t="s">
        <v>50</v>
      </c>
      <c r="L5" s="910" t="s">
        <v>44</v>
      </c>
      <c r="M5" s="911"/>
      <c r="N5" s="911"/>
      <c r="O5" s="717" t="s">
        <v>525</v>
      </c>
    </row>
    <row r="6" spans="2:15" s="2" customFormat="1" ht="26">
      <c r="B6" s="867" t="s">
        <v>268</v>
      </c>
      <c r="C6" s="602" t="s">
        <v>370</v>
      </c>
      <c r="D6" s="867" t="s">
        <v>40</v>
      </c>
      <c r="E6" s="867" t="s">
        <v>55</v>
      </c>
      <c r="F6" s="867" t="s">
        <v>41</v>
      </c>
      <c r="G6" s="867" t="s">
        <v>42</v>
      </c>
      <c r="H6" s="867" t="s">
        <v>43</v>
      </c>
      <c r="I6" s="341" t="s">
        <v>526</v>
      </c>
      <c r="J6" s="341" t="s">
        <v>696</v>
      </c>
      <c r="K6" s="341" t="s">
        <v>1271</v>
      </c>
      <c r="L6" s="678" t="s">
        <v>527</v>
      </c>
      <c r="M6" s="678" t="s">
        <v>528</v>
      </c>
      <c r="N6" s="678" t="s">
        <v>45</v>
      </c>
      <c r="O6" s="341" t="s">
        <v>1271</v>
      </c>
    </row>
    <row r="7" spans="2:15" s="2" customFormat="1" ht="12.75" customHeight="1">
      <c r="B7" s="869"/>
      <c r="C7" s="441"/>
      <c r="D7" s="869"/>
      <c r="E7" s="869"/>
      <c r="F7" s="869"/>
      <c r="G7" s="869"/>
      <c r="H7" s="869"/>
      <c r="I7" s="186" t="s">
        <v>154</v>
      </c>
      <c r="J7" s="186" t="s">
        <v>154</v>
      </c>
      <c r="K7" s="186" t="s">
        <v>154</v>
      </c>
      <c r="L7" s="186" t="s">
        <v>154</v>
      </c>
      <c r="M7" s="186" t="s">
        <v>154</v>
      </c>
      <c r="N7" s="186" t="s">
        <v>154</v>
      </c>
      <c r="O7" s="186" t="s">
        <v>154</v>
      </c>
    </row>
    <row r="8" spans="2:15">
      <c r="B8" s="390" t="s">
        <v>144</v>
      </c>
      <c r="C8" s="390" t="s">
        <v>1293</v>
      </c>
      <c r="D8" s="390" t="s">
        <v>1294</v>
      </c>
      <c r="E8" s="390" t="s">
        <v>1494</v>
      </c>
      <c r="F8" s="390" t="s">
        <v>1295</v>
      </c>
      <c r="G8" s="654">
        <v>0.1094</v>
      </c>
      <c r="H8" s="654">
        <v>0.1094</v>
      </c>
      <c r="I8" s="655">
        <v>333767</v>
      </c>
      <c r="J8" s="655">
        <v>59993250</v>
      </c>
      <c r="K8" s="655">
        <v>60327017</v>
      </c>
      <c r="L8" s="655">
        <v>0</v>
      </c>
      <c r="M8" s="655">
        <v>0</v>
      </c>
      <c r="N8" s="655">
        <v>0</v>
      </c>
      <c r="O8" s="655">
        <v>0</v>
      </c>
    </row>
    <row r="9" spans="2:15">
      <c r="B9" s="390"/>
      <c r="C9" s="390" t="s">
        <v>1296</v>
      </c>
      <c r="D9" s="390" t="s">
        <v>1297</v>
      </c>
      <c r="E9" s="390" t="s">
        <v>1494</v>
      </c>
      <c r="F9" s="390" t="s">
        <v>1295</v>
      </c>
      <c r="G9" s="654">
        <v>0.10539999999999999</v>
      </c>
      <c r="H9" s="654">
        <v>0.10539999999999999</v>
      </c>
      <c r="I9" s="655">
        <v>1580222</v>
      </c>
      <c r="J9" s="655">
        <v>99709022</v>
      </c>
      <c r="K9" s="655">
        <v>101289244</v>
      </c>
      <c r="L9" s="655">
        <v>0</v>
      </c>
      <c r="M9" s="655">
        <v>0</v>
      </c>
      <c r="N9" s="655">
        <v>0</v>
      </c>
      <c r="O9" s="655">
        <v>0</v>
      </c>
    </row>
    <row r="10" spans="2:15">
      <c r="B10" s="390"/>
      <c r="C10" s="390" t="s">
        <v>1298</v>
      </c>
      <c r="D10" s="390" t="s">
        <v>297</v>
      </c>
      <c r="E10" s="390" t="s">
        <v>294</v>
      </c>
      <c r="F10" s="390" t="s">
        <v>295</v>
      </c>
      <c r="G10" s="654">
        <v>4.1673656611021636E-3</v>
      </c>
      <c r="H10" s="654">
        <v>4.1673656611021636E-3</v>
      </c>
      <c r="I10" s="655">
        <v>8321674</v>
      </c>
      <c r="J10" s="655">
        <v>0</v>
      </c>
      <c r="K10" s="655">
        <v>8321674</v>
      </c>
      <c r="L10" s="655">
        <v>0</v>
      </c>
      <c r="M10" s="655">
        <v>0</v>
      </c>
      <c r="N10" s="655">
        <v>0</v>
      </c>
      <c r="O10" s="655">
        <v>0</v>
      </c>
    </row>
    <row r="11" spans="2:15">
      <c r="B11" s="390" t="s">
        <v>1299</v>
      </c>
      <c r="C11" s="390" t="s">
        <v>1296</v>
      </c>
      <c r="D11" s="390" t="s">
        <v>1297</v>
      </c>
      <c r="E11" s="390" t="s">
        <v>1494</v>
      </c>
      <c r="F11" s="390" t="s">
        <v>295</v>
      </c>
      <c r="G11" s="654">
        <v>9.9000000000000005E-2</v>
      </c>
      <c r="H11" s="654">
        <v>9.9000000000000005E-2</v>
      </c>
      <c r="I11" s="655">
        <v>84999899</v>
      </c>
      <c r="J11" s="655">
        <v>0</v>
      </c>
      <c r="K11" s="655">
        <v>84999899</v>
      </c>
      <c r="L11" s="655">
        <v>0</v>
      </c>
      <c r="M11" s="655">
        <v>0</v>
      </c>
      <c r="N11" s="655">
        <v>0</v>
      </c>
      <c r="O11" s="655">
        <v>0</v>
      </c>
    </row>
    <row r="12" spans="2:15">
      <c r="B12" s="390" t="s">
        <v>1299</v>
      </c>
      <c r="C12" s="390" t="s">
        <v>1293</v>
      </c>
      <c r="D12" s="390" t="s">
        <v>1301</v>
      </c>
      <c r="E12" s="390" t="s">
        <v>1494</v>
      </c>
      <c r="F12" s="390" t="s">
        <v>295</v>
      </c>
      <c r="G12" s="654">
        <v>9.9000000000000005E-2</v>
      </c>
      <c r="H12" s="654">
        <v>9.9000000000000005E-2</v>
      </c>
      <c r="I12" s="655">
        <v>305</v>
      </c>
      <c r="J12" s="655">
        <v>0</v>
      </c>
      <c r="K12" s="655">
        <v>305</v>
      </c>
      <c r="L12" s="655">
        <v>0</v>
      </c>
      <c r="M12" s="655">
        <v>0</v>
      </c>
      <c r="N12" s="655">
        <v>0</v>
      </c>
      <c r="O12" s="655">
        <v>0</v>
      </c>
    </row>
    <row r="13" spans="2:15">
      <c r="B13" s="390"/>
      <c r="C13" s="390" t="s">
        <v>1300</v>
      </c>
      <c r="D13" s="390" t="s">
        <v>1495</v>
      </c>
      <c r="E13" s="390" t="s">
        <v>1494</v>
      </c>
      <c r="F13" s="390" t="s">
        <v>295</v>
      </c>
      <c r="G13" s="654">
        <v>0.1152</v>
      </c>
      <c r="H13" s="654">
        <v>0.1152</v>
      </c>
      <c r="I13" s="655">
        <v>22026307</v>
      </c>
      <c r="J13" s="655">
        <v>0</v>
      </c>
      <c r="K13" s="655">
        <v>22026307</v>
      </c>
      <c r="L13" s="655">
        <v>0</v>
      </c>
      <c r="M13" s="655">
        <v>0</v>
      </c>
      <c r="N13" s="655">
        <v>0</v>
      </c>
      <c r="O13" s="655">
        <v>0</v>
      </c>
    </row>
    <row r="14" spans="2:15">
      <c r="B14" s="390"/>
      <c r="C14" s="390" t="s">
        <v>296</v>
      </c>
      <c r="D14" s="390" t="s">
        <v>297</v>
      </c>
      <c r="E14" s="390" t="s">
        <v>294</v>
      </c>
      <c r="F14" s="390" t="s">
        <v>295</v>
      </c>
      <c r="G14" s="654">
        <v>2.6947602118444554E-2</v>
      </c>
      <c r="H14" s="654">
        <v>2.6947602118444554E-2</v>
      </c>
      <c r="I14" s="655">
        <v>3463987</v>
      </c>
      <c r="J14" s="655">
        <v>0</v>
      </c>
      <c r="K14" s="655">
        <v>3463987</v>
      </c>
      <c r="L14" s="655">
        <v>0</v>
      </c>
      <c r="M14" s="655">
        <v>0</v>
      </c>
      <c r="N14" s="655">
        <v>0</v>
      </c>
      <c r="O14" s="655">
        <v>0</v>
      </c>
    </row>
    <row r="15" spans="2:15">
      <c r="B15" s="390"/>
      <c r="C15" s="390" t="s">
        <v>280</v>
      </c>
      <c r="D15" s="390" t="s">
        <v>991</v>
      </c>
      <c r="E15" s="390" t="s">
        <v>294</v>
      </c>
      <c r="F15" s="390" t="s">
        <v>293</v>
      </c>
      <c r="G15" s="654">
        <v>5.4401199999999997E-2</v>
      </c>
      <c r="H15" s="654">
        <v>5.4401199999999997E-2</v>
      </c>
      <c r="I15" s="655">
        <v>2195093</v>
      </c>
      <c r="J15" s="655">
        <v>134107087</v>
      </c>
      <c r="K15" s="655">
        <v>136302180</v>
      </c>
      <c r="L15" s="655">
        <v>0</v>
      </c>
      <c r="M15" s="655">
        <v>0</v>
      </c>
      <c r="N15" s="655">
        <v>0</v>
      </c>
      <c r="O15" s="655">
        <v>0</v>
      </c>
    </row>
    <row r="16" spans="2:15">
      <c r="B16" s="390"/>
      <c r="C16" s="390" t="s">
        <v>280</v>
      </c>
      <c r="D16" s="390" t="s">
        <v>1108</v>
      </c>
      <c r="E16" s="390" t="s">
        <v>294</v>
      </c>
      <c r="F16" s="390" t="s">
        <v>293</v>
      </c>
      <c r="G16" s="654">
        <v>5.6901199999999999E-2</v>
      </c>
      <c r="H16" s="654">
        <v>5.6901199999999999E-2</v>
      </c>
      <c r="I16" s="655">
        <v>1114840</v>
      </c>
      <c r="J16" s="655">
        <v>67166360</v>
      </c>
      <c r="K16" s="655">
        <v>68281200</v>
      </c>
      <c r="L16" s="655">
        <v>0</v>
      </c>
      <c r="M16" s="655">
        <v>0</v>
      </c>
      <c r="N16" s="655">
        <v>0</v>
      </c>
      <c r="O16" s="655">
        <v>0</v>
      </c>
    </row>
    <row r="17" spans="2:15">
      <c r="B17" s="390" t="s">
        <v>39</v>
      </c>
      <c r="C17" s="390" t="s">
        <v>280</v>
      </c>
      <c r="D17" s="390" t="s">
        <v>990</v>
      </c>
      <c r="E17" s="390" t="s">
        <v>269</v>
      </c>
      <c r="F17" s="390" t="s">
        <v>1074</v>
      </c>
      <c r="G17" s="654">
        <v>1.33</v>
      </c>
      <c r="H17" s="654">
        <v>1.33</v>
      </c>
      <c r="I17" s="655">
        <v>6996</v>
      </c>
      <c r="J17" s="655">
        <v>0</v>
      </c>
      <c r="K17" s="655">
        <v>6996</v>
      </c>
      <c r="L17" s="655">
        <v>0</v>
      </c>
      <c r="M17" s="655">
        <v>0</v>
      </c>
      <c r="N17" s="655">
        <v>0</v>
      </c>
      <c r="O17" s="655">
        <v>0</v>
      </c>
    </row>
    <row r="18" spans="2:15">
      <c r="B18" s="390"/>
      <c r="C18" s="390" t="s">
        <v>280</v>
      </c>
      <c r="D18" s="390" t="s">
        <v>107</v>
      </c>
      <c r="E18" s="390" t="s">
        <v>269</v>
      </c>
      <c r="F18" s="390" t="s">
        <v>1074</v>
      </c>
      <c r="G18" s="654">
        <v>1.2749999999999995</v>
      </c>
      <c r="H18" s="654">
        <v>1.2749999999999995</v>
      </c>
      <c r="I18" s="655">
        <v>6395</v>
      </c>
      <c r="J18" s="655">
        <v>0</v>
      </c>
      <c r="K18" s="655">
        <v>6395</v>
      </c>
      <c r="L18" s="655">
        <v>0</v>
      </c>
      <c r="M18" s="655">
        <v>0</v>
      </c>
      <c r="N18" s="655">
        <v>0</v>
      </c>
      <c r="O18" s="655">
        <v>0</v>
      </c>
    </row>
    <row r="19" spans="2:15">
      <c r="B19" s="390"/>
      <c r="C19" s="390" t="s">
        <v>280</v>
      </c>
      <c r="D19" s="390" t="s">
        <v>924</v>
      </c>
      <c r="E19" s="390" t="s">
        <v>269</v>
      </c>
      <c r="F19" s="390" t="s">
        <v>1074</v>
      </c>
      <c r="G19" s="654">
        <v>1.3635777526262531</v>
      </c>
      <c r="H19" s="654">
        <v>1.3635777526262531</v>
      </c>
      <c r="I19" s="655">
        <v>28953</v>
      </c>
      <c r="J19" s="655">
        <v>0</v>
      </c>
      <c r="K19" s="655">
        <v>28953</v>
      </c>
      <c r="L19" s="655">
        <v>0</v>
      </c>
      <c r="M19" s="655">
        <v>0</v>
      </c>
      <c r="N19" s="655">
        <v>0</v>
      </c>
      <c r="O19" s="655">
        <v>0</v>
      </c>
    </row>
    <row r="20" spans="2:15">
      <c r="B20" s="390"/>
      <c r="C20" s="390" t="s">
        <v>280</v>
      </c>
      <c r="D20" s="390" t="s">
        <v>1302</v>
      </c>
      <c r="E20" s="390" t="s">
        <v>269</v>
      </c>
      <c r="F20" s="390" t="s">
        <v>1074</v>
      </c>
      <c r="G20" s="654">
        <v>1.43</v>
      </c>
      <c r="H20" s="654">
        <v>1.43</v>
      </c>
      <c r="I20" s="655">
        <v>75</v>
      </c>
      <c r="J20" s="655">
        <v>0</v>
      </c>
      <c r="K20" s="655">
        <v>75</v>
      </c>
      <c r="L20" s="655">
        <v>0</v>
      </c>
      <c r="M20" s="655">
        <v>0</v>
      </c>
      <c r="N20" s="655">
        <v>0</v>
      </c>
      <c r="O20" s="655">
        <v>0</v>
      </c>
    </row>
    <row r="21" spans="2:15">
      <c r="B21" s="390"/>
      <c r="C21" s="390" t="s">
        <v>280</v>
      </c>
      <c r="D21" s="390" t="s">
        <v>1496</v>
      </c>
      <c r="E21" s="390" t="s">
        <v>269</v>
      </c>
      <c r="F21" s="390" t="s">
        <v>1074</v>
      </c>
      <c r="G21" s="654">
        <v>1.3829173315782815</v>
      </c>
      <c r="H21" s="654">
        <v>1.3829173315782815</v>
      </c>
      <c r="I21" s="655">
        <v>124</v>
      </c>
      <c r="J21" s="655">
        <v>0</v>
      </c>
      <c r="K21" s="655">
        <v>124</v>
      </c>
      <c r="L21" s="655">
        <v>0</v>
      </c>
      <c r="M21" s="655">
        <v>0</v>
      </c>
      <c r="N21" s="655">
        <v>0</v>
      </c>
      <c r="O21" s="655">
        <v>0</v>
      </c>
    </row>
    <row r="22" spans="2:15">
      <c r="B22" s="390"/>
      <c r="C22" s="390" t="s">
        <v>280</v>
      </c>
      <c r="D22" s="390" t="s">
        <v>107</v>
      </c>
      <c r="E22" s="390" t="s">
        <v>269</v>
      </c>
      <c r="F22" s="390" t="s">
        <v>1074</v>
      </c>
      <c r="G22" s="654">
        <v>0.29899999999999999</v>
      </c>
      <c r="H22" s="654">
        <v>0.29899999999999999</v>
      </c>
      <c r="I22" s="655">
        <v>0</v>
      </c>
      <c r="J22" s="655">
        <v>2672</v>
      </c>
      <c r="K22" s="655">
        <v>2672</v>
      </c>
      <c r="L22" s="655">
        <v>0</v>
      </c>
      <c r="M22" s="655">
        <v>0</v>
      </c>
      <c r="N22" s="655">
        <v>0</v>
      </c>
      <c r="O22" s="655">
        <v>0</v>
      </c>
    </row>
    <row r="23" spans="2:15">
      <c r="B23" s="390"/>
      <c r="C23" s="390" t="s">
        <v>280</v>
      </c>
      <c r="D23" s="390" t="s">
        <v>990</v>
      </c>
      <c r="E23" s="390" t="s">
        <v>269</v>
      </c>
      <c r="F23" s="390" t="s">
        <v>1074</v>
      </c>
      <c r="G23" s="654">
        <v>1.33</v>
      </c>
      <c r="H23" s="654">
        <v>1.33</v>
      </c>
      <c r="I23" s="655">
        <v>83</v>
      </c>
      <c r="J23" s="655">
        <v>0</v>
      </c>
      <c r="K23" s="655">
        <v>83</v>
      </c>
      <c r="L23" s="655">
        <v>0</v>
      </c>
      <c r="M23" s="655">
        <v>0</v>
      </c>
      <c r="N23" s="655">
        <v>0</v>
      </c>
      <c r="O23" s="655">
        <v>0</v>
      </c>
    </row>
    <row r="24" spans="2:15">
      <c r="B24" s="390"/>
      <c r="C24" s="390" t="s">
        <v>280</v>
      </c>
      <c r="D24" s="390" t="s">
        <v>1117</v>
      </c>
      <c r="E24" s="390" t="s">
        <v>294</v>
      </c>
      <c r="F24" s="390" t="s">
        <v>1074</v>
      </c>
      <c r="G24" s="654">
        <v>1.2</v>
      </c>
      <c r="H24" s="654">
        <v>1.2</v>
      </c>
      <c r="I24" s="655">
        <v>1585</v>
      </c>
      <c r="J24" s="655">
        <v>0</v>
      </c>
      <c r="K24" s="655">
        <v>1585</v>
      </c>
      <c r="L24" s="655">
        <v>0</v>
      </c>
      <c r="M24" s="655">
        <v>0</v>
      </c>
      <c r="N24" s="655">
        <v>0</v>
      </c>
      <c r="O24" s="655">
        <v>0</v>
      </c>
    </row>
    <row r="25" spans="2:15">
      <c r="B25" s="390"/>
      <c r="C25" s="390" t="s">
        <v>280</v>
      </c>
      <c r="D25" s="390" t="s">
        <v>107</v>
      </c>
      <c r="E25" s="390" t="s">
        <v>294</v>
      </c>
      <c r="F25" s="390" t="s">
        <v>1074</v>
      </c>
      <c r="G25" s="654">
        <v>0.14723093074876972</v>
      </c>
      <c r="H25" s="654">
        <v>0.14723093074876972</v>
      </c>
      <c r="I25" s="655">
        <v>31484</v>
      </c>
      <c r="J25" s="655">
        <v>0</v>
      </c>
      <c r="K25" s="655">
        <v>31484</v>
      </c>
      <c r="L25" s="655">
        <v>0</v>
      </c>
      <c r="M25" s="655">
        <v>0</v>
      </c>
      <c r="N25" s="655">
        <v>0</v>
      </c>
      <c r="O25" s="655">
        <v>0</v>
      </c>
    </row>
    <row r="26" spans="2:15">
      <c r="B26" s="390"/>
      <c r="C26" s="390" t="s">
        <v>280</v>
      </c>
      <c r="D26" s="390" t="s">
        <v>990</v>
      </c>
      <c r="E26" s="390" t="s">
        <v>294</v>
      </c>
      <c r="F26" s="390" t="s">
        <v>1074</v>
      </c>
      <c r="G26" s="654">
        <v>0.14723093074876972</v>
      </c>
      <c r="H26" s="654">
        <v>0.14723093074876972</v>
      </c>
      <c r="I26" s="655">
        <v>300018</v>
      </c>
      <c r="J26" s="655">
        <v>0</v>
      </c>
      <c r="K26" s="655">
        <v>300018</v>
      </c>
      <c r="L26" s="655">
        <v>0</v>
      </c>
      <c r="M26" s="655">
        <v>0</v>
      </c>
      <c r="N26" s="655">
        <v>0</v>
      </c>
      <c r="O26" s="655">
        <v>0</v>
      </c>
    </row>
    <row r="27" spans="2:15">
      <c r="B27" s="390" t="s">
        <v>124</v>
      </c>
      <c r="C27" s="390" t="s">
        <v>280</v>
      </c>
      <c r="D27" s="390" t="s">
        <v>639</v>
      </c>
      <c r="E27" s="390" t="s">
        <v>602</v>
      </c>
      <c r="F27" s="390" t="s">
        <v>295</v>
      </c>
      <c r="G27" s="654" t="s">
        <v>1497</v>
      </c>
      <c r="H27" s="654" t="s">
        <v>1497</v>
      </c>
      <c r="I27" s="655">
        <v>8906008</v>
      </c>
      <c r="J27" s="655">
        <v>0</v>
      </c>
      <c r="K27" s="655">
        <v>8906008</v>
      </c>
      <c r="L27" s="655">
        <v>0</v>
      </c>
      <c r="M27" s="655">
        <v>0</v>
      </c>
      <c r="N27" s="655">
        <v>0</v>
      </c>
      <c r="O27" s="655">
        <v>0</v>
      </c>
    </row>
    <row r="28" spans="2:15">
      <c r="B28" s="390" t="s">
        <v>125</v>
      </c>
      <c r="C28" s="390" t="s">
        <v>280</v>
      </c>
      <c r="D28" s="390" t="s">
        <v>1108</v>
      </c>
      <c r="E28" s="390" t="s">
        <v>294</v>
      </c>
      <c r="F28" s="390" t="s">
        <v>1112</v>
      </c>
      <c r="G28" s="654">
        <v>0.14892510000000003</v>
      </c>
      <c r="H28" s="654">
        <v>0.14892510000000003</v>
      </c>
      <c r="I28" s="655">
        <v>13103202</v>
      </c>
      <c r="J28" s="655">
        <v>39309607</v>
      </c>
      <c r="K28" s="655">
        <v>52412809</v>
      </c>
      <c r="L28" s="655">
        <v>0</v>
      </c>
      <c r="M28" s="655">
        <v>0</v>
      </c>
      <c r="N28" s="655">
        <v>0</v>
      </c>
      <c r="O28" s="655">
        <v>0</v>
      </c>
    </row>
    <row r="29" spans="2:15">
      <c r="B29" s="390"/>
      <c r="C29" s="390" t="s">
        <v>280</v>
      </c>
      <c r="D29" s="390" t="s">
        <v>1109</v>
      </c>
      <c r="E29" s="390" t="s">
        <v>294</v>
      </c>
      <c r="F29" s="390" t="s">
        <v>1112</v>
      </c>
      <c r="G29" s="654">
        <v>0.14564374999999985</v>
      </c>
      <c r="H29" s="654">
        <v>0.14564374999999985</v>
      </c>
      <c r="I29" s="655">
        <v>18077202</v>
      </c>
      <c r="J29" s="655">
        <v>0</v>
      </c>
      <c r="K29" s="655">
        <v>18077202</v>
      </c>
      <c r="L29" s="655">
        <v>0</v>
      </c>
      <c r="M29" s="655">
        <v>0</v>
      </c>
      <c r="N29" s="655">
        <v>0</v>
      </c>
      <c r="O29" s="655">
        <v>0</v>
      </c>
    </row>
    <row r="30" spans="2:15">
      <c r="B30" s="390"/>
      <c r="C30" s="390" t="s">
        <v>280</v>
      </c>
      <c r="D30" s="390" t="s">
        <v>1109</v>
      </c>
      <c r="E30" s="390" t="s">
        <v>294</v>
      </c>
      <c r="F30" s="390" t="s">
        <v>1112</v>
      </c>
      <c r="G30" s="654">
        <v>0.14960400000000007</v>
      </c>
      <c r="H30" s="654">
        <v>0.14960400000000007</v>
      </c>
      <c r="I30" s="655">
        <v>9006496</v>
      </c>
      <c r="J30" s="655">
        <v>0</v>
      </c>
      <c r="K30" s="655">
        <v>9006496</v>
      </c>
      <c r="L30" s="655">
        <v>0</v>
      </c>
      <c r="M30" s="655">
        <v>0</v>
      </c>
      <c r="N30" s="655">
        <v>0</v>
      </c>
      <c r="O30" s="655">
        <v>0</v>
      </c>
    </row>
    <row r="31" spans="2:15">
      <c r="B31" s="390"/>
      <c r="C31" s="390" t="s">
        <v>280</v>
      </c>
      <c r="D31" s="390" t="s">
        <v>1115</v>
      </c>
      <c r="E31" s="390" t="s">
        <v>1114</v>
      </c>
      <c r="F31" s="390" t="s">
        <v>1112</v>
      </c>
      <c r="G31" s="654">
        <v>0.14281499999999991</v>
      </c>
      <c r="H31" s="654">
        <v>0.14281499999999991</v>
      </c>
      <c r="I31" s="655">
        <v>763644</v>
      </c>
      <c r="J31" s="655">
        <v>0</v>
      </c>
      <c r="K31" s="655">
        <v>763644</v>
      </c>
      <c r="L31" s="655">
        <v>44667500</v>
      </c>
      <c r="M31" s="655">
        <v>0</v>
      </c>
      <c r="N31" s="655">
        <v>0</v>
      </c>
      <c r="O31" s="655">
        <v>44667500</v>
      </c>
    </row>
    <row r="32" spans="2:15">
      <c r="B32" s="390"/>
      <c r="C32" s="390" t="s">
        <v>280</v>
      </c>
      <c r="D32" s="390" t="s">
        <v>1303</v>
      </c>
      <c r="E32" s="390" t="s">
        <v>1114</v>
      </c>
      <c r="F32" s="390" t="s">
        <v>1112</v>
      </c>
      <c r="G32" s="654">
        <v>0.14960400000000007</v>
      </c>
      <c r="H32" s="654">
        <v>0.14960400000000007</v>
      </c>
      <c r="I32" s="655">
        <v>26814860</v>
      </c>
      <c r="J32" s="655">
        <v>0</v>
      </c>
      <c r="K32" s="655">
        <v>26814860</v>
      </c>
      <c r="L32" s="655">
        <v>0</v>
      </c>
      <c r="M32" s="655">
        <v>0</v>
      </c>
      <c r="N32" s="655">
        <v>0</v>
      </c>
      <c r="O32" s="655">
        <v>0</v>
      </c>
    </row>
    <row r="33" spans="2:15">
      <c r="B33" s="390"/>
      <c r="C33" s="390" t="s">
        <v>280</v>
      </c>
      <c r="D33" s="390" t="s">
        <v>1498</v>
      </c>
      <c r="E33" s="390" t="s">
        <v>1114</v>
      </c>
      <c r="F33" s="390" t="s">
        <v>1112</v>
      </c>
      <c r="G33" s="654">
        <v>0.14485170000000003</v>
      </c>
      <c r="H33" s="654">
        <v>0.14485170000000003</v>
      </c>
      <c r="I33" s="655">
        <v>18135665</v>
      </c>
      <c r="J33" s="655">
        <v>0</v>
      </c>
      <c r="K33" s="655">
        <v>18135665</v>
      </c>
      <c r="L33" s="655">
        <v>0</v>
      </c>
      <c r="M33" s="655">
        <v>0</v>
      </c>
      <c r="N33" s="655">
        <v>0</v>
      </c>
      <c r="O33" s="655">
        <v>0</v>
      </c>
    </row>
    <row r="34" spans="2:15">
      <c r="B34" s="390"/>
      <c r="C34" s="390" t="s">
        <v>280</v>
      </c>
      <c r="D34" s="390" t="s">
        <v>1113</v>
      </c>
      <c r="E34" s="390" t="s">
        <v>1114</v>
      </c>
      <c r="F34" s="390" t="s">
        <v>1112</v>
      </c>
      <c r="G34" s="654">
        <v>0.15822285113691081</v>
      </c>
      <c r="H34" s="654">
        <v>0.15822285113691081</v>
      </c>
      <c r="I34" s="655">
        <v>7771122</v>
      </c>
      <c r="J34" s="655">
        <v>0</v>
      </c>
      <c r="K34" s="655">
        <v>7771122</v>
      </c>
      <c r="L34" s="655">
        <v>0</v>
      </c>
      <c r="M34" s="655">
        <v>0</v>
      </c>
      <c r="N34" s="655">
        <v>0</v>
      </c>
      <c r="O34" s="655">
        <v>0</v>
      </c>
    </row>
    <row r="35" spans="2:15">
      <c r="B35" s="390"/>
      <c r="C35" s="390" t="s">
        <v>280</v>
      </c>
      <c r="D35" s="390" t="s">
        <v>1113</v>
      </c>
      <c r="E35" s="390" t="s">
        <v>1114</v>
      </c>
      <c r="F35" s="390" t="s">
        <v>1112</v>
      </c>
      <c r="G35" s="654">
        <v>0.15822285113691081</v>
      </c>
      <c r="H35" s="654">
        <v>0.15822285113691081</v>
      </c>
      <c r="I35" s="655">
        <v>26071992</v>
      </c>
      <c r="J35" s="655">
        <v>0</v>
      </c>
      <c r="K35" s="655">
        <v>26071992</v>
      </c>
      <c r="L35" s="655">
        <v>0</v>
      </c>
      <c r="M35" s="655">
        <v>0</v>
      </c>
      <c r="N35" s="655">
        <v>0</v>
      </c>
      <c r="O35" s="655">
        <v>0</v>
      </c>
    </row>
    <row r="36" spans="2:15">
      <c r="B36" s="390"/>
      <c r="C36" s="390" t="s">
        <v>280</v>
      </c>
      <c r="D36" s="390" t="s">
        <v>1115</v>
      </c>
      <c r="E36" s="390" t="s">
        <v>1114</v>
      </c>
      <c r="F36" s="390" t="s">
        <v>1116</v>
      </c>
      <c r="G36" s="654">
        <v>0.16911754999999995</v>
      </c>
      <c r="H36" s="654">
        <v>0.16911754999999995</v>
      </c>
      <c r="I36" s="655">
        <v>100557</v>
      </c>
      <c r="J36" s="655">
        <v>301672</v>
      </c>
      <c r="K36" s="655">
        <v>402229</v>
      </c>
      <c r="L36" s="655">
        <v>502787</v>
      </c>
      <c r="M36" s="655">
        <v>0</v>
      </c>
      <c r="N36" s="655">
        <v>0</v>
      </c>
      <c r="O36" s="655">
        <v>502787</v>
      </c>
    </row>
    <row r="37" spans="2:15">
      <c r="B37" s="390"/>
      <c r="C37" s="390" t="s">
        <v>280</v>
      </c>
      <c r="D37" s="390" t="s">
        <v>1115</v>
      </c>
      <c r="E37" s="390" t="s">
        <v>1114</v>
      </c>
      <c r="F37" s="390" t="s">
        <v>1116</v>
      </c>
      <c r="G37" s="654">
        <v>0.16911754999999995</v>
      </c>
      <c r="H37" s="654">
        <v>0.16911754999999995</v>
      </c>
      <c r="I37" s="655">
        <v>89384</v>
      </c>
      <c r="J37" s="655">
        <v>268153</v>
      </c>
      <c r="K37" s="655">
        <v>357537</v>
      </c>
      <c r="L37" s="655">
        <v>446922</v>
      </c>
      <c r="M37" s="655">
        <v>0</v>
      </c>
      <c r="N37" s="655">
        <v>0</v>
      </c>
      <c r="O37" s="655">
        <v>446922</v>
      </c>
    </row>
    <row r="38" spans="2:15">
      <c r="B38" s="390"/>
      <c r="C38" s="390" t="s">
        <v>280</v>
      </c>
      <c r="D38" s="390" t="s">
        <v>1113</v>
      </c>
      <c r="E38" s="390" t="s">
        <v>1114</v>
      </c>
      <c r="F38" s="390" t="s">
        <v>1116</v>
      </c>
      <c r="G38" s="654">
        <v>0.16826517499999993</v>
      </c>
      <c r="H38" s="654">
        <v>0.16826517499999993</v>
      </c>
      <c r="I38" s="655">
        <v>225738</v>
      </c>
      <c r="J38" s="655">
        <v>677214</v>
      </c>
      <c r="K38" s="655">
        <v>902952</v>
      </c>
      <c r="L38" s="655">
        <v>225738</v>
      </c>
      <c r="M38" s="655">
        <v>0</v>
      </c>
      <c r="N38" s="655">
        <v>0</v>
      </c>
      <c r="O38" s="655">
        <v>225738</v>
      </c>
    </row>
    <row r="39" spans="2:15">
      <c r="B39" s="390"/>
      <c r="C39" s="390" t="s">
        <v>280</v>
      </c>
      <c r="D39" s="390" t="s">
        <v>1113</v>
      </c>
      <c r="E39" s="390" t="s">
        <v>1114</v>
      </c>
      <c r="F39" s="390" t="s">
        <v>1116</v>
      </c>
      <c r="G39" s="654">
        <v>0.16826517499999993</v>
      </c>
      <c r="H39" s="654">
        <v>0.16826517499999993</v>
      </c>
      <c r="I39" s="655">
        <v>99325</v>
      </c>
      <c r="J39" s="655">
        <v>297974</v>
      </c>
      <c r="K39" s="655">
        <v>397299</v>
      </c>
      <c r="L39" s="655">
        <v>99325</v>
      </c>
      <c r="M39" s="655">
        <v>0</v>
      </c>
      <c r="N39" s="655">
        <v>0</v>
      </c>
      <c r="O39" s="655">
        <v>99325</v>
      </c>
    </row>
    <row r="40" spans="2:15">
      <c r="B40" s="390" t="s">
        <v>1086</v>
      </c>
      <c r="C40" s="390" t="s">
        <v>280</v>
      </c>
      <c r="D40" s="390" t="s">
        <v>1117</v>
      </c>
      <c r="E40" s="390" t="s">
        <v>294</v>
      </c>
      <c r="F40" s="390" t="s">
        <v>1118</v>
      </c>
      <c r="G40" s="654">
        <v>3.9600000000000003E-2</v>
      </c>
      <c r="H40" s="654">
        <v>3.9600000000000003E-2</v>
      </c>
      <c r="I40" s="655">
        <v>9409322</v>
      </c>
      <c r="J40" s="655">
        <v>0</v>
      </c>
      <c r="K40" s="655">
        <v>9409322</v>
      </c>
      <c r="L40" s="655">
        <v>0</v>
      </c>
      <c r="M40" s="655">
        <v>529749673</v>
      </c>
      <c r="N40" s="655">
        <v>0</v>
      </c>
      <c r="O40" s="655">
        <v>529749673</v>
      </c>
    </row>
    <row r="41" spans="2:15">
      <c r="G41" s="522"/>
      <c r="H41" s="522" t="s">
        <v>284</v>
      </c>
      <c r="I41" s="346">
        <v>262986324</v>
      </c>
      <c r="J41" s="346">
        <v>401833011</v>
      </c>
      <c r="K41" s="346">
        <v>664819335</v>
      </c>
      <c r="L41" s="346">
        <v>45942272</v>
      </c>
      <c r="M41" s="346">
        <v>529749673</v>
      </c>
      <c r="N41" s="346">
        <v>0</v>
      </c>
      <c r="O41" s="346">
        <v>575691945</v>
      </c>
    </row>
    <row r="42" spans="2:15" ht="14.15" customHeight="1"/>
    <row r="43" spans="2:15" ht="14.15" customHeight="1"/>
    <row r="44" spans="2:15" ht="14.15" customHeight="1"/>
    <row r="45" spans="2:15" ht="14.15" customHeight="1"/>
    <row r="46" spans="2:15" s="2" customFormat="1">
      <c r="B46" s="21" t="s">
        <v>1283</v>
      </c>
      <c r="C46" s="21"/>
      <c r="E46" s="184"/>
      <c r="F46" s="184"/>
      <c r="G46" s="184"/>
      <c r="H46" s="190"/>
      <c r="I46" s="910" t="s">
        <v>313</v>
      </c>
      <c r="J46" s="911"/>
      <c r="K46" s="909"/>
      <c r="L46" s="910" t="s">
        <v>46</v>
      </c>
      <c r="M46" s="911"/>
      <c r="N46" s="911"/>
      <c r="O46" s="909"/>
    </row>
    <row r="47" spans="2:15" s="2" customFormat="1">
      <c r="C47" s="184"/>
      <c r="E47" s="184"/>
      <c r="F47" s="184"/>
      <c r="G47" s="185"/>
      <c r="H47" s="191"/>
      <c r="I47" s="910" t="s">
        <v>44</v>
      </c>
      <c r="J47" s="909"/>
      <c r="K47" s="717" t="s">
        <v>50</v>
      </c>
      <c r="L47" s="910" t="s">
        <v>44</v>
      </c>
      <c r="M47" s="911"/>
      <c r="N47" s="909"/>
      <c r="O47" s="717" t="s">
        <v>525</v>
      </c>
    </row>
    <row r="48" spans="2:15" s="2" customFormat="1" ht="26">
      <c r="B48" s="602" t="s">
        <v>268</v>
      </c>
      <c r="C48" s="602" t="s">
        <v>370</v>
      </c>
      <c r="D48" s="602" t="s">
        <v>40</v>
      </c>
      <c r="E48" s="602" t="s">
        <v>55</v>
      </c>
      <c r="F48" s="602" t="s">
        <v>41</v>
      </c>
      <c r="G48" s="602" t="s">
        <v>42</v>
      </c>
      <c r="H48" s="602" t="s">
        <v>43</v>
      </c>
      <c r="I48" s="341" t="s">
        <v>526</v>
      </c>
      <c r="J48" s="341" t="s">
        <v>696</v>
      </c>
      <c r="K48" s="341" t="s">
        <v>1216</v>
      </c>
      <c r="L48" s="678" t="s">
        <v>527</v>
      </c>
      <c r="M48" s="678" t="s">
        <v>528</v>
      </c>
      <c r="N48" s="678" t="s">
        <v>45</v>
      </c>
      <c r="O48" s="341" t="s">
        <v>1216</v>
      </c>
    </row>
    <row r="49" spans="2:15">
      <c r="B49" s="187" t="s">
        <v>144</v>
      </c>
      <c r="C49" s="187" t="s">
        <v>296</v>
      </c>
      <c r="D49" s="187" t="s">
        <v>297</v>
      </c>
      <c r="E49" s="188" t="s">
        <v>294</v>
      </c>
      <c r="F49" s="188" t="s">
        <v>295</v>
      </c>
      <c r="G49" s="301">
        <v>2.0030623344506971E-3</v>
      </c>
      <c r="H49" s="301">
        <v>2.0030623344506971E-3</v>
      </c>
      <c r="I49" s="3">
        <v>5311029</v>
      </c>
      <c r="J49" s="3">
        <v>0</v>
      </c>
      <c r="K49" s="3">
        <v>5311029</v>
      </c>
      <c r="L49" s="3">
        <v>0</v>
      </c>
      <c r="M49" s="3">
        <v>0</v>
      </c>
      <c r="N49" s="3">
        <v>0</v>
      </c>
      <c r="O49" s="3">
        <v>0</v>
      </c>
    </row>
    <row r="50" spans="2:15">
      <c r="B50" s="187"/>
      <c r="C50" s="187" t="s">
        <v>296</v>
      </c>
      <c r="D50" s="187" t="s">
        <v>297</v>
      </c>
      <c r="E50" s="188" t="s">
        <v>294</v>
      </c>
      <c r="F50" s="188" t="s">
        <v>295</v>
      </c>
      <c r="G50" s="301">
        <v>1.8042781977308551E-2</v>
      </c>
      <c r="H50" s="301">
        <v>1.8042781977308551E-2</v>
      </c>
      <c r="I50" s="3">
        <v>1736738</v>
      </c>
      <c r="J50" s="3">
        <v>0</v>
      </c>
      <c r="K50" s="3">
        <v>1736738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187"/>
      <c r="C51" s="187" t="s">
        <v>280</v>
      </c>
      <c r="D51" s="187" t="s">
        <v>991</v>
      </c>
      <c r="E51" s="188" t="s">
        <v>294</v>
      </c>
      <c r="F51" s="188" t="s">
        <v>293</v>
      </c>
      <c r="G51" s="301">
        <v>2.62743E-2</v>
      </c>
      <c r="H51" s="301">
        <v>2.62743E-2</v>
      </c>
      <c r="I51" s="3">
        <v>1348050</v>
      </c>
      <c r="J51" s="3">
        <v>127589139</v>
      </c>
      <c r="K51" s="3">
        <v>128937189</v>
      </c>
      <c r="L51" s="3">
        <v>0</v>
      </c>
      <c r="M51" s="3">
        <v>0</v>
      </c>
      <c r="N51" s="3">
        <v>0</v>
      </c>
      <c r="O51" s="3">
        <v>0</v>
      </c>
    </row>
    <row r="52" spans="2:15">
      <c r="B52" s="187"/>
      <c r="C52" s="187" t="s">
        <v>280</v>
      </c>
      <c r="D52" s="187" t="s">
        <v>1108</v>
      </c>
      <c r="E52" s="188" t="s">
        <v>294</v>
      </c>
      <c r="F52" s="188" t="s">
        <v>293</v>
      </c>
      <c r="G52" s="301">
        <v>2.8774299999999999E-2</v>
      </c>
      <c r="H52" s="301">
        <v>2.8774299999999999E-2</v>
      </c>
      <c r="I52" s="3">
        <v>38861</v>
      </c>
      <c r="J52" s="3">
        <v>63873140</v>
      </c>
      <c r="K52" s="3">
        <v>63912001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187" t="s">
        <v>39</v>
      </c>
      <c r="C53" s="187" t="s">
        <v>280</v>
      </c>
      <c r="D53" s="187" t="s">
        <v>1217</v>
      </c>
      <c r="E53" s="188" t="s">
        <v>269</v>
      </c>
      <c r="F53" s="188" t="s">
        <v>1074</v>
      </c>
      <c r="G53" s="301">
        <v>0.83999899999999994</v>
      </c>
      <c r="H53" s="301">
        <v>0.83999899999999994</v>
      </c>
      <c r="I53" s="3">
        <v>2</v>
      </c>
      <c r="J53" s="3">
        <v>0</v>
      </c>
      <c r="K53" s="3">
        <v>2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187"/>
      <c r="C54" s="187" t="s">
        <v>280</v>
      </c>
      <c r="D54" s="187" t="s">
        <v>925</v>
      </c>
      <c r="E54" s="188" t="s">
        <v>269</v>
      </c>
      <c r="F54" s="188" t="s">
        <v>1074</v>
      </c>
      <c r="G54" s="301">
        <v>1.0551750521314687</v>
      </c>
      <c r="H54" s="301">
        <v>1.0551750521314687</v>
      </c>
      <c r="I54" s="3">
        <v>32082</v>
      </c>
      <c r="J54" s="3">
        <v>0</v>
      </c>
      <c r="K54" s="3">
        <v>32082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187"/>
      <c r="C55" s="187" t="s">
        <v>280</v>
      </c>
      <c r="D55" s="187" t="s">
        <v>107</v>
      </c>
      <c r="E55" s="188" t="s">
        <v>269</v>
      </c>
      <c r="F55" s="188" t="s">
        <v>1074</v>
      </c>
      <c r="G55" s="301">
        <v>0.94007666802352829</v>
      </c>
      <c r="H55" s="301">
        <v>0.94007666802352829</v>
      </c>
      <c r="I55" s="3">
        <v>41</v>
      </c>
      <c r="J55" s="3">
        <v>0</v>
      </c>
      <c r="K55" s="3">
        <v>41</v>
      </c>
      <c r="L55" s="3">
        <v>0</v>
      </c>
      <c r="M55" s="3">
        <v>0</v>
      </c>
      <c r="N55" s="3">
        <v>0</v>
      </c>
      <c r="O55" s="3">
        <v>0</v>
      </c>
    </row>
    <row r="56" spans="2:15">
      <c r="B56" s="187"/>
      <c r="C56" s="187" t="s">
        <v>280</v>
      </c>
      <c r="D56" s="187" t="s">
        <v>924</v>
      </c>
      <c r="E56" s="188" t="s">
        <v>269</v>
      </c>
      <c r="F56" s="188" t="s">
        <v>1074</v>
      </c>
      <c r="G56" s="301">
        <v>0.89989999999999992</v>
      </c>
      <c r="H56" s="301">
        <v>0.89989999999999992</v>
      </c>
      <c r="I56" s="3">
        <v>10</v>
      </c>
      <c r="J56" s="3">
        <v>0</v>
      </c>
      <c r="K56" s="3">
        <v>10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187"/>
      <c r="C57" s="187" t="s">
        <v>280</v>
      </c>
      <c r="D57" s="187" t="s">
        <v>1218</v>
      </c>
      <c r="E57" s="188" t="s">
        <v>269</v>
      </c>
      <c r="F57" s="188" t="s">
        <v>1074</v>
      </c>
      <c r="G57" s="301">
        <v>0.97</v>
      </c>
      <c r="H57" s="301">
        <v>0.97</v>
      </c>
      <c r="I57" s="3">
        <v>7</v>
      </c>
      <c r="J57" s="3">
        <v>0</v>
      </c>
      <c r="K57" s="3">
        <v>7</v>
      </c>
      <c r="L57" s="3">
        <v>0</v>
      </c>
      <c r="M57" s="3">
        <v>0</v>
      </c>
      <c r="N57" s="3">
        <v>0</v>
      </c>
      <c r="O57" s="3">
        <v>0</v>
      </c>
    </row>
    <row r="58" spans="2:15">
      <c r="B58" s="187"/>
      <c r="C58" s="187" t="s">
        <v>280</v>
      </c>
      <c r="D58" s="187" t="s">
        <v>992</v>
      </c>
      <c r="E58" s="188" t="s">
        <v>269</v>
      </c>
      <c r="F58" s="188" t="s">
        <v>1074</v>
      </c>
      <c r="G58" s="301">
        <v>0.67538595600970097</v>
      </c>
      <c r="H58" s="301">
        <v>0.67538595600970097</v>
      </c>
      <c r="I58" s="3">
        <v>81</v>
      </c>
      <c r="J58" s="3">
        <v>0</v>
      </c>
      <c r="K58" s="3">
        <v>81</v>
      </c>
      <c r="L58" s="3">
        <v>0</v>
      </c>
      <c r="M58" s="3">
        <v>0</v>
      </c>
      <c r="N58" s="3">
        <v>0</v>
      </c>
      <c r="O58" s="3">
        <v>0</v>
      </c>
    </row>
    <row r="59" spans="2:15">
      <c r="B59" s="187"/>
      <c r="C59" s="187" t="s">
        <v>280</v>
      </c>
      <c r="D59" s="187" t="s">
        <v>991</v>
      </c>
      <c r="E59" s="188" t="s">
        <v>269</v>
      </c>
      <c r="F59" s="188" t="s">
        <v>1074</v>
      </c>
      <c r="G59" s="301">
        <v>0.94007666802352829</v>
      </c>
      <c r="H59" s="301">
        <v>0.94007666802352829</v>
      </c>
      <c r="I59" s="3">
        <v>5</v>
      </c>
      <c r="J59" s="3">
        <v>0</v>
      </c>
      <c r="K59" s="3">
        <v>5</v>
      </c>
      <c r="L59" s="3">
        <v>0</v>
      </c>
      <c r="M59" s="3">
        <v>0</v>
      </c>
      <c r="N59" s="3">
        <v>0</v>
      </c>
      <c r="O59" s="3">
        <v>0</v>
      </c>
    </row>
    <row r="60" spans="2:15">
      <c r="B60" s="187"/>
      <c r="C60" s="187" t="s">
        <v>280</v>
      </c>
      <c r="D60" s="187" t="s">
        <v>925</v>
      </c>
      <c r="E60" s="188" t="s">
        <v>269</v>
      </c>
      <c r="F60" s="188" t="s">
        <v>1074</v>
      </c>
      <c r="G60" s="301">
        <v>0.83999899999999994</v>
      </c>
      <c r="H60" s="301">
        <v>0.83999899999999994</v>
      </c>
      <c r="I60" s="3">
        <v>6026</v>
      </c>
      <c r="J60" s="3">
        <v>0</v>
      </c>
      <c r="K60" s="3">
        <v>6026</v>
      </c>
      <c r="L60" s="3">
        <v>0</v>
      </c>
      <c r="M60" s="3">
        <v>0</v>
      </c>
      <c r="N60" s="3">
        <v>0</v>
      </c>
      <c r="O60" s="3">
        <v>0</v>
      </c>
    </row>
    <row r="61" spans="2:15">
      <c r="B61" s="187"/>
      <c r="C61" s="187" t="s">
        <v>280</v>
      </c>
      <c r="D61" s="187" t="s">
        <v>1218</v>
      </c>
      <c r="E61" s="188" t="s">
        <v>294</v>
      </c>
      <c r="F61" s="188" t="s">
        <v>1074</v>
      </c>
      <c r="G61" s="301">
        <v>0.14723093074876972</v>
      </c>
      <c r="H61" s="301">
        <v>0.14723093074876972</v>
      </c>
      <c r="I61" s="3">
        <v>1826376</v>
      </c>
      <c r="J61" s="3">
        <v>0</v>
      </c>
      <c r="K61" s="3">
        <v>1826376</v>
      </c>
      <c r="L61" s="3">
        <v>0</v>
      </c>
      <c r="M61" s="3">
        <v>0</v>
      </c>
      <c r="N61" s="3">
        <v>0</v>
      </c>
      <c r="O61" s="3">
        <v>0</v>
      </c>
    </row>
    <row r="62" spans="2:15">
      <c r="B62" s="187"/>
      <c r="C62" s="187" t="s">
        <v>280</v>
      </c>
      <c r="D62" s="187" t="s">
        <v>107</v>
      </c>
      <c r="E62" s="188" t="s">
        <v>269</v>
      </c>
      <c r="F62" s="188" t="s">
        <v>293</v>
      </c>
      <c r="G62" s="301">
        <v>0.29899999999999999</v>
      </c>
      <c r="H62" s="301">
        <v>0.29899999999999999</v>
      </c>
      <c r="I62" s="3">
        <v>0</v>
      </c>
      <c r="J62" s="3">
        <v>5830</v>
      </c>
      <c r="K62" s="3">
        <v>5830</v>
      </c>
      <c r="L62" s="3">
        <v>5009</v>
      </c>
      <c r="M62" s="3">
        <v>0</v>
      </c>
      <c r="N62" s="3">
        <v>0</v>
      </c>
      <c r="O62" s="3">
        <v>5009</v>
      </c>
    </row>
    <row r="63" spans="2:15">
      <c r="B63" s="187"/>
      <c r="C63" s="187" t="s">
        <v>280</v>
      </c>
      <c r="D63" s="187" t="s">
        <v>107</v>
      </c>
      <c r="E63" s="188" t="s">
        <v>269</v>
      </c>
      <c r="F63" s="188" t="s">
        <v>1074</v>
      </c>
      <c r="G63" s="301">
        <v>1.0551750521314687</v>
      </c>
      <c r="H63" s="301">
        <v>1.0551750521314687</v>
      </c>
      <c r="I63" s="3">
        <v>3260</v>
      </c>
      <c r="J63" s="3">
        <v>0</v>
      </c>
      <c r="K63" s="3">
        <v>3260</v>
      </c>
      <c r="L63" s="3">
        <v>0</v>
      </c>
      <c r="M63" s="3">
        <v>0</v>
      </c>
      <c r="N63" s="3">
        <v>0</v>
      </c>
      <c r="O63" s="3">
        <v>0</v>
      </c>
    </row>
    <row r="64" spans="2:15">
      <c r="B64" s="187" t="s">
        <v>124</v>
      </c>
      <c r="C64" s="187" t="s">
        <v>280</v>
      </c>
      <c r="D64" s="187" t="s">
        <v>639</v>
      </c>
      <c r="E64" s="188" t="s">
        <v>602</v>
      </c>
      <c r="F64" s="188" t="s">
        <v>295</v>
      </c>
      <c r="G64" s="301">
        <v>0.14380000000000001</v>
      </c>
      <c r="H64" s="301">
        <v>0.14380000000000001</v>
      </c>
      <c r="I64" s="3">
        <v>347036</v>
      </c>
      <c r="J64" s="3">
        <v>0</v>
      </c>
      <c r="K64" s="3">
        <v>347036</v>
      </c>
      <c r="L64" s="3">
        <v>0</v>
      </c>
      <c r="M64" s="3">
        <v>0</v>
      </c>
      <c r="N64" s="3">
        <v>0</v>
      </c>
      <c r="O64" s="3">
        <v>0</v>
      </c>
    </row>
    <row r="65" spans="2:15">
      <c r="B65" s="187"/>
      <c r="C65" s="187" t="s">
        <v>280</v>
      </c>
      <c r="D65" s="187" t="s">
        <v>990</v>
      </c>
      <c r="E65" s="188" t="s">
        <v>602</v>
      </c>
      <c r="F65" s="188" t="s">
        <v>295</v>
      </c>
      <c r="G65" s="301">
        <v>0.1764</v>
      </c>
      <c r="H65" s="301">
        <v>0.1764</v>
      </c>
      <c r="I65" s="3">
        <v>3894</v>
      </c>
      <c r="J65" s="3">
        <v>0</v>
      </c>
      <c r="K65" s="3">
        <v>3894</v>
      </c>
      <c r="L65" s="3">
        <v>0</v>
      </c>
      <c r="M65" s="3">
        <v>0</v>
      </c>
      <c r="N65" s="3">
        <v>0</v>
      </c>
      <c r="O65" s="3">
        <v>0</v>
      </c>
    </row>
    <row r="66" spans="2:15">
      <c r="B66" s="187"/>
      <c r="C66" s="187" t="s">
        <v>280</v>
      </c>
      <c r="D66" s="187" t="s">
        <v>1110</v>
      </c>
      <c r="E66" s="188" t="s">
        <v>602</v>
      </c>
      <c r="F66" s="188" t="s">
        <v>295</v>
      </c>
      <c r="G66" s="301">
        <v>0.16309999999999999</v>
      </c>
      <c r="H66" s="301">
        <v>0.16309999999999999</v>
      </c>
      <c r="I66" s="3">
        <v>0</v>
      </c>
      <c r="J66" s="3">
        <v>785</v>
      </c>
      <c r="K66" s="3">
        <v>785</v>
      </c>
      <c r="L66" s="3">
        <v>0</v>
      </c>
      <c r="M66" s="3">
        <v>0</v>
      </c>
      <c r="N66" s="3">
        <v>0</v>
      </c>
      <c r="O66" s="3">
        <v>0</v>
      </c>
    </row>
    <row r="67" spans="2:15">
      <c r="B67" s="187" t="s">
        <v>125</v>
      </c>
      <c r="C67" s="187" t="s">
        <v>280</v>
      </c>
      <c r="D67" s="187" t="s">
        <v>1111</v>
      </c>
      <c r="E67" s="188" t="s">
        <v>294</v>
      </c>
      <c r="F67" s="188" t="s">
        <v>1112</v>
      </c>
      <c r="G67" s="301">
        <v>0.15400210000000025</v>
      </c>
      <c r="H67" s="301">
        <v>0.15400210000000025</v>
      </c>
      <c r="I67" s="3">
        <v>0</v>
      </c>
      <c r="J67" s="3">
        <v>42132465</v>
      </c>
      <c r="K67" s="3">
        <v>42132465</v>
      </c>
      <c r="L67" s="3">
        <v>0</v>
      </c>
      <c r="M67" s="3">
        <v>0</v>
      </c>
      <c r="N67" s="3">
        <v>0</v>
      </c>
      <c r="O67" s="3">
        <v>0</v>
      </c>
    </row>
    <row r="68" spans="2:15">
      <c r="B68" s="187"/>
      <c r="C68" s="187" t="s">
        <v>280</v>
      </c>
      <c r="D68" s="187" t="s">
        <v>1115</v>
      </c>
      <c r="E68" s="188" t="s">
        <v>1114</v>
      </c>
      <c r="F68" s="188" t="s">
        <v>1112</v>
      </c>
      <c r="G68" s="301">
        <v>0.14786500000000014</v>
      </c>
      <c r="H68" s="301">
        <v>0.14786500000000014</v>
      </c>
      <c r="I68" s="3">
        <v>2160651</v>
      </c>
      <c r="J68" s="3">
        <v>0</v>
      </c>
      <c r="K68" s="3">
        <v>2160651</v>
      </c>
      <c r="L68" s="3">
        <v>40490000</v>
      </c>
      <c r="M68" s="3">
        <v>0</v>
      </c>
      <c r="N68" s="3">
        <v>0</v>
      </c>
      <c r="O68" s="3">
        <v>40490000</v>
      </c>
    </row>
    <row r="69" spans="2:15">
      <c r="B69" s="187"/>
      <c r="C69" s="187" t="s">
        <v>280</v>
      </c>
      <c r="D69" s="187" t="s">
        <v>1111</v>
      </c>
      <c r="E69" s="188" t="s">
        <v>1114</v>
      </c>
      <c r="F69" s="188" t="s">
        <v>1116</v>
      </c>
      <c r="G69" s="301">
        <v>0.15500414869062401</v>
      </c>
      <c r="H69" s="301">
        <v>0.15500414869062401</v>
      </c>
      <c r="I69" s="3">
        <v>11870</v>
      </c>
      <c r="J69" s="3">
        <v>35611</v>
      </c>
      <c r="K69" s="3">
        <v>47481</v>
      </c>
      <c r="L69" s="3">
        <v>35611</v>
      </c>
      <c r="M69" s="3">
        <v>0</v>
      </c>
      <c r="N69" s="3">
        <v>0</v>
      </c>
      <c r="O69" s="3">
        <v>35611</v>
      </c>
    </row>
    <row r="70" spans="2:15">
      <c r="B70" s="187"/>
      <c r="C70" s="187" t="s">
        <v>280</v>
      </c>
      <c r="D70" s="187" t="s">
        <v>1113</v>
      </c>
      <c r="E70" s="188" t="s">
        <v>1114</v>
      </c>
      <c r="F70" s="188" t="s">
        <v>1116</v>
      </c>
      <c r="G70" s="301">
        <v>0.16076576794540304</v>
      </c>
      <c r="H70" s="301">
        <v>0.16076576794540304</v>
      </c>
      <c r="I70" s="3">
        <v>409780</v>
      </c>
      <c r="J70" s="3">
        <v>1229340</v>
      </c>
      <c r="K70" s="3">
        <v>1639120</v>
      </c>
      <c r="L70" s="3">
        <v>1179868</v>
      </c>
      <c r="M70" s="3">
        <v>0</v>
      </c>
      <c r="N70" s="3">
        <v>0</v>
      </c>
      <c r="O70" s="3">
        <v>1179868</v>
      </c>
    </row>
    <row r="71" spans="2:15">
      <c r="B71" s="187"/>
      <c r="C71" s="187" t="s">
        <v>280</v>
      </c>
      <c r="D71" s="187" t="s">
        <v>925</v>
      </c>
      <c r="E71" s="188" t="s">
        <v>1114</v>
      </c>
      <c r="F71" s="188" t="s">
        <v>1116</v>
      </c>
      <c r="G71" s="301">
        <v>0.16445183064324226</v>
      </c>
      <c r="H71" s="301">
        <v>0.16445183064324226</v>
      </c>
      <c r="I71" s="3">
        <v>390567</v>
      </c>
      <c r="J71" s="3">
        <v>1171701</v>
      </c>
      <c r="K71" s="3">
        <v>1562268</v>
      </c>
      <c r="L71" s="3">
        <v>3990405</v>
      </c>
      <c r="M71" s="3">
        <v>0</v>
      </c>
      <c r="N71" s="3">
        <v>0</v>
      </c>
      <c r="O71" s="3">
        <v>3990405</v>
      </c>
    </row>
    <row r="72" spans="2:15">
      <c r="B72" s="187"/>
      <c r="C72" s="187" t="s">
        <v>280</v>
      </c>
      <c r="D72" s="187" t="s">
        <v>1109</v>
      </c>
      <c r="E72" s="188" t="s">
        <v>1114</v>
      </c>
      <c r="F72" s="188" t="s">
        <v>1116</v>
      </c>
      <c r="G72" s="301">
        <v>0.16580002340559313</v>
      </c>
      <c r="H72" s="301">
        <v>0.16580002340559313</v>
      </c>
      <c r="I72" s="3">
        <v>373502</v>
      </c>
      <c r="J72" s="3">
        <v>1120507</v>
      </c>
      <c r="K72" s="3">
        <v>1494009</v>
      </c>
      <c r="L72" s="3">
        <v>1648602</v>
      </c>
      <c r="M72" s="3">
        <v>0</v>
      </c>
      <c r="N72" s="3">
        <v>0</v>
      </c>
      <c r="O72" s="3">
        <v>1648602</v>
      </c>
    </row>
    <row r="73" spans="2:15">
      <c r="B73" s="187"/>
      <c r="C73" s="187" t="s">
        <v>280</v>
      </c>
      <c r="D73" s="187" t="s">
        <v>1115</v>
      </c>
      <c r="E73" s="188" t="s">
        <v>1114</v>
      </c>
      <c r="F73" s="188" t="s">
        <v>1116</v>
      </c>
      <c r="G73" s="301">
        <v>0.16519050074958058</v>
      </c>
      <c r="H73" s="301">
        <v>0.16519050074958058</v>
      </c>
      <c r="I73" s="3">
        <v>167628</v>
      </c>
      <c r="J73" s="3">
        <v>502883</v>
      </c>
      <c r="K73" s="3">
        <v>670511</v>
      </c>
      <c r="L73" s="3">
        <v>1396900</v>
      </c>
      <c r="M73" s="3">
        <v>0</v>
      </c>
      <c r="N73" s="3">
        <v>0</v>
      </c>
      <c r="O73" s="3">
        <v>1396900</v>
      </c>
    </row>
    <row r="74" spans="2:15">
      <c r="B74" s="187" t="s">
        <v>1086</v>
      </c>
      <c r="C74" s="187" t="s">
        <v>280</v>
      </c>
      <c r="D74" s="187" t="s">
        <v>1117</v>
      </c>
      <c r="E74" s="188" t="s">
        <v>294</v>
      </c>
      <c r="F74" s="188" t="s">
        <v>1118</v>
      </c>
      <c r="G74" s="301">
        <v>3.9600000000000003E-2</v>
      </c>
      <c r="H74" s="301">
        <v>3.9600000000000003E-2</v>
      </c>
      <c r="I74" s="3">
        <v>6881036</v>
      </c>
      <c r="J74" s="3">
        <v>0</v>
      </c>
      <c r="K74" s="3">
        <v>6881036</v>
      </c>
      <c r="L74" s="3">
        <v>0</v>
      </c>
      <c r="M74" s="3">
        <v>505061075</v>
      </c>
      <c r="N74" s="3">
        <v>0</v>
      </c>
      <c r="O74" s="3">
        <v>505061075</v>
      </c>
    </row>
    <row r="75" spans="2:15">
      <c r="G75" s="523"/>
      <c r="H75" s="523" t="s">
        <v>284</v>
      </c>
      <c r="I75" s="4">
        <v>21048532</v>
      </c>
      <c r="J75" s="4">
        <v>237661401</v>
      </c>
      <c r="K75" s="4">
        <v>258709933</v>
      </c>
      <c r="L75" s="4">
        <v>48746395</v>
      </c>
      <c r="M75" s="183">
        <v>505061075</v>
      </c>
      <c r="N75" s="183">
        <v>0</v>
      </c>
      <c r="O75" s="4">
        <v>553807470</v>
      </c>
    </row>
  </sheetData>
  <mergeCells count="14">
    <mergeCell ref="I46:K46"/>
    <mergeCell ref="L46:O46"/>
    <mergeCell ref="I47:J47"/>
    <mergeCell ref="L47:N47"/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M38"/>
  <sheetViews>
    <sheetView showGridLines="0" topLeftCell="A3" zoomScale="108" zoomScaleNormal="90" workbookViewId="0">
      <selection activeCell="G10" sqref="G10"/>
    </sheetView>
  </sheetViews>
  <sheetFormatPr baseColWidth="10" defaultColWidth="11.453125" defaultRowHeight="13"/>
  <cols>
    <col min="1" max="1" width="1.7265625" style="1" customWidth="1"/>
    <col min="2" max="2" width="15.54296875" style="1" customWidth="1"/>
    <col min="3" max="3" width="28.7265625" style="1" customWidth="1"/>
    <col min="4" max="4" width="16.26953125" style="1" customWidth="1"/>
    <col min="5" max="5" width="11.54296875" style="1" customWidth="1"/>
    <col min="6" max="7" width="9.7265625" style="1" customWidth="1"/>
    <col min="8" max="8" width="12.453125" style="1" customWidth="1"/>
    <col min="9" max="10" width="14.7265625" style="1" customWidth="1"/>
    <col min="11" max="12" width="18.54296875" style="1" customWidth="1"/>
    <col min="13" max="13" width="14.7265625" style="1" customWidth="1"/>
    <col min="14" max="16384" width="11.453125" style="1"/>
  </cols>
  <sheetData>
    <row r="1" spans="2:13" ht="5.15" customHeight="1"/>
    <row r="2" spans="2:13" ht="18.5">
      <c r="B2" s="451" t="s">
        <v>1157</v>
      </c>
      <c r="C2" s="10"/>
    </row>
    <row r="3" spans="2:13" ht="6" customHeight="1">
      <c r="B3" s="524"/>
      <c r="E3" s="52"/>
    </row>
    <row r="4" spans="2:13" s="2" customFormat="1" ht="12.75" customHeight="1">
      <c r="B4" s="302" t="s">
        <v>878</v>
      </c>
      <c r="I4" s="910" t="s">
        <v>85</v>
      </c>
      <c r="J4" s="911"/>
      <c r="K4" s="910" t="s">
        <v>86</v>
      </c>
      <c r="L4" s="911"/>
      <c r="M4" s="867" t="s">
        <v>87</v>
      </c>
    </row>
    <row r="5" spans="2:13" s="2" customFormat="1" ht="45.75" customHeight="1">
      <c r="B5" s="867" t="s">
        <v>338</v>
      </c>
      <c r="C5" s="867" t="s">
        <v>339</v>
      </c>
      <c r="D5" s="867" t="s">
        <v>340</v>
      </c>
      <c r="E5" s="867" t="s">
        <v>341</v>
      </c>
      <c r="F5" s="867" t="s">
        <v>88</v>
      </c>
      <c r="G5" s="867" t="s">
        <v>42</v>
      </c>
      <c r="H5" s="867" t="s">
        <v>342</v>
      </c>
      <c r="I5" s="867" t="s">
        <v>83</v>
      </c>
      <c r="J5" s="867" t="s">
        <v>84</v>
      </c>
      <c r="K5" s="6">
        <v>45199</v>
      </c>
      <c r="L5" s="6">
        <v>44926</v>
      </c>
      <c r="M5" s="868"/>
    </row>
    <row r="6" spans="2:13" s="2" customFormat="1" ht="12.75" customHeight="1">
      <c r="B6" s="869"/>
      <c r="C6" s="869"/>
      <c r="D6" s="869"/>
      <c r="E6" s="869"/>
      <c r="F6" s="869"/>
      <c r="G6" s="869"/>
      <c r="H6" s="869"/>
      <c r="I6" s="869"/>
      <c r="J6" s="869"/>
      <c r="K6" s="31" t="s">
        <v>154</v>
      </c>
      <c r="L6" s="31" t="s">
        <v>154</v>
      </c>
      <c r="M6" s="869"/>
    </row>
    <row r="7" spans="2:13" ht="12.75" customHeight="1">
      <c r="B7" s="525">
        <v>268</v>
      </c>
      <c r="C7" s="525" t="s">
        <v>1304</v>
      </c>
      <c r="D7" s="657">
        <v>243002.4800000001</v>
      </c>
      <c r="E7" s="525" t="s">
        <v>1305</v>
      </c>
      <c r="F7" s="192">
        <v>6.5000000000000002E-2</v>
      </c>
      <c r="G7" s="192">
        <v>6.9000004621887892E-2</v>
      </c>
      <c r="H7" s="656">
        <v>46266</v>
      </c>
      <c r="I7" s="525" t="s">
        <v>1306</v>
      </c>
      <c r="J7" s="525" t="s">
        <v>1306</v>
      </c>
      <c r="K7" s="657">
        <v>1318753</v>
      </c>
      <c r="L7" s="657">
        <v>1264670</v>
      </c>
      <c r="M7" s="525" t="s">
        <v>1307</v>
      </c>
    </row>
    <row r="8" spans="2:13" ht="12.75" customHeight="1">
      <c r="B8" s="525">
        <v>268</v>
      </c>
      <c r="C8" s="525" t="s">
        <v>1308</v>
      </c>
      <c r="D8" s="657">
        <v>1215012.4000000001</v>
      </c>
      <c r="E8" s="525" t="s">
        <v>1305</v>
      </c>
      <c r="F8" s="192">
        <v>6.5000000000000002E-2</v>
      </c>
      <c r="G8" s="192">
        <v>6.9000004621887892E-2</v>
      </c>
      <c r="H8" s="656">
        <v>46266</v>
      </c>
      <c r="I8" s="525" t="s">
        <v>1306</v>
      </c>
      <c r="J8" s="525" t="s">
        <v>1306</v>
      </c>
      <c r="K8" s="657">
        <v>6593763</v>
      </c>
      <c r="L8" s="657">
        <v>6323351</v>
      </c>
      <c r="M8" s="525" t="s">
        <v>1307</v>
      </c>
    </row>
    <row r="9" spans="2:13" ht="12.75" customHeight="1">
      <c r="B9" s="525">
        <v>530</v>
      </c>
      <c r="C9" s="525" t="s">
        <v>1309</v>
      </c>
      <c r="D9" s="657">
        <v>4500000</v>
      </c>
      <c r="E9" s="525" t="s">
        <v>1305</v>
      </c>
      <c r="F9" s="192">
        <v>0.04</v>
      </c>
      <c r="G9" s="192">
        <v>4.3136349949623176E-2</v>
      </c>
      <c r="H9" s="656">
        <v>46880</v>
      </c>
      <c r="I9" s="525" t="s">
        <v>1306</v>
      </c>
      <c r="J9" s="525" t="s">
        <v>1310</v>
      </c>
      <c r="K9" s="657">
        <v>2725638</v>
      </c>
      <c r="L9" s="657">
        <v>978648</v>
      </c>
      <c r="M9" s="525" t="s">
        <v>1307</v>
      </c>
    </row>
    <row r="10" spans="2:13" ht="12.75" customHeight="1">
      <c r="B10" s="525">
        <v>551</v>
      </c>
      <c r="C10" s="525" t="s">
        <v>1311</v>
      </c>
      <c r="D10" s="657">
        <v>2863636.5</v>
      </c>
      <c r="E10" s="525" t="s">
        <v>1305</v>
      </c>
      <c r="F10" s="192">
        <v>5.7000000000000002E-2</v>
      </c>
      <c r="G10" s="192">
        <v>5.7023564023129317E-2</v>
      </c>
      <c r="H10" s="656">
        <v>47406</v>
      </c>
      <c r="I10" s="525" t="s">
        <v>1306</v>
      </c>
      <c r="J10" s="525" t="s">
        <v>1306</v>
      </c>
      <c r="K10" s="657">
        <v>11525221</v>
      </c>
      <c r="L10" s="657">
        <v>10360653</v>
      </c>
      <c r="M10" s="525" t="s">
        <v>1307</v>
      </c>
    </row>
    <row r="11" spans="2:13" ht="12.75" customHeight="1">
      <c r="B11" s="525">
        <v>551</v>
      </c>
      <c r="C11" s="525" t="s">
        <v>1312</v>
      </c>
      <c r="D11" s="657">
        <v>4500000</v>
      </c>
      <c r="E11" s="525" t="s">
        <v>1305</v>
      </c>
      <c r="F11" s="192">
        <v>4.7E-2</v>
      </c>
      <c r="G11" s="192">
        <v>4.954038833074121E-2</v>
      </c>
      <c r="H11" s="656">
        <v>47631</v>
      </c>
      <c r="I11" s="525" t="s">
        <v>1306</v>
      </c>
      <c r="J11" s="525" t="s">
        <v>1306</v>
      </c>
      <c r="K11" s="657">
        <v>2678617</v>
      </c>
      <c r="L11" s="657">
        <v>680802</v>
      </c>
      <c r="M11" s="525" t="s">
        <v>1307</v>
      </c>
    </row>
    <row r="12" spans="2:13">
      <c r="B12" s="525">
        <v>816</v>
      </c>
      <c r="C12" s="525" t="s">
        <v>1313</v>
      </c>
      <c r="D12" s="657">
        <v>5000000</v>
      </c>
      <c r="E12" s="525" t="s">
        <v>1305</v>
      </c>
      <c r="F12" s="192">
        <v>2.7E-2</v>
      </c>
      <c r="G12" s="192">
        <v>3.3852357363574413E-2</v>
      </c>
      <c r="H12" s="656">
        <v>51812</v>
      </c>
      <c r="I12" s="525" t="s">
        <v>1306</v>
      </c>
      <c r="J12" s="525" t="s">
        <v>1310</v>
      </c>
      <c r="K12" s="657">
        <v>2206855</v>
      </c>
      <c r="L12" s="657">
        <v>791682</v>
      </c>
      <c r="M12" s="525" t="s">
        <v>1307</v>
      </c>
    </row>
    <row r="13" spans="2:13">
      <c r="B13" s="525" t="s">
        <v>1314</v>
      </c>
      <c r="C13" s="525" t="s">
        <v>1315</v>
      </c>
      <c r="D13" s="657">
        <v>524346000</v>
      </c>
      <c r="E13" s="525" t="s">
        <v>294</v>
      </c>
      <c r="F13" s="192">
        <v>5.1499999999999997E-2</v>
      </c>
      <c r="G13" s="192">
        <v>5.3008118880477767E-2</v>
      </c>
      <c r="H13" s="656">
        <v>45700</v>
      </c>
      <c r="I13" s="525" t="s">
        <v>1306</v>
      </c>
      <c r="J13" s="525" t="s">
        <v>1310</v>
      </c>
      <c r="K13" s="657">
        <v>3382140</v>
      </c>
      <c r="L13" s="657">
        <v>9269644</v>
      </c>
      <c r="M13" s="525" t="s">
        <v>1316</v>
      </c>
    </row>
    <row r="14" spans="2:13">
      <c r="B14" s="525" t="s">
        <v>1314</v>
      </c>
      <c r="C14" s="525" t="s">
        <v>1315</v>
      </c>
      <c r="D14" s="657">
        <v>350000000</v>
      </c>
      <c r="E14" s="525" t="s">
        <v>294</v>
      </c>
      <c r="F14" s="192">
        <v>6.6250000000000003E-2</v>
      </c>
      <c r="G14" s="192">
        <v>6.7110010261788297E-2</v>
      </c>
      <c r="H14" s="656">
        <v>53005</v>
      </c>
      <c r="I14" s="525" t="s">
        <v>1306</v>
      </c>
      <c r="J14" s="525" t="s">
        <v>1310</v>
      </c>
      <c r="K14" s="657">
        <v>2776428</v>
      </c>
      <c r="L14" s="657">
        <v>7626720</v>
      </c>
      <c r="M14" s="525" t="s">
        <v>1316</v>
      </c>
    </row>
    <row r="15" spans="2:13">
      <c r="B15" s="525" t="s">
        <v>1314</v>
      </c>
      <c r="C15" s="525" t="s">
        <v>1315</v>
      </c>
      <c r="D15" s="657">
        <v>974789000</v>
      </c>
      <c r="E15" s="525" t="s">
        <v>294</v>
      </c>
      <c r="F15" s="192">
        <v>4.3749999999999997E-2</v>
      </c>
      <c r="G15" s="192">
        <v>4.9476825333688731E-2</v>
      </c>
      <c r="H15" s="656">
        <v>46585</v>
      </c>
      <c r="I15" s="525" t="s">
        <v>1306</v>
      </c>
      <c r="J15" s="525" t="s">
        <v>1310</v>
      </c>
      <c r="K15" s="657">
        <v>8529094</v>
      </c>
      <c r="L15" s="657">
        <v>18120107</v>
      </c>
      <c r="M15" s="525" t="s">
        <v>1316</v>
      </c>
    </row>
    <row r="16" spans="2:13">
      <c r="B16" s="525">
        <v>940</v>
      </c>
      <c r="C16" s="525" t="s">
        <v>1317</v>
      </c>
      <c r="D16" s="657">
        <v>7000000</v>
      </c>
      <c r="E16" s="525" t="s">
        <v>1305</v>
      </c>
      <c r="F16" s="192">
        <v>1.9E-2</v>
      </c>
      <c r="G16" s="192">
        <v>1.8692827874828399E-2</v>
      </c>
      <c r="H16" s="656">
        <v>47233</v>
      </c>
      <c r="I16" s="525" t="s">
        <v>1306</v>
      </c>
      <c r="J16" s="525" t="s">
        <v>1310</v>
      </c>
      <c r="K16" s="657">
        <v>2175050</v>
      </c>
      <c r="L16" s="657">
        <v>947675</v>
      </c>
      <c r="M16" s="525" t="s">
        <v>1307</v>
      </c>
    </row>
    <row r="17" spans="2:13">
      <c r="B17" s="525">
        <v>941</v>
      </c>
      <c r="C17" s="525" t="s">
        <v>1318</v>
      </c>
      <c r="D17" s="657">
        <v>3000000</v>
      </c>
      <c r="E17" s="525" t="s">
        <v>1305</v>
      </c>
      <c r="F17" s="192">
        <v>2.1999999999999999E-2</v>
      </c>
      <c r="G17" s="192">
        <v>2.2798086400226847E-2</v>
      </c>
      <c r="H17" s="656">
        <v>52717</v>
      </c>
      <c r="I17" s="525" t="s">
        <v>1306</v>
      </c>
      <c r="J17" s="525" t="s">
        <v>1310</v>
      </c>
      <c r="K17" s="657">
        <v>613490</v>
      </c>
      <c r="L17" s="657">
        <v>48531</v>
      </c>
      <c r="M17" s="525" t="s">
        <v>1307</v>
      </c>
    </row>
    <row r="18" spans="2:13">
      <c r="B18" s="525">
        <v>940</v>
      </c>
      <c r="C18" s="525" t="s">
        <v>1319</v>
      </c>
      <c r="D18" s="657">
        <v>3000000</v>
      </c>
      <c r="E18" s="525" t="s">
        <v>1305</v>
      </c>
      <c r="F18" s="192">
        <v>6.4999999999999997E-3</v>
      </c>
      <c r="G18" s="192">
        <v>5.6045493116567702E-3</v>
      </c>
      <c r="H18" s="656">
        <v>47178</v>
      </c>
      <c r="I18" s="525" t="s">
        <v>1306</v>
      </c>
      <c r="J18" s="525" t="s">
        <v>1310</v>
      </c>
      <c r="K18" s="657">
        <v>181551</v>
      </c>
      <c r="L18" s="657">
        <v>348389</v>
      </c>
      <c r="M18" s="525" t="s">
        <v>1307</v>
      </c>
    </row>
    <row r="19" spans="2:13">
      <c r="B19" s="525">
        <v>941</v>
      </c>
      <c r="C19" s="525" t="s">
        <v>1320</v>
      </c>
      <c r="D19" s="657">
        <v>6000000</v>
      </c>
      <c r="E19" s="525" t="s">
        <v>1305</v>
      </c>
      <c r="F19" s="192">
        <v>1.2500000000000001E-2</v>
      </c>
      <c r="G19" s="192">
        <v>1.1162772558893863E-2</v>
      </c>
      <c r="H19" s="656">
        <v>53022</v>
      </c>
      <c r="I19" s="525" t="s">
        <v>1306</v>
      </c>
      <c r="J19" s="525" t="s">
        <v>1310</v>
      </c>
      <c r="K19" s="657">
        <v>1568954</v>
      </c>
      <c r="L19" s="657">
        <v>2070419</v>
      </c>
      <c r="M19" s="525" t="s">
        <v>1307</v>
      </c>
    </row>
    <row r="20" spans="2:13" ht="12.75" customHeight="1">
      <c r="B20" s="4"/>
      <c r="C20" s="4"/>
      <c r="D20" s="4"/>
      <c r="E20" s="4"/>
      <c r="F20" s="4"/>
      <c r="G20" s="913" t="s">
        <v>400</v>
      </c>
      <c r="H20" s="914"/>
      <c r="I20" s="914"/>
      <c r="J20" s="915"/>
      <c r="K20" s="4">
        <v>46275554</v>
      </c>
      <c r="L20" s="4">
        <v>58831291</v>
      </c>
      <c r="M20" s="4"/>
    </row>
    <row r="21" spans="2:13" ht="5.25" customHeight="1">
      <c r="L21" s="189"/>
    </row>
    <row r="22" spans="2:13" s="2" customFormat="1" ht="12.75" customHeight="1">
      <c r="B22" s="302" t="s">
        <v>879</v>
      </c>
      <c r="I22" s="910" t="s">
        <v>85</v>
      </c>
      <c r="J22" s="911"/>
      <c r="K22" s="910" t="s">
        <v>86</v>
      </c>
      <c r="L22" s="911"/>
      <c r="M22" s="867" t="s">
        <v>87</v>
      </c>
    </row>
    <row r="23" spans="2:13" s="2" customFormat="1" ht="45.75" customHeight="1">
      <c r="B23" s="867" t="s">
        <v>338</v>
      </c>
      <c r="C23" s="867" t="s">
        <v>339</v>
      </c>
      <c r="D23" s="867" t="s">
        <v>340</v>
      </c>
      <c r="E23" s="867" t="s">
        <v>341</v>
      </c>
      <c r="F23" s="867" t="s">
        <v>88</v>
      </c>
      <c r="G23" s="867" t="s">
        <v>42</v>
      </c>
      <c r="H23" s="867" t="s">
        <v>342</v>
      </c>
      <c r="I23" s="867" t="s">
        <v>83</v>
      </c>
      <c r="J23" s="867" t="s">
        <v>84</v>
      </c>
      <c r="K23" s="6">
        <v>45199</v>
      </c>
      <c r="L23" s="6">
        <v>44926</v>
      </c>
      <c r="M23" s="868"/>
    </row>
    <row r="24" spans="2:13" s="2" customFormat="1">
      <c r="B24" s="869"/>
      <c r="C24" s="869"/>
      <c r="D24" s="869"/>
      <c r="E24" s="869"/>
      <c r="F24" s="869"/>
      <c r="G24" s="869"/>
      <c r="H24" s="869"/>
      <c r="I24" s="869"/>
      <c r="J24" s="869"/>
      <c r="K24" s="31" t="s">
        <v>154</v>
      </c>
      <c r="L24" s="31" t="s">
        <v>154</v>
      </c>
      <c r="M24" s="869"/>
    </row>
    <row r="25" spans="2:13">
      <c r="B25" s="525">
        <v>268</v>
      </c>
      <c r="C25" s="525" t="s">
        <v>1304</v>
      </c>
      <c r="D25" s="657">
        <v>243002.4800000001</v>
      </c>
      <c r="E25" s="525" t="s">
        <v>1305</v>
      </c>
      <c r="F25" s="192">
        <v>6.5000000000000002E-2</v>
      </c>
      <c r="G25" s="192">
        <v>6.9000004621887892E-2</v>
      </c>
      <c r="H25" s="656">
        <v>46266</v>
      </c>
      <c r="I25" s="525" t="s">
        <v>1306</v>
      </c>
      <c r="J25" s="525" t="s">
        <v>1306</v>
      </c>
      <c r="K25" s="657">
        <v>3171865</v>
      </c>
      <c r="L25" s="657">
        <v>4370221</v>
      </c>
      <c r="M25" s="525" t="s">
        <v>1307</v>
      </c>
    </row>
    <row r="26" spans="2:13">
      <c r="B26" s="525">
        <v>268</v>
      </c>
      <c r="C26" s="525" t="s">
        <v>1308</v>
      </c>
      <c r="D26" s="657">
        <v>1215012.4000000001</v>
      </c>
      <c r="E26" s="525" t="s">
        <v>1305</v>
      </c>
      <c r="F26" s="192">
        <v>6.5000000000000002E-2</v>
      </c>
      <c r="G26" s="192">
        <v>6.9000004621887892E-2</v>
      </c>
      <c r="H26" s="656">
        <v>46266</v>
      </c>
      <c r="I26" s="525" t="s">
        <v>1306</v>
      </c>
      <c r="J26" s="525" t="s">
        <v>1306</v>
      </c>
      <c r="K26" s="657">
        <v>15859324</v>
      </c>
      <c r="L26" s="657">
        <v>21851104</v>
      </c>
      <c r="M26" s="525" t="s">
        <v>1307</v>
      </c>
    </row>
    <row r="27" spans="2:13">
      <c r="B27" s="525">
        <v>530</v>
      </c>
      <c r="C27" s="525" t="s">
        <v>1309</v>
      </c>
      <c r="D27" s="657">
        <v>4500000</v>
      </c>
      <c r="E27" s="525" t="s">
        <v>1305</v>
      </c>
      <c r="F27" s="192">
        <v>0.04</v>
      </c>
      <c r="G27" s="192">
        <v>4.3136349949623176E-2</v>
      </c>
      <c r="H27" s="656">
        <v>46880</v>
      </c>
      <c r="I27" s="525" t="s">
        <v>1306</v>
      </c>
      <c r="J27" s="525" t="s">
        <v>1310</v>
      </c>
      <c r="K27" s="657">
        <v>160629639</v>
      </c>
      <c r="L27" s="657">
        <v>155613244</v>
      </c>
      <c r="M27" s="525" t="s">
        <v>1307</v>
      </c>
    </row>
    <row r="28" spans="2:13">
      <c r="B28" s="525">
        <v>551</v>
      </c>
      <c r="C28" s="525" t="s">
        <v>1311</v>
      </c>
      <c r="D28" s="657">
        <v>2863636.5</v>
      </c>
      <c r="E28" s="525" t="s">
        <v>1305</v>
      </c>
      <c r="F28" s="192">
        <v>5.7000000000000002E-2</v>
      </c>
      <c r="G28" s="192">
        <v>5.7023564023129317E-2</v>
      </c>
      <c r="H28" s="656">
        <v>47406</v>
      </c>
      <c r="I28" s="525" t="s">
        <v>1306</v>
      </c>
      <c r="J28" s="525" t="s">
        <v>1306</v>
      </c>
      <c r="K28" s="657">
        <v>54296349</v>
      </c>
      <c r="L28" s="657">
        <v>57454379</v>
      </c>
      <c r="M28" s="525" t="s">
        <v>1307</v>
      </c>
    </row>
    <row r="29" spans="2:13">
      <c r="B29" s="525">
        <v>551</v>
      </c>
      <c r="C29" s="525" t="s">
        <v>1312</v>
      </c>
      <c r="D29" s="657">
        <v>4500000</v>
      </c>
      <c r="E29" s="525" t="s">
        <v>1305</v>
      </c>
      <c r="F29" s="192">
        <v>4.7E-2</v>
      </c>
      <c r="G29" s="192">
        <v>4.954038833074121E-2</v>
      </c>
      <c r="H29" s="656">
        <v>47631</v>
      </c>
      <c r="I29" s="525" t="s">
        <v>1306</v>
      </c>
      <c r="J29" s="525" t="s">
        <v>1306</v>
      </c>
      <c r="K29" s="657">
        <v>161350773</v>
      </c>
      <c r="L29" s="657">
        <v>156348288</v>
      </c>
      <c r="M29" s="525" t="s">
        <v>1307</v>
      </c>
    </row>
    <row r="30" spans="2:13">
      <c r="B30" s="525">
        <v>816</v>
      </c>
      <c r="C30" s="525" t="s">
        <v>1313</v>
      </c>
      <c r="D30" s="657">
        <v>5000000</v>
      </c>
      <c r="E30" s="525" t="s">
        <v>1305</v>
      </c>
      <c r="F30" s="192">
        <v>2.7E-2</v>
      </c>
      <c r="G30" s="192">
        <v>3.3852357363574413E-2</v>
      </c>
      <c r="H30" s="656">
        <v>51812</v>
      </c>
      <c r="I30" s="525" t="s">
        <v>1306</v>
      </c>
      <c r="J30" s="525" t="s">
        <v>1310</v>
      </c>
      <c r="K30" s="657">
        <v>163110451</v>
      </c>
      <c r="L30" s="657">
        <v>157879760</v>
      </c>
      <c r="M30" s="525" t="s">
        <v>1307</v>
      </c>
    </row>
    <row r="31" spans="2:13">
      <c r="B31" s="525" t="s">
        <v>1314</v>
      </c>
      <c r="C31" s="525" t="s">
        <v>1315</v>
      </c>
      <c r="D31" s="657">
        <v>524346000</v>
      </c>
      <c r="E31" s="525" t="s">
        <v>294</v>
      </c>
      <c r="F31" s="192">
        <v>5.1499999999999997E-2</v>
      </c>
      <c r="G31" s="192">
        <v>5.3008118880477767E-2</v>
      </c>
      <c r="H31" s="656">
        <v>45700</v>
      </c>
      <c r="I31" s="525" t="s">
        <v>1306</v>
      </c>
      <c r="J31" s="525" t="s">
        <v>1310</v>
      </c>
      <c r="K31" s="657">
        <v>467783645</v>
      </c>
      <c r="L31" s="657">
        <v>445942222</v>
      </c>
      <c r="M31" s="525" t="s">
        <v>1316</v>
      </c>
    </row>
    <row r="32" spans="2:13">
      <c r="B32" s="525" t="s">
        <v>1314</v>
      </c>
      <c r="C32" s="525" t="s">
        <v>1315</v>
      </c>
      <c r="D32" s="657">
        <v>350000000</v>
      </c>
      <c r="E32" s="525" t="s">
        <v>294</v>
      </c>
      <c r="F32" s="192">
        <v>6.6250000000000003E-2</v>
      </c>
      <c r="G32" s="192">
        <v>6.7110010261788297E-2</v>
      </c>
      <c r="H32" s="656">
        <v>53005</v>
      </c>
      <c r="I32" s="525" t="s">
        <v>1306</v>
      </c>
      <c r="J32" s="525" t="s">
        <v>1310</v>
      </c>
      <c r="K32" s="657">
        <v>310826223</v>
      </c>
      <c r="L32" s="657">
        <v>296982707</v>
      </c>
      <c r="M32" s="525" t="s">
        <v>1316</v>
      </c>
    </row>
    <row r="33" spans="2:13">
      <c r="B33" s="525" t="s">
        <v>1314</v>
      </c>
      <c r="C33" s="525" t="s">
        <v>1315</v>
      </c>
      <c r="D33" s="657">
        <v>974789000</v>
      </c>
      <c r="E33" s="525" t="s">
        <v>294</v>
      </c>
      <c r="F33" s="192">
        <v>4.3749999999999997E-2</v>
      </c>
      <c r="G33" s="192">
        <v>4.9476825333688731E-2</v>
      </c>
      <c r="H33" s="656">
        <v>46585</v>
      </c>
      <c r="I33" s="525" t="s">
        <v>1306</v>
      </c>
      <c r="J33" s="525" t="s">
        <v>1310</v>
      </c>
      <c r="K33" s="657">
        <v>851736782</v>
      </c>
      <c r="L33" s="657">
        <v>811458788</v>
      </c>
      <c r="M33" s="525" t="s">
        <v>1316</v>
      </c>
    </row>
    <row r="34" spans="2:13">
      <c r="B34" s="525">
        <v>940</v>
      </c>
      <c r="C34" s="525" t="s">
        <v>1317</v>
      </c>
      <c r="D34" s="657">
        <v>7000000</v>
      </c>
      <c r="E34" s="525" t="s">
        <v>1305</v>
      </c>
      <c r="F34" s="192">
        <v>1.9E-2</v>
      </c>
      <c r="G34" s="192">
        <v>1.8692827874828399E-2</v>
      </c>
      <c r="H34" s="656">
        <v>47233</v>
      </c>
      <c r="I34" s="525" t="s">
        <v>1306</v>
      </c>
      <c r="J34" s="525" t="s">
        <v>1310</v>
      </c>
      <c r="K34" s="657">
        <v>253681006</v>
      </c>
      <c r="L34" s="657">
        <v>246115326</v>
      </c>
      <c r="M34" s="525" t="s">
        <v>1307</v>
      </c>
    </row>
    <row r="35" spans="2:13">
      <c r="B35" s="525">
        <v>941</v>
      </c>
      <c r="C35" s="525" t="s">
        <v>1318</v>
      </c>
      <c r="D35" s="657">
        <v>3000000</v>
      </c>
      <c r="E35" s="525" t="s">
        <v>1305</v>
      </c>
      <c r="F35" s="192">
        <v>2.1999999999999999E-2</v>
      </c>
      <c r="G35" s="192">
        <v>2.2798086400226847E-2</v>
      </c>
      <c r="H35" s="656">
        <v>52717</v>
      </c>
      <c r="I35" s="525" t="s">
        <v>1306</v>
      </c>
      <c r="J35" s="525" t="s">
        <v>1310</v>
      </c>
      <c r="K35" s="657">
        <v>107564977</v>
      </c>
      <c r="L35" s="657">
        <v>104267884</v>
      </c>
      <c r="M35" s="525" t="s">
        <v>1307</v>
      </c>
    </row>
    <row r="36" spans="2:13">
      <c r="B36" s="525">
        <v>940</v>
      </c>
      <c r="C36" s="525" t="s">
        <v>1319</v>
      </c>
      <c r="D36" s="657">
        <v>3000000</v>
      </c>
      <c r="E36" s="525" t="s">
        <v>1305</v>
      </c>
      <c r="F36" s="192">
        <v>6.4999999999999997E-3</v>
      </c>
      <c r="G36" s="192">
        <v>5.6045493116567702E-3</v>
      </c>
      <c r="H36" s="656">
        <v>47178</v>
      </c>
      <c r="I36" s="525" t="s">
        <v>1306</v>
      </c>
      <c r="J36" s="525" t="s">
        <v>1310</v>
      </c>
      <c r="K36" s="657">
        <v>108987783</v>
      </c>
      <c r="L36" s="657">
        <v>105782852</v>
      </c>
      <c r="M36" s="525" t="s">
        <v>1307</v>
      </c>
    </row>
    <row r="37" spans="2:13">
      <c r="B37" s="525">
        <v>941</v>
      </c>
      <c r="C37" s="525" t="s">
        <v>1320</v>
      </c>
      <c r="D37" s="657">
        <v>6000000</v>
      </c>
      <c r="E37" s="525" t="s">
        <v>1305</v>
      </c>
      <c r="F37" s="192">
        <v>1.2500000000000001E-2</v>
      </c>
      <c r="G37" s="192">
        <v>1.1162772558893863E-2</v>
      </c>
      <c r="H37" s="656">
        <v>53022</v>
      </c>
      <c r="I37" s="525" t="s">
        <v>1306</v>
      </c>
      <c r="J37" s="525" t="s">
        <v>1310</v>
      </c>
      <c r="K37" s="657">
        <v>221342282</v>
      </c>
      <c r="L37" s="657">
        <v>214968561</v>
      </c>
      <c r="M37" s="525" t="s">
        <v>1307</v>
      </c>
    </row>
    <row r="38" spans="2:13" ht="12.75" customHeight="1">
      <c r="B38" s="4"/>
      <c r="C38" s="4"/>
      <c r="D38" s="4"/>
      <c r="E38" s="4"/>
      <c r="F38" s="4"/>
      <c r="G38" s="913" t="s">
        <v>401</v>
      </c>
      <c r="H38" s="914"/>
      <c r="I38" s="914"/>
      <c r="J38" s="915"/>
      <c r="K38" s="4">
        <v>2880341099</v>
      </c>
      <c r="L38" s="4">
        <v>2779035336</v>
      </c>
      <c r="M38" s="4"/>
    </row>
  </sheetData>
  <mergeCells count="26">
    <mergeCell ref="G38:J38"/>
    <mergeCell ref="B23:B24"/>
    <mergeCell ref="C23:C24"/>
    <mergeCell ref="D23:D24"/>
    <mergeCell ref="E23:E24"/>
    <mergeCell ref="F23:F24"/>
    <mergeCell ref="G23:G24"/>
    <mergeCell ref="M22:M24"/>
    <mergeCell ref="H23:H24"/>
    <mergeCell ref="I23:I24"/>
    <mergeCell ref="J23:J24"/>
    <mergeCell ref="I4:J4"/>
    <mergeCell ref="K4:L4"/>
    <mergeCell ref="M4:M6"/>
    <mergeCell ref="H5:H6"/>
    <mergeCell ref="I5:I6"/>
    <mergeCell ref="J5:J6"/>
    <mergeCell ref="G20:J20"/>
    <mergeCell ref="I22:J22"/>
    <mergeCell ref="K22:L22"/>
    <mergeCell ref="G5:G6"/>
    <mergeCell ref="B5:B6"/>
    <mergeCell ref="C5:C6"/>
    <mergeCell ref="D5:D6"/>
    <mergeCell ref="E5:E6"/>
    <mergeCell ref="F5:F6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D1C-F9DF-4A92-80CF-DA4929355080}">
  <dimension ref="A1:N9"/>
  <sheetViews>
    <sheetView showGridLines="0" workbookViewId="0">
      <selection activeCell="G10" sqref="G10"/>
    </sheetView>
  </sheetViews>
  <sheetFormatPr baseColWidth="10" defaultRowHeight="12.5"/>
  <cols>
    <col min="2" max="2" width="15.453125" bestFit="1" customWidth="1"/>
    <col min="10" max="10" width="14.54296875" bestFit="1" customWidth="1"/>
    <col min="11" max="11" width="17.453125" bestFit="1" customWidth="1"/>
    <col min="12" max="13" width="14.1796875" customWidth="1"/>
    <col min="14" max="14" width="30.26953125" bestFit="1" customWidth="1"/>
  </cols>
  <sheetData>
    <row r="1" spans="1:14" ht="18.5">
      <c r="A1" s="451" t="s">
        <v>1219</v>
      </c>
    </row>
    <row r="3" spans="1:14" ht="13" customHeight="1">
      <c r="A3" s="21"/>
      <c r="B3" s="2"/>
      <c r="C3" s="2"/>
      <c r="D3" s="2"/>
      <c r="E3" s="2"/>
      <c r="F3" s="2"/>
      <c r="G3" s="2"/>
      <c r="H3" s="2"/>
      <c r="I3" s="2"/>
      <c r="J3" s="910" t="s">
        <v>85</v>
      </c>
      <c r="K3" s="911"/>
      <c r="L3" s="910" t="s">
        <v>86</v>
      </c>
      <c r="M3" s="911"/>
      <c r="N3" s="810" t="s">
        <v>87</v>
      </c>
    </row>
    <row r="4" spans="1:14" ht="13">
      <c r="A4" s="867" t="s">
        <v>370</v>
      </c>
      <c r="B4" s="867" t="s">
        <v>1220</v>
      </c>
      <c r="C4" s="867" t="s">
        <v>1221</v>
      </c>
      <c r="D4" s="867" t="s">
        <v>55</v>
      </c>
      <c r="E4" s="867" t="s">
        <v>88</v>
      </c>
      <c r="F4" s="867" t="s">
        <v>1222</v>
      </c>
      <c r="G4" s="867" t="s">
        <v>55</v>
      </c>
      <c r="H4" s="867" t="s">
        <v>88</v>
      </c>
      <c r="I4" s="867" t="s">
        <v>342</v>
      </c>
      <c r="J4" s="867" t="s">
        <v>83</v>
      </c>
      <c r="K4" s="867" t="s">
        <v>84</v>
      </c>
      <c r="L4" s="6">
        <v>45107</v>
      </c>
      <c r="M4" s="6">
        <v>44926</v>
      </c>
      <c r="N4" s="811"/>
    </row>
    <row r="5" spans="1:14" ht="13">
      <c r="A5" s="869"/>
      <c r="B5" s="869"/>
      <c r="C5" s="869"/>
      <c r="D5" s="869"/>
      <c r="E5" s="869"/>
      <c r="F5" s="869"/>
      <c r="G5" s="869"/>
      <c r="H5" s="869"/>
      <c r="I5" s="869"/>
      <c r="J5" s="869"/>
      <c r="K5" s="869" t="s">
        <v>154</v>
      </c>
      <c r="L5" s="186" t="s">
        <v>154</v>
      </c>
      <c r="M5" s="186" t="s">
        <v>154</v>
      </c>
      <c r="N5" s="812"/>
    </row>
    <row r="6" spans="1:14" ht="13">
      <c r="A6" s="718" t="s">
        <v>280</v>
      </c>
      <c r="B6" s="719" t="s">
        <v>1321</v>
      </c>
      <c r="C6" s="720">
        <v>47588</v>
      </c>
      <c r="D6" s="718" t="s">
        <v>294</v>
      </c>
      <c r="E6" s="703">
        <v>5.16E-2</v>
      </c>
      <c r="F6" s="720">
        <v>250000</v>
      </c>
      <c r="G6" s="718" t="s">
        <v>1322</v>
      </c>
      <c r="H6" s="703">
        <v>1.54E-2</v>
      </c>
      <c r="I6" s="721">
        <v>44953</v>
      </c>
      <c r="J6" s="722" t="s">
        <v>1323</v>
      </c>
      <c r="K6" s="722" t="s">
        <v>1323</v>
      </c>
      <c r="L6" s="3">
        <v>0</v>
      </c>
      <c r="M6" s="3">
        <v>4689904</v>
      </c>
      <c r="N6" s="722" t="s">
        <v>1316</v>
      </c>
    </row>
    <row r="7" spans="1:14" ht="13">
      <c r="A7" s="718" t="s">
        <v>280</v>
      </c>
      <c r="B7" s="719" t="s">
        <v>1499</v>
      </c>
      <c r="C7" s="720">
        <v>57553.956829999996</v>
      </c>
      <c r="D7" s="718" t="s">
        <v>294</v>
      </c>
      <c r="E7" s="703">
        <v>0.14892510000000003</v>
      </c>
      <c r="F7" s="720">
        <v>280000</v>
      </c>
      <c r="G7" s="718" t="s">
        <v>1322</v>
      </c>
      <c r="H7" s="703">
        <v>0.14892510000000003</v>
      </c>
      <c r="I7" s="721">
        <v>45495</v>
      </c>
      <c r="J7" s="722" t="s">
        <v>1323</v>
      </c>
      <c r="K7" s="722" t="s">
        <v>1323</v>
      </c>
      <c r="L7" s="3">
        <v>479802</v>
      </c>
      <c r="M7" s="3">
        <v>0</v>
      </c>
      <c r="N7" s="722" t="s">
        <v>1316</v>
      </c>
    </row>
    <row r="8" spans="1:14" ht="13">
      <c r="A8" s="718" t="s">
        <v>280</v>
      </c>
      <c r="B8" s="719" t="s">
        <v>1500</v>
      </c>
      <c r="C8" s="720">
        <v>18939.393940000002</v>
      </c>
      <c r="D8" s="718" t="s">
        <v>294</v>
      </c>
      <c r="E8" s="703">
        <v>0.14564374999999985</v>
      </c>
      <c r="F8" s="720">
        <v>100000</v>
      </c>
      <c r="G8" s="718" t="s">
        <v>1322</v>
      </c>
      <c r="H8" s="703">
        <v>0.14564374999999985</v>
      </c>
      <c r="I8" s="721">
        <v>45260</v>
      </c>
      <c r="J8" s="722" t="s">
        <v>1323</v>
      </c>
      <c r="K8" s="722" t="s">
        <v>1323</v>
      </c>
      <c r="L8" s="3">
        <v>190357</v>
      </c>
      <c r="M8" s="3">
        <v>0</v>
      </c>
      <c r="N8" s="722" t="s">
        <v>1316</v>
      </c>
    </row>
    <row r="9" spans="1:14" ht="13">
      <c r="A9" s="351"/>
      <c r="B9" s="351"/>
      <c r="C9" s="351"/>
      <c r="D9" s="351"/>
      <c r="E9" s="351"/>
      <c r="F9" s="351"/>
      <c r="G9" s="351"/>
      <c r="H9" s="351"/>
      <c r="I9" s="351"/>
      <c r="J9" s="351"/>
      <c r="K9" s="346" t="s">
        <v>50</v>
      </c>
      <c r="L9" s="346">
        <v>670159</v>
      </c>
      <c r="M9" s="346">
        <v>4689904</v>
      </c>
      <c r="N9" s="723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FF5A-89FB-4907-8B20-54C081B7BF60}">
  <dimension ref="B1:K34"/>
  <sheetViews>
    <sheetView showGridLines="0" zoomScale="90" zoomScaleNormal="90" workbookViewId="0">
      <selection activeCell="G10" sqref="G10"/>
    </sheetView>
  </sheetViews>
  <sheetFormatPr baseColWidth="10" defaultRowHeight="12.5"/>
  <cols>
    <col min="1" max="1" width="1.54296875" customWidth="1"/>
    <col min="2" max="2" width="36.1796875" customWidth="1"/>
    <col min="3" max="3" width="22.453125" bestFit="1" customWidth="1"/>
    <col min="4" max="4" width="14" bestFit="1" customWidth="1"/>
    <col min="5" max="5" width="13.453125" bestFit="1" customWidth="1"/>
    <col min="6" max="6" width="14" bestFit="1" customWidth="1"/>
    <col min="7" max="10" width="12.54296875" bestFit="1" customWidth="1"/>
    <col min="11" max="11" width="20.81640625" bestFit="1" customWidth="1"/>
  </cols>
  <sheetData>
    <row r="1" spans="2:11" ht="5.15" customHeight="1"/>
    <row r="2" spans="2:11" ht="18.5">
      <c r="B2" s="451" t="s">
        <v>1158</v>
      </c>
      <c r="C2" s="10"/>
    </row>
    <row r="3" spans="2:11" ht="5.15" customHeight="1">
      <c r="B3" s="451"/>
      <c r="C3" s="10"/>
    </row>
    <row r="4" spans="2:11" ht="13">
      <c r="B4" s="821" t="s">
        <v>811</v>
      </c>
      <c r="C4" s="916" t="s">
        <v>1264</v>
      </c>
      <c r="D4" s="918" t="s">
        <v>812</v>
      </c>
      <c r="E4" s="919"/>
      <c r="F4" s="918" t="s">
        <v>813</v>
      </c>
      <c r="G4" s="920"/>
      <c r="H4" s="920"/>
      <c r="I4" s="920"/>
      <c r="J4" s="919"/>
      <c r="K4" s="916" t="s">
        <v>1491</v>
      </c>
    </row>
    <row r="5" spans="2:11" ht="52">
      <c r="B5" s="822"/>
      <c r="C5" s="917"/>
      <c r="D5" s="612" t="s">
        <v>353</v>
      </c>
      <c r="E5" s="612" t="s">
        <v>815</v>
      </c>
      <c r="F5" s="612" t="s">
        <v>1105</v>
      </c>
      <c r="G5" s="612" t="s">
        <v>737</v>
      </c>
      <c r="H5" s="612" t="s">
        <v>725</v>
      </c>
      <c r="I5" s="612" t="s">
        <v>1225</v>
      </c>
      <c r="J5" s="612" t="s">
        <v>1106</v>
      </c>
      <c r="K5" s="917"/>
    </row>
    <row r="6" spans="2:11" ht="13">
      <c r="B6" s="823"/>
      <c r="C6" s="31" t="s">
        <v>154</v>
      </c>
      <c r="D6" s="31" t="s">
        <v>154</v>
      </c>
      <c r="E6" s="31" t="s">
        <v>154</v>
      </c>
      <c r="F6" s="31" t="s">
        <v>154</v>
      </c>
      <c r="G6" s="31" t="s">
        <v>154</v>
      </c>
      <c r="H6" s="31" t="s">
        <v>154</v>
      </c>
      <c r="I6" s="31" t="s">
        <v>154</v>
      </c>
      <c r="J6" s="31" t="s">
        <v>154</v>
      </c>
      <c r="K6" s="31" t="s">
        <v>154</v>
      </c>
    </row>
    <row r="7" spans="2:11" ht="13">
      <c r="B7" s="611" t="s">
        <v>726</v>
      </c>
      <c r="C7" s="3">
        <v>-812517403</v>
      </c>
      <c r="D7" s="3">
        <v>-811594906</v>
      </c>
      <c r="E7" s="3">
        <v>494324218</v>
      </c>
      <c r="F7" s="3">
        <v>0</v>
      </c>
      <c r="G7" s="3">
        <v>-70691109</v>
      </c>
      <c r="H7" s="3">
        <v>-8986790</v>
      </c>
      <c r="I7" s="3">
        <v>0</v>
      </c>
      <c r="J7" s="3">
        <v>-31045290</v>
      </c>
      <c r="K7" s="3">
        <v>-1240511280</v>
      </c>
    </row>
    <row r="8" spans="2:11" ht="13">
      <c r="B8" s="611" t="s">
        <v>315</v>
      </c>
      <c r="C8" s="3">
        <v>-2837866627</v>
      </c>
      <c r="D8" s="3">
        <v>0</v>
      </c>
      <c r="E8" s="3">
        <v>108281433</v>
      </c>
      <c r="F8" s="3">
        <v>0</v>
      </c>
      <c r="G8" s="3">
        <v>-87509213</v>
      </c>
      <c r="H8" s="3">
        <v>-110797313</v>
      </c>
      <c r="I8" s="3">
        <v>0</v>
      </c>
      <c r="J8" s="3">
        <v>1275067</v>
      </c>
      <c r="K8" s="3">
        <v>-2926616653</v>
      </c>
    </row>
    <row r="9" spans="2:11" ht="13">
      <c r="B9" s="611" t="s">
        <v>791</v>
      </c>
      <c r="C9" s="3">
        <v>-1160046701</v>
      </c>
      <c r="D9" s="3">
        <v>0</v>
      </c>
      <c r="E9" s="3">
        <v>173817755</v>
      </c>
      <c r="F9" s="3">
        <v>0</v>
      </c>
      <c r="G9" s="3">
        <v>-50367240</v>
      </c>
      <c r="H9" s="3">
        <v>-19625616</v>
      </c>
      <c r="I9" s="3">
        <v>0</v>
      </c>
      <c r="J9" s="3">
        <v>-190502649</v>
      </c>
      <c r="K9" s="3">
        <v>-1246724451</v>
      </c>
    </row>
    <row r="10" spans="2:11" ht="13">
      <c r="B10" s="611" t="s">
        <v>703</v>
      </c>
      <c r="C10" s="3">
        <v>-4689904</v>
      </c>
      <c r="D10" s="3">
        <v>0</v>
      </c>
      <c r="E10" s="3">
        <v>0</v>
      </c>
      <c r="F10" s="3">
        <v>0</v>
      </c>
      <c r="G10" s="3">
        <v>2942504</v>
      </c>
      <c r="H10" s="3">
        <v>0</v>
      </c>
      <c r="I10" s="3">
        <v>0</v>
      </c>
      <c r="J10" s="3">
        <v>1077241</v>
      </c>
      <c r="K10" s="3">
        <v>-670159</v>
      </c>
    </row>
    <row r="11" spans="2:11" ht="13">
      <c r="B11" s="611" t="s">
        <v>827</v>
      </c>
      <c r="C11" s="3">
        <v>-8616994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-2323192</v>
      </c>
      <c r="K11" s="3">
        <v>-10940186</v>
      </c>
    </row>
    <row r="12" spans="2:11" ht="13">
      <c r="B12" s="611" t="s">
        <v>1103</v>
      </c>
      <c r="C12" s="3">
        <v>-8234832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-994419</v>
      </c>
      <c r="K12" s="3">
        <v>-9229251</v>
      </c>
    </row>
    <row r="13" spans="2:11" ht="13">
      <c r="B13" s="611" t="s">
        <v>1104</v>
      </c>
      <c r="C13" s="3">
        <v>-273240747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-6285503</v>
      </c>
      <c r="K13" s="3">
        <v>-279526250</v>
      </c>
    </row>
    <row r="14" spans="2:11" ht="13">
      <c r="B14" s="611" t="s">
        <v>1223</v>
      </c>
      <c r="C14" s="3">
        <v>-74777476</v>
      </c>
      <c r="D14" s="3">
        <v>0</v>
      </c>
      <c r="E14" s="3">
        <v>179653935</v>
      </c>
      <c r="F14" s="3">
        <v>0</v>
      </c>
      <c r="G14" s="3">
        <v>-6089252</v>
      </c>
      <c r="H14" s="3">
        <v>0</v>
      </c>
      <c r="I14" s="3">
        <v>-146683782</v>
      </c>
      <c r="J14" s="3">
        <v>-5255297</v>
      </c>
      <c r="K14" s="3">
        <v>-53151872</v>
      </c>
    </row>
    <row r="15" spans="2:11" ht="29.15" customHeight="1">
      <c r="B15" s="28" t="s">
        <v>814</v>
      </c>
      <c r="C15" s="4">
        <v>-5179990684</v>
      </c>
      <c r="D15" s="4">
        <v>-811594906</v>
      </c>
      <c r="E15" s="4">
        <v>956077341</v>
      </c>
      <c r="F15" s="4">
        <v>0</v>
      </c>
      <c r="G15" s="4">
        <v>-211714310</v>
      </c>
      <c r="H15" s="4">
        <v>-139409719</v>
      </c>
      <c r="I15" s="4">
        <v>-146683782</v>
      </c>
      <c r="J15" s="4">
        <v>-234054042</v>
      </c>
      <c r="K15" s="4">
        <v>-5767370102</v>
      </c>
    </row>
    <row r="16" spans="2:11" ht="13">
      <c r="B16" s="611" t="s">
        <v>928</v>
      </c>
      <c r="C16" s="3">
        <v>157363022</v>
      </c>
      <c r="D16" s="3">
        <v>0</v>
      </c>
      <c r="E16" s="3">
        <v>7424167</v>
      </c>
      <c r="F16" s="3">
        <v>0</v>
      </c>
      <c r="G16" s="3">
        <v>-5685562</v>
      </c>
      <c r="H16" s="3">
        <v>35457763</v>
      </c>
      <c r="I16" s="3">
        <v>0</v>
      </c>
      <c r="J16" s="3">
        <v>4541293</v>
      </c>
      <c r="K16" s="3">
        <v>199100683</v>
      </c>
    </row>
    <row r="17" spans="2:11" ht="26">
      <c r="B17" s="28" t="s">
        <v>1107</v>
      </c>
      <c r="C17" s="155">
        <v>157363022</v>
      </c>
      <c r="D17" s="155">
        <v>0</v>
      </c>
      <c r="E17" s="155">
        <v>7424167</v>
      </c>
      <c r="F17" s="155">
        <v>0</v>
      </c>
      <c r="G17" s="155">
        <v>-5685562</v>
      </c>
      <c r="H17" s="155">
        <v>35457763</v>
      </c>
      <c r="I17" s="155">
        <v>0</v>
      </c>
      <c r="J17" s="155">
        <v>4541293</v>
      </c>
      <c r="K17" s="155">
        <v>199100683</v>
      </c>
    </row>
    <row r="20" spans="2:11" ht="13">
      <c r="B20" s="821" t="s">
        <v>811</v>
      </c>
      <c r="C20" s="916" t="s">
        <v>1033</v>
      </c>
      <c r="D20" s="918" t="s">
        <v>812</v>
      </c>
      <c r="E20" s="919"/>
      <c r="F20" s="679"/>
      <c r="G20" s="918" t="s">
        <v>813</v>
      </c>
      <c r="H20" s="920"/>
      <c r="I20" s="920"/>
      <c r="J20" s="919"/>
      <c r="K20" s="916" t="s">
        <v>1215</v>
      </c>
    </row>
    <row r="21" spans="2:11" ht="52">
      <c r="B21" s="822"/>
      <c r="C21" s="917"/>
      <c r="D21" s="612" t="s">
        <v>353</v>
      </c>
      <c r="E21" s="612" t="s">
        <v>815</v>
      </c>
      <c r="F21" s="612" t="s">
        <v>1105</v>
      </c>
      <c r="G21" s="612" t="s">
        <v>737</v>
      </c>
      <c r="H21" s="612" t="s">
        <v>725</v>
      </c>
      <c r="I21" s="612" t="s">
        <v>1225</v>
      </c>
      <c r="J21" s="612" t="s">
        <v>1106</v>
      </c>
      <c r="K21" s="917"/>
    </row>
    <row r="22" spans="2:11" ht="13">
      <c r="B22" s="823"/>
      <c r="C22" s="31" t="s">
        <v>154</v>
      </c>
      <c r="D22" s="31" t="s">
        <v>154</v>
      </c>
      <c r="E22" s="31" t="s">
        <v>154</v>
      </c>
      <c r="F22" s="31" t="s">
        <v>154</v>
      </c>
      <c r="G22" s="31" t="s">
        <v>154</v>
      </c>
      <c r="H22" s="31" t="s">
        <v>154</v>
      </c>
      <c r="I22" s="31" t="s">
        <v>154</v>
      </c>
      <c r="J22" s="31" t="s">
        <v>154</v>
      </c>
      <c r="K22" s="31" t="s">
        <v>154</v>
      </c>
    </row>
    <row r="23" spans="2:11">
      <c r="B23" s="526" t="s">
        <v>726</v>
      </c>
      <c r="C23" s="420">
        <v>-13651352</v>
      </c>
      <c r="D23" s="420">
        <v>-1222628181</v>
      </c>
      <c r="E23" s="420">
        <v>370265708</v>
      </c>
      <c r="F23" s="420">
        <v>-17104529</v>
      </c>
      <c r="G23" s="420">
        <v>-27541709</v>
      </c>
      <c r="H23" s="420">
        <v>23453347</v>
      </c>
      <c r="I23" s="420">
        <v>0</v>
      </c>
      <c r="J23" s="420">
        <v>74689313</v>
      </c>
      <c r="K23" s="420">
        <v>-812517403</v>
      </c>
    </row>
    <row r="24" spans="2:11">
      <c r="B24" s="526" t="s">
        <v>315</v>
      </c>
      <c r="C24" s="420">
        <v>-2711692527</v>
      </c>
      <c r="D24" s="420">
        <v>0</v>
      </c>
      <c r="E24" s="420">
        <v>752981228</v>
      </c>
      <c r="F24" s="420">
        <v>-589374668</v>
      </c>
      <c r="G24" s="420">
        <v>-120865485</v>
      </c>
      <c r="H24" s="420">
        <v>-167086334</v>
      </c>
      <c r="I24" s="420">
        <v>0</v>
      </c>
      <c r="J24" s="420">
        <v>-1828841</v>
      </c>
      <c r="K24" s="420">
        <v>-2837866627</v>
      </c>
    </row>
    <row r="25" spans="2:11">
      <c r="B25" s="526" t="s">
        <v>791</v>
      </c>
      <c r="C25" s="420">
        <v>-879465970</v>
      </c>
      <c r="D25" s="420">
        <v>0</v>
      </c>
      <c r="E25" s="420">
        <v>195365550</v>
      </c>
      <c r="F25" s="420">
        <v>-282425219</v>
      </c>
      <c r="G25" s="420">
        <v>-61435900</v>
      </c>
      <c r="H25" s="420">
        <v>-78278631</v>
      </c>
      <c r="I25" s="420">
        <v>0</v>
      </c>
      <c r="J25" s="420">
        <v>-53806531</v>
      </c>
      <c r="K25" s="420">
        <v>-1160046701</v>
      </c>
    </row>
    <row r="26" spans="2:11">
      <c r="B26" s="526" t="s">
        <v>703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-4689904</v>
      </c>
      <c r="K26" s="420">
        <v>-4689904</v>
      </c>
    </row>
    <row r="27" spans="2:11">
      <c r="B27" s="526" t="s">
        <v>827</v>
      </c>
      <c r="C27" s="420">
        <v>-7148270</v>
      </c>
      <c r="D27" s="420">
        <v>0</v>
      </c>
      <c r="E27" s="420">
        <v>0</v>
      </c>
      <c r="F27" s="420">
        <v>0</v>
      </c>
      <c r="G27" s="420">
        <v>0</v>
      </c>
      <c r="H27" s="420">
        <v>0</v>
      </c>
      <c r="I27" s="420">
        <v>0</v>
      </c>
      <c r="J27" s="420">
        <v>-1468724</v>
      </c>
      <c r="K27" s="420">
        <v>-8616994</v>
      </c>
    </row>
    <row r="28" spans="2:11">
      <c r="B28" s="526" t="s">
        <v>1103</v>
      </c>
      <c r="C28" s="420">
        <v>0</v>
      </c>
      <c r="D28" s="420">
        <v>0</v>
      </c>
      <c r="E28" s="420">
        <v>0</v>
      </c>
      <c r="F28" s="420">
        <v>-8960000</v>
      </c>
      <c r="G28" s="420">
        <v>0</v>
      </c>
      <c r="H28" s="420">
        <v>0</v>
      </c>
      <c r="I28" s="420">
        <v>0</v>
      </c>
      <c r="J28" s="420">
        <v>725168</v>
      </c>
      <c r="K28" s="420">
        <v>-8234832</v>
      </c>
    </row>
    <row r="29" spans="2:11">
      <c r="B29" s="526" t="s">
        <v>1104</v>
      </c>
      <c r="C29" s="420">
        <v>0</v>
      </c>
      <c r="D29" s="420">
        <v>0</v>
      </c>
      <c r="E29" s="420">
        <v>0</v>
      </c>
      <c r="F29" s="420">
        <v>-318859899</v>
      </c>
      <c r="G29" s="420">
        <v>0</v>
      </c>
      <c r="H29" s="420">
        <v>0</v>
      </c>
      <c r="I29" s="420">
        <v>0</v>
      </c>
      <c r="J29" s="420">
        <v>45619152</v>
      </c>
      <c r="K29" s="420">
        <v>-273240747</v>
      </c>
    </row>
    <row r="30" spans="2:11">
      <c r="B30" s="526" t="s">
        <v>1223</v>
      </c>
      <c r="C30" s="420">
        <v>-67005991</v>
      </c>
      <c r="D30" s="420">
        <v>0</v>
      </c>
      <c r="E30" s="420">
        <v>226913029</v>
      </c>
      <c r="F30" s="420">
        <v>0</v>
      </c>
      <c r="G30" s="420">
        <v>-8249213</v>
      </c>
      <c r="H30" s="420">
        <v>0</v>
      </c>
      <c r="I30" s="420">
        <v>-222054513</v>
      </c>
      <c r="J30" s="420">
        <v>-4380788</v>
      </c>
      <c r="K30" s="420">
        <v>-74777476</v>
      </c>
    </row>
    <row r="31" spans="2:11" ht="23">
      <c r="B31" s="421" t="s">
        <v>814</v>
      </c>
      <c r="C31" s="422">
        <v>-3678964110</v>
      </c>
      <c r="D31" s="422">
        <v>-1222628181</v>
      </c>
      <c r="E31" s="422">
        <v>1545525515</v>
      </c>
      <c r="F31" s="422">
        <v>-1216724315</v>
      </c>
      <c r="G31" s="422">
        <v>-218092307</v>
      </c>
      <c r="H31" s="422">
        <v>-221911618</v>
      </c>
      <c r="I31" s="422">
        <v>-222054513</v>
      </c>
      <c r="J31" s="422">
        <v>54858845</v>
      </c>
      <c r="K31" s="422">
        <v>-5179990684</v>
      </c>
    </row>
    <row r="32" spans="2:11">
      <c r="B32" s="526" t="s">
        <v>928</v>
      </c>
      <c r="C32" s="420">
        <v>265287661</v>
      </c>
      <c r="D32" s="420">
        <v>0</v>
      </c>
      <c r="E32" s="420">
        <v>618154</v>
      </c>
      <c r="F32" s="420">
        <v>0</v>
      </c>
      <c r="G32" s="420">
        <v>-3584769</v>
      </c>
      <c r="H32" s="420">
        <v>11205475</v>
      </c>
      <c r="I32" s="420">
        <v>0</v>
      </c>
      <c r="J32" s="420">
        <v>-116163499</v>
      </c>
      <c r="K32" s="420">
        <v>157363022</v>
      </c>
    </row>
    <row r="33" spans="2:11">
      <c r="B33" s="526" t="s">
        <v>1224</v>
      </c>
      <c r="C33" s="635">
        <v>0</v>
      </c>
      <c r="D33" s="635">
        <v>0</v>
      </c>
      <c r="E33" s="635">
        <v>-30379319</v>
      </c>
      <c r="F33" s="635">
        <v>30379319</v>
      </c>
      <c r="G33" s="635">
        <v>0</v>
      </c>
      <c r="H33" s="635">
        <v>0</v>
      </c>
      <c r="I33" s="635">
        <v>0</v>
      </c>
      <c r="J33" s="635">
        <v>0</v>
      </c>
      <c r="K33" s="635">
        <v>0</v>
      </c>
    </row>
    <row r="34" spans="2:11" ht="23">
      <c r="B34" s="421" t="s">
        <v>1107</v>
      </c>
      <c r="C34" s="423">
        <v>265287661</v>
      </c>
      <c r="D34" s="423">
        <v>0</v>
      </c>
      <c r="E34" s="423">
        <v>-29761165</v>
      </c>
      <c r="F34" s="423">
        <v>30379319</v>
      </c>
      <c r="G34" s="423">
        <v>-3584769</v>
      </c>
      <c r="H34" s="423">
        <v>11205475</v>
      </c>
      <c r="I34" s="423">
        <v>0</v>
      </c>
      <c r="J34" s="423">
        <v>-116163499</v>
      </c>
      <c r="K34" s="423">
        <v>157363022</v>
      </c>
    </row>
  </sheetData>
  <mergeCells count="10">
    <mergeCell ref="K4:K5"/>
    <mergeCell ref="B4:B6"/>
    <mergeCell ref="C4:C5"/>
    <mergeCell ref="D4:E4"/>
    <mergeCell ref="F4:J4"/>
    <mergeCell ref="B20:B22"/>
    <mergeCell ref="C20:C21"/>
    <mergeCell ref="D20:E20"/>
    <mergeCell ref="G20:J20"/>
    <mergeCell ref="K20:K21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C47F7-7B85-498D-8EC6-1A4FB74F9CBA}">
  <dimension ref="B1:M62"/>
  <sheetViews>
    <sheetView showGridLines="0" topLeftCell="A35" zoomScale="116" zoomScaleNormal="90" workbookViewId="0">
      <selection activeCell="J23" sqref="J23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7.1796875" style="5" customWidth="1"/>
    <col min="4" max="4" width="19.54296875" style="5" customWidth="1"/>
    <col min="5" max="5" width="15.26953125" style="5" customWidth="1"/>
    <col min="6" max="6" width="21.453125" style="5" customWidth="1"/>
    <col min="7" max="7" width="9.26953125" style="5" bestFit="1" customWidth="1"/>
    <col min="8" max="8" width="11.81640625" style="5" bestFit="1" customWidth="1"/>
    <col min="9" max="9" width="2.1796875" style="5" customWidth="1"/>
    <col min="10" max="11" width="11.453125" style="5"/>
    <col min="12" max="12" width="12.7265625" style="5" customWidth="1"/>
    <col min="13" max="13" width="13.7265625" style="5" bestFit="1" customWidth="1"/>
    <col min="14" max="14" width="15.54296875" style="5" bestFit="1" customWidth="1"/>
    <col min="15" max="15" width="14.7265625" style="5" bestFit="1" customWidth="1"/>
    <col min="16" max="16384" width="11.453125" style="5"/>
  </cols>
  <sheetData>
    <row r="1" spans="2:6" ht="18.5">
      <c r="B1" s="451" t="s">
        <v>1280</v>
      </c>
      <c r="C1" s="10"/>
    </row>
    <row r="2" spans="2:6">
      <c r="B2" s="12" t="s">
        <v>716</v>
      </c>
      <c r="C2" s="12"/>
      <c r="D2" s="12"/>
      <c r="E2" s="12"/>
      <c r="F2" s="12"/>
    </row>
    <row r="3" spans="2:6" ht="6" customHeight="1">
      <c r="C3" s="193"/>
    </row>
    <row r="4" spans="2:6" ht="26">
      <c r="B4" s="527" t="s">
        <v>1272</v>
      </c>
      <c r="C4" s="528" t="s">
        <v>155</v>
      </c>
      <c r="D4" s="529" t="s">
        <v>1501</v>
      </c>
      <c r="E4" s="529" t="s">
        <v>1040</v>
      </c>
      <c r="F4" s="339" t="s">
        <v>693</v>
      </c>
    </row>
    <row r="5" spans="2:6">
      <c r="B5" s="530" t="s">
        <v>606</v>
      </c>
      <c r="C5" s="531">
        <v>5</v>
      </c>
      <c r="D5" s="194">
        <v>368466795</v>
      </c>
      <c r="E5" s="194">
        <v>0</v>
      </c>
      <c r="F5" s="194">
        <v>368466795</v>
      </c>
    </row>
    <row r="6" spans="2:6">
      <c r="B6" s="530" t="s">
        <v>72</v>
      </c>
      <c r="C6" s="531">
        <v>6</v>
      </c>
      <c r="D6" s="194">
        <v>221364277</v>
      </c>
      <c r="E6" s="194">
        <v>0</v>
      </c>
      <c r="F6" s="194">
        <v>221364277</v>
      </c>
    </row>
    <row r="7" spans="2:6">
      <c r="B7" s="530" t="s">
        <v>467</v>
      </c>
      <c r="C7" s="531">
        <v>6</v>
      </c>
      <c r="D7" s="194">
        <v>236754483</v>
      </c>
      <c r="E7" s="194">
        <v>0</v>
      </c>
      <c r="F7" s="194">
        <v>236754483</v>
      </c>
    </row>
    <row r="8" spans="2:6">
      <c r="B8" s="530" t="s">
        <v>474</v>
      </c>
      <c r="C8" s="531">
        <v>17</v>
      </c>
      <c r="D8" s="194">
        <v>773006038</v>
      </c>
      <c r="E8" s="194">
        <v>0</v>
      </c>
      <c r="F8" s="194">
        <v>773006038</v>
      </c>
    </row>
    <row r="9" spans="2:6">
      <c r="B9" s="530" t="s">
        <v>473</v>
      </c>
      <c r="C9" s="531">
        <v>17</v>
      </c>
      <c r="D9" s="194">
        <v>3747639613</v>
      </c>
      <c r="E9" s="194">
        <v>0</v>
      </c>
      <c r="F9" s="194">
        <v>3747639613</v>
      </c>
    </row>
    <row r="10" spans="2:6" ht="6" customHeight="1">
      <c r="C10" s="193"/>
      <c r="D10" s="196"/>
      <c r="E10" s="196"/>
      <c r="F10" s="196"/>
    </row>
    <row r="11" spans="2:6">
      <c r="B11" s="12" t="s">
        <v>1272</v>
      </c>
      <c r="C11" s="284"/>
      <c r="D11" s="303">
        <v>3694060096</v>
      </c>
      <c r="E11" s="303">
        <v>0</v>
      </c>
      <c r="F11" s="303">
        <v>3694060096</v>
      </c>
    </row>
    <row r="12" spans="2:6" ht="6" customHeight="1">
      <c r="C12" s="193"/>
      <c r="D12" s="196"/>
      <c r="E12" s="195"/>
      <c r="F12" s="195"/>
    </row>
    <row r="13" spans="2:6" ht="26">
      <c r="B13" s="527" t="s">
        <v>1273</v>
      </c>
      <c r="C13" s="528" t="s">
        <v>155</v>
      </c>
      <c r="D13" s="529" t="str">
        <f>+D4</f>
        <v>Consolidado 30/09/2023</v>
      </c>
      <c r="E13" s="529" t="s">
        <v>1040</v>
      </c>
      <c r="F13" s="339" t="s">
        <v>693</v>
      </c>
    </row>
    <row r="14" spans="2:6">
      <c r="B14" s="530" t="s">
        <v>606</v>
      </c>
      <c r="C14" s="531">
        <v>5</v>
      </c>
      <c r="D14" s="194">
        <v>368466795</v>
      </c>
      <c r="E14" s="194">
        <v>0</v>
      </c>
      <c r="F14" s="194">
        <v>368466795</v>
      </c>
    </row>
    <row r="15" spans="2:6">
      <c r="B15" s="530" t="s">
        <v>72</v>
      </c>
      <c r="C15" s="531">
        <v>6</v>
      </c>
      <c r="D15" s="194">
        <v>221364277</v>
      </c>
      <c r="E15" s="194">
        <v>0</v>
      </c>
      <c r="F15" s="194">
        <v>221364277</v>
      </c>
    </row>
    <row r="16" spans="2:6">
      <c r="B16" s="530" t="s">
        <v>467</v>
      </c>
      <c r="C16" s="531">
        <v>6</v>
      </c>
      <c r="D16" s="194">
        <v>236754483</v>
      </c>
      <c r="E16" s="194">
        <v>0</v>
      </c>
      <c r="F16" s="194">
        <v>236754483</v>
      </c>
    </row>
    <row r="17" spans="2:10">
      <c r="B17" s="530" t="s">
        <v>474</v>
      </c>
      <c r="C17" s="531">
        <v>17</v>
      </c>
      <c r="D17" s="194">
        <v>773006038</v>
      </c>
      <c r="E17" s="194">
        <v>0</v>
      </c>
      <c r="F17" s="194">
        <v>773006038</v>
      </c>
    </row>
    <row r="18" spans="2:10">
      <c r="B18" s="530" t="s">
        <v>1159</v>
      </c>
      <c r="C18" s="531">
        <v>30</v>
      </c>
      <c r="D18" s="194">
        <v>178277347</v>
      </c>
      <c r="E18" s="194">
        <v>0</v>
      </c>
      <c r="F18" s="194">
        <v>178277347</v>
      </c>
    </row>
    <row r="19" spans="2:10">
      <c r="B19" s="530" t="s">
        <v>473</v>
      </c>
      <c r="C19" s="531">
        <v>17</v>
      </c>
      <c r="D19" s="194">
        <v>3747639613</v>
      </c>
      <c r="E19" s="194">
        <v>0</v>
      </c>
      <c r="F19" s="194">
        <v>3747639613</v>
      </c>
    </row>
    <row r="20" spans="2:10">
      <c r="B20" s="530" t="s">
        <v>783</v>
      </c>
      <c r="C20" s="531">
        <v>30</v>
      </c>
      <c r="D20" s="194">
        <v>1068447104</v>
      </c>
      <c r="E20" s="194">
        <v>0</v>
      </c>
      <c r="F20" s="194">
        <v>1068447104</v>
      </c>
    </row>
    <row r="21" spans="2:10" ht="6" customHeight="1">
      <c r="C21" s="193"/>
      <c r="D21" s="196"/>
      <c r="E21" s="196"/>
      <c r="F21" s="196"/>
    </row>
    <row r="22" spans="2:10">
      <c r="B22" s="12" t="s">
        <v>1273</v>
      </c>
      <c r="C22" s="284"/>
      <c r="D22" s="303">
        <v>4940784547</v>
      </c>
      <c r="E22" s="303">
        <v>0</v>
      </c>
      <c r="F22" s="303">
        <v>4940784547</v>
      </c>
    </row>
    <row r="23" spans="2:10" ht="6" customHeight="1">
      <c r="C23" s="193"/>
      <c r="D23" s="196"/>
      <c r="E23" s="196"/>
      <c r="F23" s="196"/>
    </row>
    <row r="24" spans="2:10" ht="26">
      <c r="B24" s="527" t="s">
        <v>676</v>
      </c>
      <c r="C24" s="528" t="s">
        <v>155</v>
      </c>
      <c r="D24" s="529" t="s">
        <v>1501</v>
      </c>
      <c r="E24" s="529" t="s">
        <v>1040</v>
      </c>
      <c r="F24" s="529" t="s">
        <v>711</v>
      </c>
    </row>
    <row r="25" spans="2:10" ht="26.5" customHeight="1">
      <c r="B25" s="532" t="s">
        <v>478</v>
      </c>
      <c r="C25" s="531">
        <v>23</v>
      </c>
      <c r="D25" s="194">
        <v>3949140961</v>
      </c>
      <c r="E25" s="194">
        <v>0</v>
      </c>
      <c r="F25" s="194">
        <v>3949140961</v>
      </c>
    </row>
    <row r="26" spans="2:10">
      <c r="B26" s="530" t="s">
        <v>479</v>
      </c>
      <c r="C26" s="531">
        <v>23</v>
      </c>
      <c r="D26" s="194">
        <v>605116372</v>
      </c>
      <c r="E26" s="194">
        <v>0</v>
      </c>
      <c r="F26" s="197">
        <v>605116372</v>
      </c>
    </row>
    <row r="27" spans="2:10" ht="6" customHeight="1">
      <c r="C27" s="193"/>
      <c r="D27" s="196"/>
      <c r="E27" s="196"/>
      <c r="F27" s="196"/>
    </row>
    <row r="28" spans="2:10">
      <c r="B28" s="12" t="s">
        <v>677</v>
      </c>
      <c r="C28" s="284"/>
      <c r="D28" s="303">
        <v>4554257333</v>
      </c>
      <c r="E28" s="638">
        <v>0</v>
      </c>
      <c r="F28" s="638">
        <v>4554257333</v>
      </c>
    </row>
    <row r="29" spans="2:10" ht="6" customHeight="1">
      <c r="C29" s="193"/>
      <c r="D29" s="196"/>
      <c r="E29" s="196"/>
      <c r="F29" s="196"/>
    </row>
    <row r="30" spans="2:10" ht="26">
      <c r="B30" s="527" t="s">
        <v>678</v>
      </c>
      <c r="C30" s="528" t="s">
        <v>155</v>
      </c>
      <c r="D30" s="529" t="s">
        <v>1501</v>
      </c>
      <c r="E30" s="529" t="s">
        <v>1040</v>
      </c>
      <c r="F30" s="339" t="s">
        <v>693</v>
      </c>
    </row>
    <row r="31" spans="2:10">
      <c r="B31" s="532" t="s">
        <v>114</v>
      </c>
      <c r="C31" s="531"/>
      <c r="D31" s="194">
        <v>3123616201</v>
      </c>
      <c r="E31" s="194">
        <v>0</v>
      </c>
      <c r="F31" s="194">
        <v>3123616201</v>
      </c>
      <c r="J31" s="195"/>
    </row>
    <row r="32" spans="2:10">
      <c r="B32" s="530" t="s">
        <v>470</v>
      </c>
      <c r="C32" s="531"/>
      <c r="D32" s="194">
        <v>10846070309</v>
      </c>
      <c r="E32" s="194">
        <v>0</v>
      </c>
      <c r="F32" s="194">
        <v>10846070309</v>
      </c>
    </row>
    <row r="33" spans="2:13">
      <c r="B33" s="530" t="s">
        <v>679</v>
      </c>
      <c r="C33" s="531">
        <v>31</v>
      </c>
      <c r="D33" s="194">
        <v>4598299</v>
      </c>
      <c r="E33" s="194">
        <v>0</v>
      </c>
      <c r="F33" s="194">
        <v>4598299</v>
      </c>
      <c r="J33" s="195"/>
      <c r="M33" s="195"/>
    </row>
    <row r="34" spans="2:13" ht="6" customHeight="1">
      <c r="B34" s="199"/>
      <c r="C34" s="200"/>
      <c r="D34" s="196"/>
      <c r="E34" s="196"/>
      <c r="F34" s="196"/>
      <c r="J34" s="195"/>
    </row>
    <row r="35" spans="2:13">
      <c r="B35" s="12" t="s">
        <v>678</v>
      </c>
      <c r="C35" s="284"/>
      <c r="D35" s="303">
        <v>13965088211</v>
      </c>
      <c r="E35" s="638">
        <v>0</v>
      </c>
      <c r="F35" s="303">
        <v>13965088211</v>
      </c>
      <c r="J35" s="195"/>
    </row>
    <row r="36" spans="2:13" ht="6" customHeight="1">
      <c r="C36" s="193"/>
      <c r="D36" s="196"/>
      <c r="E36" s="196"/>
      <c r="F36" s="196"/>
      <c r="J36" s="195"/>
    </row>
    <row r="37" spans="2:13" ht="26">
      <c r="B37" s="527" t="s">
        <v>680</v>
      </c>
      <c r="C37" s="528" t="s">
        <v>155</v>
      </c>
      <c r="D37" s="529" t="s">
        <v>1501</v>
      </c>
      <c r="E37" s="529" t="s">
        <v>1040</v>
      </c>
      <c r="F37" s="339" t="s">
        <v>693</v>
      </c>
    </row>
    <row r="38" spans="2:13">
      <c r="B38" s="530" t="s">
        <v>614</v>
      </c>
      <c r="C38" s="531"/>
      <c r="D38" s="194">
        <v>3858925522</v>
      </c>
      <c r="E38" s="194">
        <v>0</v>
      </c>
      <c r="F38" s="194">
        <v>3858925522</v>
      </c>
      <c r="J38" s="195"/>
    </row>
    <row r="39" spans="2:13">
      <c r="B39" s="530" t="s">
        <v>615</v>
      </c>
      <c r="C39" s="531"/>
      <c r="D39" s="194">
        <v>5556503655</v>
      </c>
      <c r="E39" s="194">
        <v>0</v>
      </c>
      <c r="F39" s="194">
        <v>5556503655</v>
      </c>
    </row>
    <row r="40" spans="2:13" ht="26">
      <c r="B40" s="532" t="s">
        <v>692</v>
      </c>
      <c r="C40" s="531">
        <v>31</v>
      </c>
      <c r="D40" s="194">
        <v>4598299</v>
      </c>
      <c r="E40" s="194">
        <v>0</v>
      </c>
      <c r="F40" s="194">
        <v>4598299</v>
      </c>
      <c r="M40" s="195"/>
    </row>
    <row r="41" spans="2:13" ht="6" customHeight="1">
      <c r="C41" s="193"/>
      <c r="D41" s="196"/>
      <c r="E41" s="196"/>
      <c r="F41" s="196"/>
    </row>
    <row r="42" spans="2:13">
      <c r="B42" s="12" t="s">
        <v>680</v>
      </c>
      <c r="C42" s="284"/>
      <c r="D42" s="303">
        <v>9410830878</v>
      </c>
      <c r="E42" s="638">
        <v>0</v>
      </c>
      <c r="F42" s="303">
        <v>9410830878</v>
      </c>
    </row>
    <row r="43" spans="2:13" ht="6" customHeight="1">
      <c r="C43" s="193"/>
      <c r="D43" s="196"/>
      <c r="E43" s="196"/>
      <c r="F43" s="196"/>
    </row>
    <row r="44" spans="2:13" ht="26">
      <c r="B44" s="921"/>
      <c r="C44" s="922"/>
      <c r="D44" s="529" t="s">
        <v>1501</v>
      </c>
      <c r="E44" s="529" t="s">
        <v>1040</v>
      </c>
      <c r="F44" s="339" t="s">
        <v>693</v>
      </c>
    </row>
    <row r="45" spans="2:13">
      <c r="B45" s="923" t="s">
        <v>754</v>
      </c>
      <c r="C45" s="924"/>
      <c r="D45" s="194">
        <v>2926616653</v>
      </c>
      <c r="E45" s="194">
        <v>0</v>
      </c>
      <c r="F45" s="533">
        <v>2926616653</v>
      </c>
    </row>
    <row r="46" spans="2:13" ht="6" customHeight="1">
      <c r="C46" s="193"/>
      <c r="D46" s="724"/>
      <c r="E46" s="196"/>
      <c r="F46" s="196"/>
      <c r="G46" s="196"/>
      <c r="H46" s="196"/>
    </row>
    <row r="47" spans="2:13" ht="11.5" customHeight="1">
      <c r="B47" s="458" t="s">
        <v>1502</v>
      </c>
      <c r="C47" s="636"/>
      <c r="D47" s="636"/>
      <c r="E47" s="636"/>
      <c r="F47" s="725">
        <v>1454260526</v>
      </c>
      <c r="G47" s="726"/>
      <c r="H47" s="727"/>
    </row>
    <row r="48" spans="2:13" ht="6" customHeight="1">
      <c r="C48" s="193"/>
      <c r="D48" s="724"/>
      <c r="E48" s="196"/>
      <c r="F48" s="196"/>
      <c r="G48" s="196"/>
      <c r="H48" s="196"/>
    </row>
    <row r="49" spans="2:8" ht="6" customHeight="1">
      <c r="C49" s="193"/>
      <c r="D49" s="728"/>
      <c r="E49" s="196"/>
      <c r="F49" s="196"/>
      <c r="G49" s="196"/>
      <c r="H49" s="196"/>
    </row>
    <row r="50" spans="2:8">
      <c r="B50" s="458" t="s">
        <v>1503</v>
      </c>
      <c r="C50" s="636"/>
      <c r="D50" s="636"/>
      <c r="E50" s="636"/>
      <c r="F50" s="459"/>
    </row>
    <row r="51" spans="2:8">
      <c r="B51" s="534" t="s">
        <v>681</v>
      </c>
      <c r="C51" s="681"/>
      <c r="E51" s="681"/>
      <c r="F51" s="639">
        <v>895.6</v>
      </c>
    </row>
    <row r="52" spans="2:8">
      <c r="B52" s="534" t="s">
        <v>682</v>
      </c>
      <c r="C52" s="681"/>
      <c r="D52" s="681"/>
      <c r="E52" s="681"/>
      <c r="F52" s="639">
        <v>36197.53</v>
      </c>
    </row>
    <row r="53" spans="2:8" ht="6" customHeight="1">
      <c r="C53" s="193"/>
      <c r="D53" s="196"/>
      <c r="E53" s="196"/>
      <c r="F53" s="196"/>
      <c r="G53" s="196"/>
      <c r="H53" s="196"/>
    </row>
    <row r="54" spans="2:8">
      <c r="B54" s="927" t="s">
        <v>683</v>
      </c>
      <c r="C54" s="928"/>
      <c r="D54" s="928"/>
      <c r="E54" s="928"/>
      <c r="F54" s="928"/>
    </row>
    <row r="55" spans="2:8" ht="26">
      <c r="B55" s="929" t="s">
        <v>691</v>
      </c>
      <c r="C55" s="930"/>
      <c r="D55" s="55" t="s">
        <v>684</v>
      </c>
      <c r="E55" s="201" t="s">
        <v>1075</v>
      </c>
      <c r="F55" s="201" t="s">
        <v>1504</v>
      </c>
    </row>
    <row r="56" spans="2:8">
      <c r="B56" s="925" t="s">
        <v>685</v>
      </c>
      <c r="C56" s="926"/>
      <c r="D56" s="531" t="s">
        <v>686</v>
      </c>
      <c r="E56" s="640">
        <v>1.2</v>
      </c>
      <c r="F56" s="639">
        <v>0.81112239074260495</v>
      </c>
    </row>
    <row r="57" spans="2:8">
      <c r="B57" s="925" t="s">
        <v>712</v>
      </c>
      <c r="C57" s="926"/>
      <c r="D57" s="531" t="s">
        <v>687</v>
      </c>
      <c r="E57" s="640">
        <v>1.2</v>
      </c>
      <c r="F57" s="639">
        <v>0.99535940039087401</v>
      </c>
    </row>
    <row r="58" spans="2:8" ht="38.25" customHeight="1">
      <c r="B58" s="931" t="s">
        <v>688</v>
      </c>
      <c r="C58" s="932"/>
      <c r="D58" s="531" t="s">
        <v>689</v>
      </c>
      <c r="E58" s="640">
        <v>1.2</v>
      </c>
      <c r="F58" s="641">
        <v>1.4839378575643765</v>
      </c>
    </row>
    <row r="59" spans="2:8">
      <c r="B59" s="931" t="s">
        <v>1119</v>
      </c>
      <c r="C59" s="932"/>
      <c r="D59" s="531" t="s">
        <v>690</v>
      </c>
      <c r="E59" s="640">
        <v>11.5</v>
      </c>
      <c r="F59" s="641">
        <v>125.81679835613093</v>
      </c>
    </row>
    <row r="60" spans="2:8" ht="24.75" customHeight="1">
      <c r="B60" s="931" t="s">
        <v>833</v>
      </c>
      <c r="C60" s="932"/>
      <c r="D60" s="531" t="s">
        <v>689</v>
      </c>
      <c r="E60" s="640">
        <v>1.2</v>
      </c>
      <c r="F60" s="641">
        <v>4.77175177578681</v>
      </c>
    </row>
    <row r="61" spans="2:8">
      <c r="B61" s="931" t="s">
        <v>1119</v>
      </c>
      <c r="C61" s="932"/>
      <c r="D61" s="531" t="s">
        <v>690</v>
      </c>
      <c r="E61" s="640">
        <v>28</v>
      </c>
      <c r="F61" s="641">
        <v>125.81679835613093</v>
      </c>
    </row>
    <row r="62" spans="2:8">
      <c r="B62" s="931" t="s">
        <v>1120</v>
      </c>
      <c r="C62" s="932"/>
      <c r="D62" s="531" t="s">
        <v>686</v>
      </c>
      <c r="E62" s="640">
        <v>4</v>
      </c>
      <c r="F62" s="641">
        <v>3.3974548979816013</v>
      </c>
    </row>
  </sheetData>
  <mergeCells count="11">
    <mergeCell ref="B58:C58"/>
    <mergeCell ref="B59:C59"/>
    <mergeCell ref="B60:C60"/>
    <mergeCell ref="B61:C61"/>
    <mergeCell ref="B62:C62"/>
    <mergeCell ref="B44:C44"/>
    <mergeCell ref="B45:C45"/>
    <mergeCell ref="B57:C57"/>
    <mergeCell ref="B54:F54"/>
    <mergeCell ref="B55:C55"/>
    <mergeCell ref="B56:C5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B1:N63"/>
  <sheetViews>
    <sheetView showGridLines="0" topLeftCell="A28" zoomScaleNormal="100" workbookViewId="0">
      <selection activeCell="J23" sqref="J23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9.1796875" style="5" bestFit="1" customWidth="1"/>
    <col min="4" max="4" width="19.54296875" style="5" customWidth="1"/>
    <col min="5" max="5" width="15.26953125" style="5" customWidth="1"/>
    <col min="6" max="6" width="19" style="5" customWidth="1"/>
    <col min="7" max="7" width="2.1796875" style="5" customWidth="1"/>
    <col min="8" max="8" width="13.7265625" style="5" bestFit="1" customWidth="1"/>
    <col min="9" max="10" width="11.453125" style="5"/>
    <col min="11" max="11" width="12.7265625" style="5" customWidth="1"/>
    <col min="12" max="12" width="13.7265625" style="5" bestFit="1" customWidth="1"/>
    <col min="13" max="13" width="15.54296875" style="5" bestFit="1" customWidth="1"/>
    <col min="14" max="14" width="14.7265625" style="5" bestFit="1" customWidth="1"/>
    <col min="15" max="16384" width="11.453125" style="5"/>
  </cols>
  <sheetData>
    <row r="1" spans="2:8" ht="5.15" customHeight="1"/>
    <row r="2" spans="2:8" ht="18.5">
      <c r="B2" s="451" t="s">
        <v>1505</v>
      </c>
      <c r="C2" s="10"/>
    </row>
    <row r="3" spans="2:8" ht="5.25" customHeight="1"/>
    <row r="4" spans="2:8">
      <c r="B4" s="12" t="s">
        <v>716</v>
      </c>
      <c r="C4" s="12"/>
      <c r="D4" s="12"/>
      <c r="E4" s="12"/>
      <c r="F4" s="12"/>
    </row>
    <row r="5" spans="2:8" ht="6" customHeight="1">
      <c r="C5" s="193"/>
    </row>
    <row r="6" spans="2:8" ht="42.65" customHeight="1">
      <c r="B6" s="527" t="s">
        <v>1272</v>
      </c>
      <c r="C6" s="528" t="s">
        <v>155</v>
      </c>
      <c r="D6" s="529" t="s">
        <v>1226</v>
      </c>
      <c r="E6" s="529" t="s">
        <v>1040</v>
      </c>
      <c r="F6" s="339" t="s">
        <v>693</v>
      </c>
    </row>
    <row r="7" spans="2:8">
      <c r="B7" s="530" t="s">
        <v>606</v>
      </c>
      <c r="C7" s="531">
        <v>5</v>
      </c>
      <c r="D7" s="194">
        <v>373700303</v>
      </c>
      <c r="E7" s="194">
        <v>0</v>
      </c>
      <c r="F7" s="194">
        <v>373700303</v>
      </c>
    </row>
    <row r="8" spans="2:8">
      <c r="B8" s="530" t="s">
        <v>72</v>
      </c>
      <c r="C8" s="531">
        <v>6</v>
      </c>
      <c r="D8" s="194">
        <v>253846638</v>
      </c>
      <c r="E8" s="194">
        <v>0</v>
      </c>
      <c r="F8" s="194">
        <v>253846638</v>
      </c>
      <c r="H8" s="195"/>
    </row>
    <row r="9" spans="2:8">
      <c r="B9" s="530" t="s">
        <v>467</v>
      </c>
      <c r="C9" s="531">
        <v>6</v>
      </c>
      <c r="D9" s="194">
        <v>190595875</v>
      </c>
      <c r="E9" s="194">
        <v>0</v>
      </c>
      <c r="F9" s="194">
        <v>190595875</v>
      </c>
    </row>
    <row r="10" spans="2:8">
      <c r="B10" s="530" t="s">
        <v>474</v>
      </c>
      <c r="C10" s="531">
        <v>17</v>
      </c>
      <c r="D10" s="194">
        <v>402923113</v>
      </c>
      <c r="E10" s="194">
        <v>0</v>
      </c>
      <c r="F10" s="194">
        <v>402923113</v>
      </c>
      <c r="H10" s="195"/>
    </row>
    <row r="11" spans="2:8">
      <c r="B11" s="530" t="s">
        <v>473</v>
      </c>
      <c r="C11" s="531">
        <v>17</v>
      </c>
      <c r="D11" s="194">
        <v>3617020870</v>
      </c>
      <c r="E11" s="194">
        <v>0</v>
      </c>
      <c r="F11" s="194">
        <v>3617020870</v>
      </c>
      <c r="H11" s="195"/>
    </row>
    <row r="12" spans="2:8" ht="6" customHeight="1">
      <c r="C12" s="193"/>
      <c r="D12" s="196"/>
      <c r="E12" s="196"/>
      <c r="F12" s="196"/>
    </row>
    <row r="13" spans="2:8">
      <c r="B13" s="12" t="s">
        <v>1272</v>
      </c>
      <c r="C13" s="284"/>
      <c r="D13" s="303">
        <v>3201801167</v>
      </c>
      <c r="E13" s="303">
        <v>0</v>
      </c>
      <c r="F13" s="303">
        <v>3201801167</v>
      </c>
    </row>
    <row r="14" spans="2:8" ht="6" customHeight="1">
      <c r="C14" s="193"/>
      <c r="D14" s="196"/>
      <c r="E14" s="196"/>
      <c r="F14" s="196"/>
    </row>
    <row r="15" spans="2:8" ht="26">
      <c r="B15" s="637" t="s">
        <v>1273</v>
      </c>
      <c r="C15" s="528" t="s">
        <v>155</v>
      </c>
      <c r="D15" s="529" t="s">
        <v>1226</v>
      </c>
      <c r="E15" s="529" t="s">
        <v>1040</v>
      </c>
      <c r="F15" s="339" t="s">
        <v>693</v>
      </c>
    </row>
    <row r="16" spans="2:8">
      <c r="B16" s="530" t="s">
        <v>606</v>
      </c>
      <c r="C16" s="531">
        <v>5</v>
      </c>
      <c r="D16" s="194">
        <v>373700303</v>
      </c>
      <c r="E16" s="194">
        <v>0</v>
      </c>
      <c r="F16" s="194">
        <v>373700303</v>
      </c>
      <c r="H16" s="195"/>
    </row>
    <row r="17" spans="2:14">
      <c r="B17" s="530" t="s">
        <v>72</v>
      </c>
      <c r="C17" s="531">
        <v>6</v>
      </c>
      <c r="D17" s="194">
        <v>253846638</v>
      </c>
      <c r="E17" s="194">
        <v>0</v>
      </c>
      <c r="F17" s="194">
        <v>253846638</v>
      </c>
      <c r="H17" s="195"/>
    </row>
    <row r="18" spans="2:14">
      <c r="B18" s="530" t="s">
        <v>467</v>
      </c>
      <c r="C18" s="531">
        <v>6</v>
      </c>
      <c r="D18" s="194">
        <v>190595875</v>
      </c>
      <c r="E18" s="194">
        <v>0</v>
      </c>
      <c r="F18" s="194">
        <v>190595875</v>
      </c>
      <c r="H18" s="195"/>
    </row>
    <row r="19" spans="2:14">
      <c r="B19" s="530" t="s">
        <v>474</v>
      </c>
      <c r="C19" s="531">
        <v>17</v>
      </c>
      <c r="D19" s="194">
        <v>402923113</v>
      </c>
      <c r="E19" s="194">
        <v>0</v>
      </c>
      <c r="F19" s="194">
        <v>402923113</v>
      </c>
      <c r="H19" s="195"/>
    </row>
    <row r="20" spans="2:14">
      <c r="B20" s="530" t="s">
        <v>1159</v>
      </c>
      <c r="C20" s="531">
        <v>30</v>
      </c>
      <c r="D20" s="194">
        <v>177535974</v>
      </c>
      <c r="E20" s="194">
        <v>0</v>
      </c>
      <c r="F20" s="194">
        <v>177535974</v>
      </c>
      <c r="H20" s="195"/>
    </row>
    <row r="21" spans="2:14">
      <c r="B21" s="530" t="s">
        <v>473</v>
      </c>
      <c r="C21" s="531">
        <v>17</v>
      </c>
      <c r="D21" s="194">
        <v>3617020870</v>
      </c>
      <c r="E21" s="194">
        <v>0</v>
      </c>
      <c r="F21" s="194">
        <v>3617020870</v>
      </c>
      <c r="H21" s="195"/>
    </row>
    <row r="22" spans="2:14">
      <c r="B22" s="530" t="s">
        <v>783</v>
      </c>
      <c r="C22" s="531">
        <v>30</v>
      </c>
      <c r="D22" s="194">
        <v>982510727</v>
      </c>
      <c r="E22" s="194">
        <v>0</v>
      </c>
      <c r="F22" s="194">
        <v>982510727</v>
      </c>
      <c r="H22" s="195"/>
    </row>
    <row r="23" spans="2:14">
      <c r="C23" s="193"/>
      <c r="D23" s="196"/>
      <c r="E23" s="196"/>
      <c r="F23" s="196"/>
      <c r="H23" s="195"/>
    </row>
    <row r="24" spans="2:14">
      <c r="B24" s="12" t="s">
        <v>1273</v>
      </c>
      <c r="C24" s="284"/>
      <c r="D24" s="303">
        <v>4361847868</v>
      </c>
      <c r="E24" s="303">
        <v>0</v>
      </c>
      <c r="F24" s="303">
        <v>4361847868</v>
      </c>
      <c r="H24" s="198"/>
      <c r="K24" s="195"/>
      <c r="N24" s="195"/>
    </row>
    <row r="25" spans="2:14" ht="6" customHeight="1">
      <c r="C25" s="193"/>
      <c r="D25" s="196"/>
      <c r="E25" s="196"/>
      <c r="F25" s="196"/>
      <c r="K25" s="195"/>
    </row>
    <row r="26" spans="2:14" ht="26">
      <c r="B26" s="527" t="s">
        <v>676</v>
      </c>
      <c r="C26" s="528" t="s">
        <v>155</v>
      </c>
      <c r="D26" s="529" t="s">
        <v>1226</v>
      </c>
      <c r="E26" s="529" t="s">
        <v>1040</v>
      </c>
      <c r="F26" s="339" t="s">
        <v>711</v>
      </c>
      <c r="K26" s="195"/>
    </row>
    <row r="27" spans="2:14">
      <c r="B27" s="530" t="s">
        <v>478</v>
      </c>
      <c r="C27" s="531">
        <v>23</v>
      </c>
      <c r="D27" s="194">
        <v>3670812256</v>
      </c>
      <c r="E27" s="194">
        <v>0</v>
      </c>
      <c r="F27" s="194">
        <v>3670812256</v>
      </c>
      <c r="H27" s="195"/>
    </row>
    <row r="28" spans="2:14">
      <c r="B28" s="530" t="s">
        <v>479</v>
      </c>
      <c r="C28" s="531">
        <v>23</v>
      </c>
      <c r="D28" s="194">
        <v>575405146</v>
      </c>
      <c r="E28" s="194">
        <v>0</v>
      </c>
      <c r="F28" s="194">
        <v>575405146</v>
      </c>
      <c r="H28" s="195"/>
    </row>
    <row r="29" spans="2:14">
      <c r="C29" s="193"/>
      <c r="D29" s="196"/>
      <c r="E29" s="196"/>
      <c r="F29" s="196"/>
      <c r="H29" s="195"/>
      <c r="I29" s="195"/>
      <c r="J29" s="195"/>
      <c r="K29" s="195"/>
    </row>
    <row r="30" spans="2:14">
      <c r="B30" s="12" t="s">
        <v>677</v>
      </c>
      <c r="C30" s="284"/>
      <c r="D30" s="303">
        <v>4246217402</v>
      </c>
      <c r="E30" s="303">
        <v>0</v>
      </c>
      <c r="F30" s="303">
        <v>4246217402</v>
      </c>
      <c r="H30" s="195"/>
    </row>
    <row r="31" spans="2:14">
      <c r="C31" s="193"/>
      <c r="D31" s="196"/>
      <c r="E31" s="196"/>
      <c r="F31" s="196"/>
      <c r="N31" s="195"/>
    </row>
    <row r="32" spans="2:14" ht="27" customHeight="1">
      <c r="B32" s="527" t="s">
        <v>678</v>
      </c>
      <c r="C32" s="528" t="s">
        <v>155</v>
      </c>
      <c r="D32" s="529" t="s">
        <v>1226</v>
      </c>
      <c r="E32" s="529" t="s">
        <v>1040</v>
      </c>
      <c r="F32" s="339" t="s">
        <v>693</v>
      </c>
    </row>
    <row r="33" spans="2:8">
      <c r="B33" s="530" t="s">
        <v>114</v>
      </c>
      <c r="C33" s="531"/>
      <c r="D33" s="194">
        <v>3108157445</v>
      </c>
      <c r="E33" s="194">
        <v>0</v>
      </c>
      <c r="F33" s="194">
        <v>3108157445</v>
      </c>
      <c r="H33" s="195"/>
    </row>
    <row r="34" spans="2:8">
      <c r="B34" s="530" t="s">
        <v>470</v>
      </c>
      <c r="C34" s="531"/>
      <c r="D34" s="194">
        <v>10232042346</v>
      </c>
      <c r="E34" s="194">
        <v>0</v>
      </c>
      <c r="F34" s="194">
        <v>10232042346</v>
      </c>
      <c r="H34" s="195"/>
    </row>
    <row r="35" spans="2:8">
      <c r="B35" s="530" t="s">
        <v>679</v>
      </c>
      <c r="C35" s="531">
        <v>31</v>
      </c>
      <c r="D35" s="194">
        <v>4733253</v>
      </c>
      <c r="E35" s="194">
        <v>0</v>
      </c>
      <c r="F35" s="194">
        <v>4733253</v>
      </c>
      <c r="H35" s="195"/>
    </row>
    <row r="36" spans="2:8" ht="12" customHeight="1">
      <c r="B36" s="199"/>
      <c r="C36" s="200"/>
      <c r="D36" s="196"/>
      <c r="E36" s="196"/>
      <c r="F36" s="196"/>
    </row>
    <row r="37" spans="2:8" ht="11" customHeight="1">
      <c r="B37" s="12" t="s">
        <v>678</v>
      </c>
      <c r="C37" s="284"/>
      <c r="D37" s="303">
        <v>13335466538</v>
      </c>
      <c r="E37" s="303">
        <v>0</v>
      </c>
      <c r="F37" s="303">
        <v>13335466538</v>
      </c>
    </row>
    <row r="38" spans="2:8">
      <c r="C38" s="193"/>
      <c r="D38" s="196"/>
      <c r="E38" s="196"/>
      <c r="F38" s="196"/>
    </row>
    <row r="39" spans="2:8" ht="26">
      <c r="B39" s="527" t="s">
        <v>680</v>
      </c>
      <c r="C39" s="528" t="s">
        <v>155</v>
      </c>
      <c r="D39" s="529" t="s">
        <v>1226</v>
      </c>
      <c r="E39" s="529" t="s">
        <v>1040</v>
      </c>
      <c r="F39" s="339" t="s">
        <v>693</v>
      </c>
    </row>
    <row r="40" spans="2:8">
      <c r="B40" s="530" t="s">
        <v>614</v>
      </c>
      <c r="C40" s="531"/>
      <c r="D40" s="194">
        <v>3753381559</v>
      </c>
      <c r="E40" s="194">
        <v>0</v>
      </c>
      <c r="F40" s="194">
        <v>3753381559</v>
      </c>
      <c r="H40" s="195"/>
    </row>
    <row r="41" spans="2:8">
      <c r="B41" s="530" t="s">
        <v>615</v>
      </c>
      <c r="C41" s="531"/>
      <c r="D41" s="194">
        <v>5340600830</v>
      </c>
      <c r="E41" s="194">
        <v>0</v>
      </c>
      <c r="F41" s="194">
        <v>5340600830</v>
      </c>
      <c r="H41" s="195"/>
    </row>
    <row r="42" spans="2:8">
      <c r="B42" s="530" t="s">
        <v>692</v>
      </c>
      <c r="C42" s="531">
        <v>31</v>
      </c>
      <c r="D42" s="194">
        <v>4733253</v>
      </c>
      <c r="E42" s="194">
        <v>0</v>
      </c>
      <c r="F42" s="194">
        <v>4733253</v>
      </c>
      <c r="H42" s="195"/>
    </row>
    <row r="43" spans="2:8">
      <c r="C43" s="193"/>
      <c r="D43" s="196"/>
      <c r="E43" s="196"/>
      <c r="F43" s="196"/>
    </row>
    <row r="44" spans="2:8">
      <c r="B44" s="12" t="s">
        <v>680</v>
      </c>
      <c r="C44" s="284"/>
      <c r="D44" s="303">
        <v>9089249136</v>
      </c>
      <c r="E44" s="303">
        <v>0</v>
      </c>
      <c r="F44" s="303">
        <v>9089249136</v>
      </c>
    </row>
    <row r="45" spans="2:8">
      <c r="C45" s="193"/>
      <c r="D45" s="196"/>
      <c r="E45" s="196"/>
      <c r="F45" s="196"/>
    </row>
    <row r="46" spans="2:8" ht="27.5" customHeight="1">
      <c r="B46" s="921"/>
      <c r="C46" s="922"/>
      <c r="D46" s="529" t="s">
        <v>1226</v>
      </c>
      <c r="E46" s="529" t="s">
        <v>1040</v>
      </c>
      <c r="F46" s="339" t="s">
        <v>693</v>
      </c>
    </row>
    <row r="47" spans="2:8" ht="13" customHeight="1">
      <c r="B47" s="923" t="s">
        <v>754</v>
      </c>
      <c r="C47" s="924"/>
      <c r="D47" s="194">
        <v>2837866627</v>
      </c>
      <c r="E47" s="194">
        <v>0</v>
      </c>
      <c r="F47" s="533">
        <v>2837866627</v>
      </c>
    </row>
    <row r="48" spans="2:8" ht="6.5" customHeight="1">
      <c r="C48" s="193"/>
      <c r="D48" s="196"/>
      <c r="E48" s="196"/>
      <c r="F48" s="196"/>
    </row>
    <row r="49" spans="2:6">
      <c r="B49" s="458" t="s">
        <v>1229</v>
      </c>
      <c r="C49" s="636"/>
      <c r="D49" s="636"/>
      <c r="E49" s="636"/>
      <c r="F49" s="303">
        <v>1592191295</v>
      </c>
    </row>
    <row r="50" spans="2:6" ht="8" customHeight="1">
      <c r="C50" s="193"/>
      <c r="D50" s="196"/>
      <c r="E50" s="196"/>
      <c r="F50" s="196"/>
    </row>
    <row r="51" spans="2:6">
      <c r="B51" s="458" t="s">
        <v>1230</v>
      </c>
      <c r="C51" s="636"/>
      <c r="D51" s="636"/>
      <c r="E51" s="636"/>
      <c r="F51" s="459"/>
    </row>
    <row r="52" spans="2:6">
      <c r="B52" s="925" t="s">
        <v>681</v>
      </c>
      <c r="C52" s="933"/>
      <c r="D52" s="933"/>
      <c r="E52" s="933"/>
      <c r="F52" s="639">
        <v>855.86</v>
      </c>
    </row>
    <row r="53" spans="2:6">
      <c r="B53" s="925" t="s">
        <v>682</v>
      </c>
      <c r="C53" s="933"/>
      <c r="D53" s="933"/>
      <c r="E53" s="933"/>
      <c r="F53" s="639">
        <v>35110.980000000003</v>
      </c>
    </row>
    <row r="54" spans="2:6">
      <c r="C54" s="193"/>
      <c r="D54" s="196"/>
      <c r="E54" s="196"/>
      <c r="F54" s="196"/>
    </row>
    <row r="55" spans="2:6">
      <c r="B55" s="927" t="s">
        <v>683</v>
      </c>
      <c r="C55" s="928"/>
      <c r="D55" s="928"/>
      <c r="E55" s="928"/>
      <c r="F55" s="934"/>
    </row>
    <row r="56" spans="2:6" ht="26">
      <c r="B56" s="929" t="s">
        <v>691</v>
      </c>
      <c r="C56" s="930"/>
      <c r="D56" s="55" t="s">
        <v>684</v>
      </c>
      <c r="E56" s="201" t="s">
        <v>1075</v>
      </c>
      <c r="F56" s="201" t="s">
        <v>1231</v>
      </c>
    </row>
    <row r="57" spans="2:6">
      <c r="B57" s="925" t="s">
        <v>685</v>
      </c>
      <c r="C57" s="926"/>
      <c r="D57" s="531" t="s">
        <v>686</v>
      </c>
      <c r="E57" s="640">
        <v>1.2</v>
      </c>
      <c r="F57" s="639">
        <v>0.75403608997785365</v>
      </c>
    </row>
    <row r="58" spans="2:6">
      <c r="B58" s="925" t="s">
        <v>712</v>
      </c>
      <c r="C58" s="926"/>
      <c r="D58" s="531" t="s">
        <v>687</v>
      </c>
      <c r="E58" s="640">
        <v>1.2</v>
      </c>
      <c r="F58" s="639">
        <v>0.92415433027256411</v>
      </c>
    </row>
    <row r="59" spans="2:6" ht="13" customHeight="1">
      <c r="B59" s="931" t="s">
        <v>688</v>
      </c>
      <c r="C59" s="932"/>
      <c r="D59" s="531" t="s">
        <v>689</v>
      </c>
      <c r="E59" s="640">
        <v>1.2</v>
      </c>
      <c r="F59" s="641">
        <v>1.4671692170018653</v>
      </c>
    </row>
    <row r="60" spans="2:6">
      <c r="B60" s="931" t="s">
        <v>1119</v>
      </c>
      <c r="C60" s="932"/>
      <c r="D60" s="531" t="s">
        <v>690</v>
      </c>
      <c r="E60" s="640">
        <v>11.5</v>
      </c>
      <c r="F60" s="641">
        <v>120.93702317622578</v>
      </c>
    </row>
    <row r="61" spans="2:6" ht="13" customHeight="1">
      <c r="B61" s="931" t="s">
        <v>833</v>
      </c>
      <c r="C61" s="932"/>
      <c r="D61" s="531" t="s">
        <v>689</v>
      </c>
      <c r="E61" s="640">
        <v>1.2</v>
      </c>
      <c r="F61" s="641">
        <v>4.6991167277291499</v>
      </c>
    </row>
    <row r="62" spans="2:6">
      <c r="B62" s="931" t="s">
        <v>1119</v>
      </c>
      <c r="C62" s="932"/>
      <c r="D62" s="531" t="s">
        <v>690</v>
      </c>
      <c r="E62" s="640">
        <v>28</v>
      </c>
      <c r="F62" s="641">
        <v>120.93702317622578</v>
      </c>
    </row>
    <row r="63" spans="2:6" ht="13" customHeight="1">
      <c r="B63" s="931" t="s">
        <v>1120</v>
      </c>
      <c r="C63" s="932"/>
      <c r="D63" s="531" t="s">
        <v>686</v>
      </c>
      <c r="E63" s="640">
        <v>4</v>
      </c>
      <c r="F63" s="641">
        <v>2.7395250066355876</v>
      </c>
    </row>
  </sheetData>
  <mergeCells count="13">
    <mergeCell ref="B56:C56"/>
    <mergeCell ref="B57:C57"/>
    <mergeCell ref="B63:C63"/>
    <mergeCell ref="B58:C58"/>
    <mergeCell ref="B59:C59"/>
    <mergeCell ref="B60:C60"/>
    <mergeCell ref="B61:C61"/>
    <mergeCell ref="B62:C62"/>
    <mergeCell ref="B46:C46"/>
    <mergeCell ref="B47:C47"/>
    <mergeCell ref="B52:E52"/>
    <mergeCell ref="B53:E53"/>
    <mergeCell ref="B55:F5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zoomScale="90" zoomScaleNormal="90" workbookViewId="0">
      <selection activeCell="J23" sqref="J23"/>
    </sheetView>
  </sheetViews>
  <sheetFormatPr baseColWidth="10" defaultColWidth="11.453125" defaultRowHeight="13"/>
  <cols>
    <col min="1" max="1" width="1.26953125" style="1" customWidth="1"/>
    <col min="2" max="2" width="39.7265625" style="1" customWidth="1"/>
    <col min="3" max="6" width="18.26953125" style="1" customWidth="1"/>
    <col min="7" max="8" width="17.26953125" style="1" customWidth="1"/>
    <col min="9" max="9" width="16.26953125" style="1" customWidth="1"/>
    <col min="10" max="10" width="19.54296875" style="1" customWidth="1"/>
    <col min="11" max="11" width="16.7265625" style="1" customWidth="1"/>
    <col min="12" max="12" width="11.453125" style="1" customWidth="1"/>
    <col min="13" max="13" width="21" style="202" customWidth="1"/>
    <col min="14" max="14" width="19.453125" style="1" customWidth="1"/>
    <col min="15" max="15" width="17.7265625" style="1" customWidth="1"/>
    <col min="16" max="16384" width="11.453125" style="1"/>
  </cols>
  <sheetData>
    <row r="1" spans="1:14" ht="5.15" customHeight="1"/>
    <row r="2" spans="1:14" ht="18.5">
      <c r="B2" s="451" t="s">
        <v>1160</v>
      </c>
      <c r="C2" s="10"/>
      <c r="F2" s="506"/>
      <c r="G2" s="506"/>
    </row>
    <row r="4" spans="1:14" s="21" customFormat="1">
      <c r="B4" s="867" t="s">
        <v>89</v>
      </c>
      <c r="C4" s="910" t="s">
        <v>92</v>
      </c>
      <c r="D4" s="911"/>
      <c r="E4" s="911"/>
      <c r="F4" s="909"/>
      <c r="M4" s="203"/>
    </row>
    <row r="5" spans="1:14" s="21" customFormat="1">
      <c r="B5" s="868"/>
      <c r="C5" s="910" t="s">
        <v>439</v>
      </c>
      <c r="D5" s="909"/>
      <c r="E5" s="910" t="s">
        <v>91</v>
      </c>
      <c r="F5" s="909"/>
      <c r="H5" s="204"/>
      <c r="M5" s="203"/>
    </row>
    <row r="6" spans="1:14" s="21" customFormat="1">
      <c r="B6" s="868"/>
      <c r="C6" s="729">
        <v>45199</v>
      </c>
      <c r="D6" s="729">
        <v>44926</v>
      </c>
      <c r="E6" s="729">
        <v>45199</v>
      </c>
      <c r="F6" s="729">
        <v>44926</v>
      </c>
      <c r="M6" s="203"/>
    </row>
    <row r="7" spans="1:14" s="21" customFormat="1">
      <c r="B7" s="869"/>
      <c r="C7" s="31" t="s">
        <v>154</v>
      </c>
      <c r="D7" s="31" t="s">
        <v>154</v>
      </c>
      <c r="E7" s="31" t="s">
        <v>154</v>
      </c>
      <c r="F7" s="31" t="s">
        <v>154</v>
      </c>
      <c r="M7" s="203"/>
    </row>
    <row r="8" spans="1:14">
      <c r="B8" s="504" t="s">
        <v>90</v>
      </c>
      <c r="C8" s="3">
        <v>2248170678</v>
      </c>
      <c r="D8" s="3">
        <v>2407226939</v>
      </c>
      <c r="E8" s="3">
        <v>0</v>
      </c>
      <c r="F8" s="3">
        <v>0</v>
      </c>
      <c r="G8" s="11"/>
      <c r="H8" s="11"/>
      <c r="N8" s="205"/>
    </row>
    <row r="9" spans="1:14">
      <c r="B9" s="504" t="s">
        <v>126</v>
      </c>
      <c r="C9" s="3">
        <v>259088873</v>
      </c>
      <c r="D9" s="3">
        <v>331194815</v>
      </c>
      <c r="E9" s="3">
        <v>1556396</v>
      </c>
      <c r="F9" s="3">
        <v>1361451</v>
      </c>
      <c r="G9" s="11"/>
      <c r="H9" s="11"/>
      <c r="I9" s="11"/>
    </row>
    <row r="10" spans="1:14" ht="26">
      <c r="B10" s="28" t="s">
        <v>396</v>
      </c>
      <c r="C10" s="4">
        <v>2507259551</v>
      </c>
      <c r="D10" s="4">
        <v>2738421754</v>
      </c>
      <c r="E10" s="4">
        <v>1556396</v>
      </c>
      <c r="F10" s="4">
        <v>1361451</v>
      </c>
      <c r="G10" s="11"/>
      <c r="H10" s="11"/>
      <c r="I10" s="11"/>
    </row>
    <row r="12" spans="1:14" customFormat="1" ht="15.5">
      <c r="A12" s="64"/>
      <c r="B12" s="222" t="s">
        <v>1506</v>
      </c>
      <c r="C12" s="207"/>
      <c r="D12" s="207"/>
      <c r="E12" s="207"/>
      <c r="F12" s="207"/>
      <c r="G12" s="207"/>
      <c r="H12" s="207"/>
      <c r="I12" s="207"/>
      <c r="J12" s="211"/>
      <c r="K12" s="64"/>
      <c r="L12" s="210"/>
      <c r="M12" s="210"/>
      <c r="N12" s="210"/>
    </row>
    <row r="13" spans="1:14" customFormat="1" ht="10" customHeight="1">
      <c r="A13" s="64"/>
      <c r="B13" s="158"/>
      <c r="C13" s="207"/>
      <c r="D13" s="207"/>
      <c r="E13" s="207"/>
      <c r="F13" s="207"/>
      <c r="G13" s="207"/>
      <c r="H13" s="207"/>
      <c r="I13" s="207"/>
      <c r="J13" s="211"/>
      <c r="K13" s="64"/>
      <c r="L13" s="210"/>
      <c r="M13" s="210"/>
      <c r="N13" s="210"/>
    </row>
    <row r="14" spans="1:14" customFormat="1" ht="15">
      <c r="A14" s="64"/>
      <c r="B14" s="212" t="s">
        <v>560</v>
      </c>
      <c r="C14" s="64"/>
      <c r="D14" s="64"/>
      <c r="E14" s="64"/>
      <c r="F14" s="64"/>
      <c r="G14" s="64"/>
      <c r="H14" s="64"/>
      <c r="I14" s="64"/>
      <c r="J14" s="213"/>
      <c r="K14" s="214"/>
      <c r="L14" s="210"/>
      <c r="M14" s="210"/>
      <c r="N14" s="210"/>
    </row>
    <row r="15" spans="1:14" s="216" customFormat="1" ht="12.75" customHeight="1">
      <c r="A15" s="215"/>
      <c r="B15" s="810" t="s">
        <v>561</v>
      </c>
      <c r="C15" s="910" t="s">
        <v>562</v>
      </c>
      <c r="D15" s="911"/>
      <c r="E15" s="911"/>
      <c r="F15" s="911"/>
      <c r="G15" s="911"/>
      <c r="H15" s="909"/>
      <c r="I15" s="940" t="s">
        <v>563</v>
      </c>
      <c r="J15" s="810" t="s">
        <v>604</v>
      </c>
      <c r="K15" s="220"/>
      <c r="L15" s="209"/>
      <c r="M15" s="209"/>
      <c r="N15" s="209"/>
    </row>
    <row r="16" spans="1:14" s="216" customFormat="1">
      <c r="A16" s="215"/>
      <c r="B16" s="812"/>
      <c r="C16" s="445" t="s">
        <v>564</v>
      </c>
      <c r="D16" s="445" t="s">
        <v>350</v>
      </c>
      <c r="E16" s="445" t="s">
        <v>351</v>
      </c>
      <c r="F16" s="445" t="s">
        <v>352</v>
      </c>
      <c r="G16" s="445" t="s">
        <v>603</v>
      </c>
      <c r="H16" s="445" t="s">
        <v>565</v>
      </c>
      <c r="I16" s="941"/>
      <c r="J16" s="812"/>
      <c r="K16" s="220"/>
      <c r="L16" s="209"/>
      <c r="M16" s="209"/>
      <c r="N16" s="209"/>
    </row>
    <row r="17" spans="1:16" customFormat="1">
      <c r="A17" s="64"/>
      <c r="B17" s="217" t="s">
        <v>566</v>
      </c>
      <c r="C17" s="395">
        <v>1079824139</v>
      </c>
      <c r="D17" s="395">
        <v>547525029</v>
      </c>
      <c r="E17" s="395">
        <v>154560872</v>
      </c>
      <c r="F17" s="395">
        <v>32106262</v>
      </c>
      <c r="G17" s="395">
        <v>14390686</v>
      </c>
      <c r="H17" s="396">
        <v>0</v>
      </c>
      <c r="I17" s="395">
        <v>1828406988</v>
      </c>
      <c r="J17" s="397">
        <v>49</v>
      </c>
      <c r="K17" s="220"/>
      <c r="L17" s="210"/>
      <c r="M17" s="210"/>
      <c r="N17" s="210"/>
    </row>
    <row r="18" spans="1:16" customFormat="1">
      <c r="A18" s="64"/>
      <c r="B18" s="217" t="s">
        <v>567</v>
      </c>
      <c r="C18" s="395">
        <v>186073430</v>
      </c>
      <c r="D18" s="395">
        <v>30828678</v>
      </c>
      <c r="E18" s="395">
        <v>9693268</v>
      </c>
      <c r="F18" s="395">
        <v>1237273</v>
      </c>
      <c r="G18" s="395">
        <v>371569</v>
      </c>
      <c r="H18" s="396">
        <v>0</v>
      </c>
      <c r="I18" s="395">
        <v>228204218</v>
      </c>
      <c r="J18" s="397">
        <v>38</v>
      </c>
      <c r="K18" s="220"/>
      <c r="L18" s="210"/>
      <c r="M18" s="210"/>
      <c r="N18" s="210"/>
    </row>
    <row r="19" spans="1:16" customFormat="1">
      <c r="A19" s="64"/>
      <c r="B19" s="217" t="s">
        <v>51</v>
      </c>
      <c r="C19" s="395">
        <v>108659108</v>
      </c>
      <c r="D19" s="395">
        <v>5848284</v>
      </c>
      <c r="E19" s="395">
        <v>496952</v>
      </c>
      <c r="F19" s="395">
        <v>11201</v>
      </c>
      <c r="G19" s="396">
        <v>0</v>
      </c>
      <c r="H19" s="396">
        <v>0</v>
      </c>
      <c r="I19" s="395">
        <v>115015545</v>
      </c>
      <c r="J19" s="397">
        <v>32</v>
      </c>
      <c r="K19" s="220"/>
      <c r="L19" s="210"/>
      <c r="M19" s="210"/>
      <c r="N19" s="210"/>
    </row>
    <row r="20" spans="1:16" customFormat="1">
      <c r="A20" s="64"/>
      <c r="B20" s="4" t="s">
        <v>563</v>
      </c>
      <c r="C20" s="346">
        <v>1374556677</v>
      </c>
      <c r="D20" s="346">
        <v>584201991</v>
      </c>
      <c r="E20" s="346">
        <v>164751092</v>
      </c>
      <c r="F20" s="346">
        <v>33354736</v>
      </c>
      <c r="G20" s="346">
        <v>14762255</v>
      </c>
      <c r="H20" s="346">
        <v>0</v>
      </c>
      <c r="I20" s="346">
        <v>2171626751</v>
      </c>
      <c r="J20" s="398">
        <v>47</v>
      </c>
      <c r="K20" s="220"/>
      <c r="L20" s="210"/>
      <c r="M20" s="210"/>
      <c r="N20" s="210"/>
    </row>
    <row r="21" spans="1:16" customFormat="1" ht="13.15" customHeight="1">
      <c r="A21" s="64"/>
      <c r="B21" s="64"/>
      <c r="C21" s="219"/>
      <c r="D21" s="219"/>
      <c r="E21" s="219"/>
      <c r="F21" s="64"/>
      <c r="G21" s="64"/>
      <c r="H21" s="64"/>
      <c r="I21" s="64"/>
      <c r="J21" s="213"/>
      <c r="K21" s="220"/>
      <c r="L21" s="210"/>
      <c r="M21" s="210"/>
      <c r="N21" s="210"/>
    </row>
    <row r="22" spans="1:16" customFormat="1" ht="15">
      <c r="A22" s="64"/>
      <c r="B22" s="212" t="s">
        <v>568</v>
      </c>
      <c r="C22" s="64"/>
      <c r="D22" s="64"/>
      <c r="E22" s="64"/>
      <c r="F22" s="64"/>
      <c r="G22" s="64"/>
      <c r="H22" s="64"/>
      <c r="I22" s="64"/>
      <c r="J22" s="213"/>
      <c r="K22" s="220"/>
      <c r="L22" s="220"/>
      <c r="M22" s="220"/>
      <c r="N22" s="220"/>
      <c r="O22" s="220"/>
      <c r="P22" s="220"/>
    </row>
    <row r="23" spans="1:16" s="216" customFormat="1" ht="12.75" customHeight="1">
      <c r="A23" s="215"/>
      <c r="B23" s="810" t="s">
        <v>561</v>
      </c>
      <c r="C23" s="910" t="s">
        <v>570</v>
      </c>
      <c r="D23" s="911"/>
      <c r="E23" s="911"/>
      <c r="F23" s="911"/>
      <c r="G23" s="911"/>
      <c r="H23" s="909"/>
      <c r="I23" s="940" t="s">
        <v>563</v>
      </c>
      <c r="J23" s="221"/>
      <c r="K23" s="220"/>
      <c r="L23" s="220"/>
      <c r="M23" s="220"/>
      <c r="N23" s="220"/>
      <c r="O23" s="220"/>
      <c r="P23" s="220"/>
    </row>
    <row r="24" spans="1:16" s="216" customFormat="1">
      <c r="A24" s="215"/>
      <c r="B24" s="812"/>
      <c r="C24" s="445" t="s">
        <v>564</v>
      </c>
      <c r="D24" s="445" t="s">
        <v>350</v>
      </c>
      <c r="E24" s="445" t="s">
        <v>351</v>
      </c>
      <c r="F24" s="445" t="s">
        <v>352</v>
      </c>
      <c r="G24" s="445" t="s">
        <v>569</v>
      </c>
      <c r="H24" s="445" t="s">
        <v>176</v>
      </c>
      <c r="I24" s="941"/>
      <c r="J24" s="213"/>
      <c r="K24" s="220"/>
      <c r="L24" s="220"/>
      <c r="M24" s="220"/>
      <c r="N24" s="220"/>
      <c r="O24" s="220"/>
      <c r="P24" s="220"/>
    </row>
    <row r="25" spans="1:16" customFormat="1">
      <c r="A25" s="64"/>
      <c r="B25" s="217" t="s">
        <v>566</v>
      </c>
      <c r="C25" s="218">
        <v>25136500</v>
      </c>
      <c r="D25" s="218">
        <v>5030789</v>
      </c>
      <c r="E25" s="218">
        <v>4777850</v>
      </c>
      <c r="F25" s="218">
        <v>2264663</v>
      </c>
      <c r="G25" s="218">
        <v>1370845</v>
      </c>
      <c r="H25" s="218">
        <v>1522540</v>
      </c>
      <c r="I25" s="218">
        <v>40103187</v>
      </c>
      <c r="J25" s="213"/>
      <c r="K25" s="220"/>
      <c r="L25" s="220"/>
      <c r="M25" s="220"/>
      <c r="N25" s="220"/>
      <c r="O25" s="220"/>
      <c r="P25" s="220"/>
    </row>
    <row r="26" spans="1:16" customFormat="1">
      <c r="A26" s="64"/>
      <c r="B26" s="217" t="s">
        <v>567</v>
      </c>
      <c r="C26" s="218">
        <v>9752686</v>
      </c>
      <c r="D26" s="218">
        <v>3900943</v>
      </c>
      <c r="E26" s="218">
        <v>1119482</v>
      </c>
      <c r="F26" s="218">
        <v>789830</v>
      </c>
      <c r="G26" s="218">
        <v>651494</v>
      </c>
      <c r="H26" s="218">
        <v>2221625</v>
      </c>
      <c r="I26" s="218">
        <v>18436060</v>
      </c>
      <c r="J26" s="213"/>
      <c r="K26" s="220"/>
      <c r="L26" s="220"/>
      <c r="M26" s="220"/>
      <c r="N26" s="220"/>
      <c r="O26" s="220"/>
      <c r="P26" s="220"/>
    </row>
    <row r="27" spans="1:16" customFormat="1">
      <c r="A27" s="64"/>
      <c r="B27" s="217" t="s">
        <v>51</v>
      </c>
      <c r="C27" s="218">
        <v>8169497</v>
      </c>
      <c r="D27" s="218">
        <v>3467624</v>
      </c>
      <c r="E27" s="218">
        <v>1652728</v>
      </c>
      <c r="F27" s="218">
        <v>1159958</v>
      </c>
      <c r="G27" s="218">
        <v>770452</v>
      </c>
      <c r="H27" s="218">
        <v>2784421</v>
      </c>
      <c r="I27" s="218">
        <v>18004680</v>
      </c>
      <c r="J27" s="221"/>
      <c r="K27" s="208"/>
      <c r="L27" s="208"/>
      <c r="M27" s="210"/>
      <c r="N27" s="210"/>
    </row>
    <row r="28" spans="1:16" customFormat="1">
      <c r="A28" s="64"/>
      <c r="B28" s="4" t="s">
        <v>563</v>
      </c>
      <c r="C28" s="4">
        <v>43058683</v>
      </c>
      <c r="D28" s="4">
        <v>12399356</v>
      </c>
      <c r="E28" s="4">
        <v>7550060</v>
      </c>
      <c r="F28" s="4">
        <v>4214451</v>
      </c>
      <c r="G28" s="4">
        <v>2792791</v>
      </c>
      <c r="H28" s="4">
        <v>6528586</v>
      </c>
      <c r="I28" s="4">
        <v>76543927</v>
      </c>
      <c r="J28" s="213"/>
      <c r="K28" s="213"/>
      <c r="L28" s="213"/>
      <c r="M28" s="213"/>
      <c r="N28" s="210"/>
    </row>
    <row r="30" spans="1:16" customFormat="1" ht="15.5">
      <c r="B30" s="222" t="s">
        <v>1232</v>
      </c>
      <c r="J30" s="89"/>
    </row>
    <row r="31" spans="1:16" customFormat="1" ht="12.5">
      <c r="B31" s="210" t="s">
        <v>560</v>
      </c>
      <c r="C31" s="210"/>
      <c r="D31" s="210"/>
      <c r="E31" s="210"/>
      <c r="F31" s="210"/>
      <c r="G31" s="210"/>
      <c r="H31" s="210"/>
      <c r="I31" s="210"/>
      <c r="J31" s="210"/>
      <c r="K31" s="210"/>
    </row>
    <row r="32" spans="1:16" customFormat="1" ht="13" customHeight="1">
      <c r="B32" s="391" t="s">
        <v>560</v>
      </c>
      <c r="C32" s="392"/>
      <c r="D32" s="392"/>
      <c r="E32" s="392"/>
      <c r="F32" s="392"/>
      <c r="G32" s="392"/>
      <c r="H32" s="392"/>
      <c r="I32" s="392"/>
      <c r="J32" s="393"/>
      <c r="K32" s="210"/>
    </row>
    <row r="33" spans="2:11" customFormat="1" ht="13" customHeight="1">
      <c r="B33" s="808" t="s">
        <v>561</v>
      </c>
      <c r="C33" s="935" t="s">
        <v>562</v>
      </c>
      <c r="D33" s="936"/>
      <c r="E33" s="936"/>
      <c r="F33" s="936"/>
      <c r="G33" s="936"/>
      <c r="H33" s="937"/>
      <c r="I33" s="938" t="s">
        <v>563</v>
      </c>
      <c r="J33" s="808" t="s">
        <v>604</v>
      </c>
      <c r="K33" s="210"/>
    </row>
    <row r="34" spans="2:11" customFormat="1">
      <c r="B34" s="809"/>
      <c r="C34" s="394" t="s">
        <v>564</v>
      </c>
      <c r="D34" s="394" t="s">
        <v>350</v>
      </c>
      <c r="E34" s="394" t="s">
        <v>351</v>
      </c>
      <c r="F34" s="394" t="s">
        <v>352</v>
      </c>
      <c r="G34" s="394" t="s">
        <v>603</v>
      </c>
      <c r="H34" s="394" t="s">
        <v>565</v>
      </c>
      <c r="I34" s="939"/>
      <c r="J34" s="809"/>
      <c r="K34" s="210"/>
    </row>
    <row r="35" spans="2:11" customFormat="1">
      <c r="B35" s="389" t="s">
        <v>566</v>
      </c>
      <c r="C35" s="395">
        <v>1152720081</v>
      </c>
      <c r="D35" s="395">
        <v>573038617</v>
      </c>
      <c r="E35" s="395">
        <v>115613041</v>
      </c>
      <c r="F35" s="395">
        <v>25327109</v>
      </c>
      <c r="G35" s="395">
        <v>5173289</v>
      </c>
      <c r="H35" s="396">
        <v>0</v>
      </c>
      <c r="I35" s="395">
        <v>1871872137</v>
      </c>
      <c r="J35" s="397">
        <v>48</v>
      </c>
      <c r="K35" s="210"/>
    </row>
    <row r="36" spans="2:11" customFormat="1">
      <c r="B36" s="389" t="s">
        <v>567</v>
      </c>
      <c r="C36" s="395">
        <v>226500565</v>
      </c>
      <c r="D36" s="395">
        <v>41694948</v>
      </c>
      <c r="E36" s="395">
        <v>12194279</v>
      </c>
      <c r="F36" s="395">
        <v>1801102</v>
      </c>
      <c r="G36" s="395">
        <v>307573</v>
      </c>
      <c r="H36" s="396">
        <v>0</v>
      </c>
      <c r="I36" s="395">
        <v>282498467</v>
      </c>
      <c r="J36" s="397">
        <v>38</v>
      </c>
      <c r="K36" s="210"/>
    </row>
    <row r="37" spans="2:11" customFormat="1">
      <c r="B37" s="389" t="s">
        <v>51</v>
      </c>
      <c r="C37" s="395">
        <v>133372724</v>
      </c>
      <c r="D37" s="395">
        <v>8199518</v>
      </c>
      <c r="E37" s="395">
        <v>4678439</v>
      </c>
      <c r="F37" s="395">
        <v>37718</v>
      </c>
      <c r="G37" s="396">
        <v>0</v>
      </c>
      <c r="H37" s="396">
        <v>0</v>
      </c>
      <c r="I37" s="395">
        <v>146288399</v>
      </c>
      <c r="J37" s="397">
        <v>34</v>
      </c>
      <c r="K37" s="210"/>
    </row>
    <row r="38" spans="2:11" customFormat="1">
      <c r="B38" s="346" t="s">
        <v>563</v>
      </c>
      <c r="C38" s="346">
        <v>1512593370</v>
      </c>
      <c r="D38" s="346">
        <v>622933083</v>
      </c>
      <c r="E38" s="346">
        <v>132485759</v>
      </c>
      <c r="F38" s="346">
        <v>27165929</v>
      </c>
      <c r="G38" s="346">
        <v>5480862</v>
      </c>
      <c r="H38" s="346">
        <v>0</v>
      </c>
      <c r="I38" s="346">
        <v>2300659003</v>
      </c>
      <c r="J38" s="398">
        <v>46</v>
      </c>
      <c r="K38" s="210"/>
    </row>
    <row r="39" spans="2:11" customFormat="1">
      <c r="B39" s="392"/>
      <c r="C39" s="392"/>
      <c r="D39" s="392"/>
      <c r="E39" s="392"/>
      <c r="F39" s="392"/>
      <c r="G39" s="392"/>
      <c r="H39" s="392"/>
      <c r="I39" s="392"/>
      <c r="J39" s="393"/>
      <c r="K39" s="210"/>
    </row>
    <row r="40" spans="2:11" customFormat="1" ht="13" customHeight="1">
      <c r="B40" s="391" t="s">
        <v>568</v>
      </c>
      <c r="C40" s="392"/>
      <c r="D40" s="392"/>
      <c r="E40" s="392"/>
      <c r="F40" s="392"/>
      <c r="G40" s="392"/>
      <c r="H40" s="392"/>
      <c r="I40" s="392"/>
      <c r="J40" s="393"/>
      <c r="K40" s="210"/>
    </row>
    <row r="41" spans="2:11" customFormat="1">
      <c r="B41" s="808" t="s">
        <v>561</v>
      </c>
      <c r="C41" s="935" t="s">
        <v>570</v>
      </c>
      <c r="D41" s="936"/>
      <c r="E41" s="936"/>
      <c r="F41" s="936"/>
      <c r="G41" s="936"/>
      <c r="H41" s="937"/>
      <c r="I41" s="938" t="s">
        <v>563</v>
      </c>
      <c r="J41" s="393"/>
      <c r="K41" s="210"/>
    </row>
    <row r="42" spans="2:11" customFormat="1">
      <c r="B42" s="809"/>
      <c r="C42" s="394" t="s">
        <v>564</v>
      </c>
      <c r="D42" s="394" t="s">
        <v>350</v>
      </c>
      <c r="E42" s="394" t="s">
        <v>351</v>
      </c>
      <c r="F42" s="394" t="s">
        <v>352</v>
      </c>
      <c r="G42" s="394" t="s">
        <v>569</v>
      </c>
      <c r="H42" s="394" t="s">
        <v>176</v>
      </c>
      <c r="I42" s="939"/>
      <c r="J42" s="393"/>
      <c r="K42" s="210"/>
    </row>
    <row r="43" spans="2:11" customFormat="1">
      <c r="B43" s="389" t="s">
        <v>566</v>
      </c>
      <c r="C43" s="395">
        <v>30055360</v>
      </c>
      <c r="D43" s="395">
        <v>7996430</v>
      </c>
      <c r="E43" s="395">
        <v>4004840</v>
      </c>
      <c r="F43" s="395">
        <v>1822835</v>
      </c>
      <c r="G43" s="395">
        <v>2202823</v>
      </c>
      <c r="H43" s="395">
        <v>2387414</v>
      </c>
      <c r="I43" s="395">
        <v>48469702</v>
      </c>
      <c r="J43" s="393"/>
      <c r="K43" s="210"/>
    </row>
    <row r="44" spans="2:11" customFormat="1">
      <c r="B44" s="389" t="s">
        <v>567</v>
      </c>
      <c r="C44" s="395">
        <v>14324226</v>
      </c>
      <c r="D44" s="395">
        <v>6016674</v>
      </c>
      <c r="E44" s="395">
        <v>2338605</v>
      </c>
      <c r="F44" s="395">
        <v>1979491</v>
      </c>
      <c r="G44" s="395">
        <v>1403742</v>
      </c>
      <c r="H44" s="395">
        <v>3240581</v>
      </c>
      <c r="I44" s="395">
        <v>29303319</v>
      </c>
      <c r="J44" s="393"/>
      <c r="K44" s="210"/>
    </row>
    <row r="45" spans="2:11" customFormat="1">
      <c r="B45" s="389" t="s">
        <v>51</v>
      </c>
      <c r="C45" s="395">
        <v>21245106</v>
      </c>
      <c r="D45" s="395">
        <v>1034879</v>
      </c>
      <c r="E45" s="395">
        <v>656545</v>
      </c>
      <c r="F45" s="395">
        <v>558747</v>
      </c>
      <c r="G45" s="395">
        <v>1016143</v>
      </c>
      <c r="H45" s="395">
        <v>4283495</v>
      </c>
      <c r="I45" s="395">
        <v>28794915</v>
      </c>
      <c r="J45" s="393"/>
      <c r="K45" s="210"/>
    </row>
    <row r="46" spans="2:11" customFormat="1">
      <c r="B46" s="346" t="s">
        <v>563</v>
      </c>
      <c r="C46" s="346">
        <v>65624692</v>
      </c>
      <c r="D46" s="346">
        <v>15047983</v>
      </c>
      <c r="E46" s="346">
        <v>6999990</v>
      </c>
      <c r="F46" s="346">
        <v>4361073</v>
      </c>
      <c r="G46" s="346">
        <v>4622708</v>
      </c>
      <c r="H46" s="346">
        <v>9911490</v>
      </c>
      <c r="I46" s="346">
        <v>106567936</v>
      </c>
      <c r="J46" s="399"/>
      <c r="K46" s="210"/>
    </row>
    <row r="47" spans="2:11" customFormat="1" ht="12.5"/>
  </sheetData>
  <mergeCells count="18"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3"/>
  <sheetViews>
    <sheetView showGridLines="0" topLeftCell="B12" zoomScale="90" zoomScaleNormal="90" workbookViewId="0">
      <selection activeCell="J23" sqref="J23"/>
    </sheetView>
  </sheetViews>
  <sheetFormatPr baseColWidth="10" defaultColWidth="11.453125" defaultRowHeight="13"/>
  <cols>
    <col min="1" max="1" width="1.7265625" style="1" customWidth="1"/>
    <col min="2" max="2" width="34" style="1" customWidth="1"/>
    <col min="3" max="3" width="15.1796875" style="1" customWidth="1"/>
    <col min="4" max="4" width="14.54296875" style="1" customWidth="1"/>
    <col min="5" max="6" width="15.453125" style="1" bestFit="1" customWidth="1"/>
    <col min="7" max="7" width="11" style="1" bestFit="1" customWidth="1"/>
    <col min="8" max="8" width="12.1796875" style="1" bestFit="1" customWidth="1"/>
    <col min="9" max="13" width="4.81640625" style="1" bestFit="1" customWidth="1"/>
    <col min="14" max="16384" width="11.453125" style="1"/>
  </cols>
  <sheetData>
    <row r="1" spans="2:8" ht="6" customHeight="1"/>
    <row r="2" spans="2:8" ht="18.5">
      <c r="B2" s="451" t="s">
        <v>1161</v>
      </c>
      <c r="C2" s="10"/>
      <c r="F2" s="506"/>
      <c r="G2" s="506"/>
    </row>
    <row r="3" spans="2:8" ht="6" customHeight="1"/>
    <row r="4" spans="2:8" s="2" customFormat="1">
      <c r="B4" s="867" t="s">
        <v>93</v>
      </c>
      <c r="C4" s="910" t="s">
        <v>92</v>
      </c>
      <c r="D4" s="911"/>
      <c r="E4" s="911"/>
      <c r="F4" s="909"/>
    </row>
    <row r="5" spans="2:8" s="2" customFormat="1">
      <c r="B5" s="868"/>
      <c r="C5" s="910" t="s">
        <v>439</v>
      </c>
      <c r="D5" s="909"/>
      <c r="E5" s="910" t="s">
        <v>91</v>
      </c>
      <c r="F5" s="909"/>
    </row>
    <row r="6" spans="2:8" s="2" customFormat="1">
      <c r="B6" s="868"/>
      <c r="C6" s="6">
        <v>45199</v>
      </c>
      <c r="D6" s="6">
        <v>44926</v>
      </c>
      <c r="E6" s="6">
        <v>45199</v>
      </c>
      <c r="F6" s="6">
        <v>44926</v>
      </c>
    </row>
    <row r="7" spans="2:8" s="2" customFormat="1">
      <c r="B7" s="869"/>
      <c r="C7" s="31" t="s">
        <v>154</v>
      </c>
      <c r="D7" s="31" t="s">
        <v>154</v>
      </c>
      <c r="E7" s="31" t="s">
        <v>154</v>
      </c>
      <c r="F7" s="31" t="s">
        <v>154</v>
      </c>
    </row>
    <row r="8" spans="2:8">
      <c r="B8" s="535" t="s">
        <v>1041</v>
      </c>
      <c r="C8" s="3">
        <v>16442412</v>
      </c>
      <c r="D8" s="3">
        <v>15858501</v>
      </c>
      <c r="E8" s="3">
        <v>59633691</v>
      </c>
      <c r="F8" s="3">
        <v>51104122</v>
      </c>
    </row>
    <row r="9" spans="2:8">
      <c r="B9" s="28" t="s">
        <v>397</v>
      </c>
      <c r="C9" s="4">
        <v>16442412</v>
      </c>
      <c r="D9" s="4">
        <v>15858501</v>
      </c>
      <c r="E9" s="4">
        <v>59633691</v>
      </c>
      <c r="F9" s="4">
        <v>51104122</v>
      </c>
    </row>
    <row r="11" spans="2:8" customFormat="1">
      <c r="B11" s="682"/>
      <c r="C11" s="942" t="s">
        <v>890</v>
      </c>
      <c r="D11" s="947"/>
      <c r="E11" s="947"/>
      <c r="F11" s="943"/>
      <c r="G11" s="942" t="s">
        <v>891</v>
      </c>
      <c r="H11" s="943"/>
    </row>
    <row r="12" spans="2:8" customFormat="1">
      <c r="B12" s="369"/>
      <c r="C12" s="536" t="s">
        <v>892</v>
      </c>
      <c r="D12" s="536" t="s">
        <v>893</v>
      </c>
      <c r="E12" s="536" t="s">
        <v>894</v>
      </c>
      <c r="F12" s="683" t="s">
        <v>50</v>
      </c>
      <c r="G12" s="536" t="s">
        <v>313</v>
      </c>
      <c r="H12" s="683" t="s">
        <v>46</v>
      </c>
    </row>
    <row r="13" spans="2:8" customFormat="1">
      <c r="B13" s="355"/>
      <c r="C13" s="370" t="s">
        <v>154</v>
      </c>
      <c r="D13" s="370" t="s">
        <v>154</v>
      </c>
      <c r="E13" s="370" t="s">
        <v>154</v>
      </c>
      <c r="F13" s="370" t="s">
        <v>154</v>
      </c>
      <c r="G13" s="370" t="s">
        <v>154</v>
      </c>
      <c r="H13" s="370" t="s">
        <v>154</v>
      </c>
    </row>
    <row r="14" spans="2:8" customFormat="1">
      <c r="B14" s="12" t="s">
        <v>1507</v>
      </c>
      <c r="C14" s="4">
        <v>21571594</v>
      </c>
      <c r="D14" s="4">
        <v>31881309</v>
      </c>
      <c r="E14" s="4">
        <v>22623200</v>
      </c>
      <c r="F14" s="4">
        <v>76076103</v>
      </c>
      <c r="G14" s="4">
        <v>16442412</v>
      </c>
      <c r="H14" s="4">
        <v>59633691</v>
      </c>
    </row>
    <row r="15" spans="2:8" customFormat="1">
      <c r="B15" s="12" t="s">
        <v>1233</v>
      </c>
      <c r="C15" s="4">
        <v>20760106</v>
      </c>
      <c r="D15" s="4">
        <v>21936859</v>
      </c>
      <c r="E15" s="4">
        <v>24265658</v>
      </c>
      <c r="F15" s="4">
        <v>66962623</v>
      </c>
      <c r="G15" s="4">
        <v>15858501</v>
      </c>
      <c r="H15" s="4">
        <v>51104122</v>
      </c>
    </row>
    <row r="16" spans="2:8" customFormat="1">
      <c r="B16" s="2"/>
      <c r="C16" s="2"/>
      <c r="D16" s="2"/>
      <c r="E16" s="2"/>
      <c r="F16" s="2"/>
      <c r="G16" s="96"/>
      <c r="H16" s="2"/>
    </row>
    <row r="17" spans="2:8" customFormat="1" ht="13" customHeight="1">
      <c r="B17" s="948" t="s">
        <v>895</v>
      </c>
      <c r="C17" s="951" t="s">
        <v>890</v>
      </c>
      <c r="D17" s="952"/>
      <c r="E17" s="2"/>
      <c r="F17" s="2"/>
      <c r="G17" s="96"/>
      <c r="H17" s="96"/>
    </row>
    <row r="18" spans="2:8" customFormat="1">
      <c r="B18" s="949"/>
      <c r="C18" s="372">
        <v>45199</v>
      </c>
      <c r="D18" s="730">
        <v>44926</v>
      </c>
      <c r="E18" s="2"/>
      <c r="F18" s="2"/>
      <c r="G18" s="96"/>
      <c r="H18" s="96"/>
    </row>
    <row r="19" spans="2:8" customFormat="1">
      <c r="B19" s="950"/>
      <c r="C19" s="373" t="s">
        <v>154</v>
      </c>
      <c r="D19" s="446" t="s">
        <v>154</v>
      </c>
      <c r="E19" s="2"/>
      <c r="F19" s="2"/>
      <c r="G19" s="2"/>
      <c r="H19" s="2"/>
    </row>
    <row r="20" spans="2:8" customFormat="1">
      <c r="B20" s="374" t="s">
        <v>144</v>
      </c>
      <c r="C20" s="223">
        <v>12321918</v>
      </c>
      <c r="D20" s="375">
        <v>12448424</v>
      </c>
      <c r="E20" s="2"/>
      <c r="F20" s="2"/>
      <c r="G20" s="2"/>
      <c r="H20" s="2"/>
    </row>
    <row r="21" spans="2:8" customFormat="1">
      <c r="B21" s="374" t="s">
        <v>39</v>
      </c>
      <c r="C21" s="223">
        <v>16958116</v>
      </c>
      <c r="D21" s="375">
        <v>10231462</v>
      </c>
      <c r="E21" s="2"/>
      <c r="F21" s="2"/>
      <c r="G21" s="2"/>
      <c r="H21" s="2"/>
    </row>
    <row r="22" spans="2:8" customFormat="1">
      <c r="B22" s="374" t="s">
        <v>125</v>
      </c>
      <c r="C22" s="223">
        <v>42675575</v>
      </c>
      <c r="D22" s="375">
        <v>40872660</v>
      </c>
      <c r="E22" s="2"/>
      <c r="F22" s="2"/>
      <c r="G22" s="2"/>
      <c r="H22" s="2"/>
    </row>
    <row r="23" spans="2:8" customFormat="1">
      <c r="B23" s="374" t="s">
        <v>320</v>
      </c>
      <c r="C23" s="223">
        <v>3342293</v>
      </c>
      <c r="D23" s="223">
        <v>2922398</v>
      </c>
      <c r="E23" s="2"/>
      <c r="F23" s="2"/>
      <c r="G23" s="2"/>
      <c r="H23" s="2"/>
    </row>
    <row r="24" spans="2:8" customFormat="1">
      <c r="B24" s="374" t="s">
        <v>124</v>
      </c>
      <c r="C24" s="223">
        <v>778201</v>
      </c>
      <c r="D24" s="223">
        <v>487679</v>
      </c>
      <c r="E24" s="2"/>
      <c r="F24" s="2"/>
      <c r="G24" s="2"/>
      <c r="H24" s="2"/>
    </row>
    <row r="25" spans="2:8" customFormat="1">
      <c r="B25" s="371" t="s">
        <v>896</v>
      </c>
      <c r="C25" s="376">
        <v>76076103</v>
      </c>
      <c r="D25" s="376">
        <v>66962623</v>
      </c>
      <c r="E25" s="2"/>
      <c r="F25" s="2"/>
      <c r="G25" s="2"/>
      <c r="H25" s="2"/>
    </row>
    <row r="27" spans="2:8" s="2" customFormat="1" ht="30" customHeight="1">
      <c r="B27" s="953" t="s">
        <v>93</v>
      </c>
      <c r="C27" s="434" t="s">
        <v>128</v>
      </c>
      <c r="D27" s="434" t="s">
        <v>50</v>
      </c>
    </row>
    <row r="28" spans="2:8" s="2" customFormat="1" ht="12.75" customHeight="1">
      <c r="B28" s="953"/>
      <c r="C28" s="186" t="s">
        <v>154</v>
      </c>
      <c r="D28" s="186" t="s">
        <v>154</v>
      </c>
    </row>
    <row r="29" spans="2:8">
      <c r="B29" s="537" t="s">
        <v>1264</v>
      </c>
      <c r="C29" s="4">
        <v>66962623</v>
      </c>
      <c r="D29" s="4">
        <v>66962623</v>
      </c>
    </row>
    <row r="30" spans="2:8">
      <c r="B30" s="944" t="s">
        <v>94</v>
      </c>
      <c r="C30" s="945"/>
      <c r="D30" s="946"/>
    </row>
    <row r="31" spans="2:8">
      <c r="B31" s="504" t="s">
        <v>95</v>
      </c>
      <c r="C31" s="3">
        <v>16520026</v>
      </c>
      <c r="D31" s="3">
        <v>16520026</v>
      </c>
    </row>
    <row r="32" spans="2:8">
      <c r="B32" s="504" t="s">
        <v>504</v>
      </c>
      <c r="C32" s="3">
        <v>-4488200</v>
      </c>
      <c r="D32" s="3">
        <v>-4488200</v>
      </c>
    </row>
    <row r="33" spans="2:4">
      <c r="B33" s="504" t="s">
        <v>505</v>
      </c>
      <c r="C33" s="3">
        <v>-2366569</v>
      </c>
      <c r="D33" s="3">
        <v>-2366569</v>
      </c>
    </row>
    <row r="34" spans="2:4">
      <c r="B34" s="504" t="s">
        <v>507</v>
      </c>
      <c r="C34" s="3">
        <v>-218336</v>
      </c>
      <c r="D34" s="3">
        <v>-218336</v>
      </c>
    </row>
    <row r="35" spans="2:4">
      <c r="B35" s="504" t="s">
        <v>506</v>
      </c>
      <c r="C35" s="3">
        <v>-333441</v>
      </c>
      <c r="D35" s="3">
        <v>-333441</v>
      </c>
    </row>
    <row r="36" spans="2:4">
      <c r="B36" s="28" t="s">
        <v>508</v>
      </c>
      <c r="C36" s="4">
        <v>9113480</v>
      </c>
      <c r="D36" s="4">
        <v>9113480</v>
      </c>
    </row>
    <row r="37" spans="2:4" ht="8.15" customHeight="1">
      <c r="B37" s="731"/>
      <c r="C37" s="732"/>
      <c r="D37" s="732"/>
    </row>
    <row r="38" spans="2:4">
      <c r="B38" s="28" t="s">
        <v>1282</v>
      </c>
      <c r="C38" s="4">
        <v>76076103</v>
      </c>
      <c r="D38" s="4">
        <v>76076103</v>
      </c>
    </row>
    <row r="39" spans="2:4" ht="7.9" customHeight="1"/>
    <row r="40" spans="2:4" s="2" customFormat="1" ht="30" customHeight="1">
      <c r="B40" s="953" t="s">
        <v>93</v>
      </c>
      <c r="C40" s="434" t="s">
        <v>128</v>
      </c>
      <c r="D40" s="434" t="s">
        <v>50</v>
      </c>
    </row>
    <row r="41" spans="2:4" s="2" customFormat="1">
      <c r="B41" s="953"/>
      <c r="C41" s="186" t="s">
        <v>154</v>
      </c>
      <c r="D41" s="186" t="s">
        <v>154</v>
      </c>
    </row>
    <row r="42" spans="2:4">
      <c r="B42" s="537" t="s">
        <v>1033</v>
      </c>
      <c r="C42" s="4">
        <v>51620486</v>
      </c>
      <c r="D42" s="4">
        <v>51620486</v>
      </c>
    </row>
    <row r="43" spans="2:4">
      <c r="B43" s="944" t="s">
        <v>94</v>
      </c>
      <c r="C43" s="945"/>
      <c r="D43" s="946"/>
    </row>
    <row r="44" spans="2:4">
      <c r="B44" s="504" t="s">
        <v>95</v>
      </c>
      <c r="C44" s="3">
        <v>8298137</v>
      </c>
      <c r="D44" s="3">
        <v>8298137</v>
      </c>
    </row>
    <row r="45" spans="2:4">
      <c r="B45" s="504" t="s">
        <v>504</v>
      </c>
      <c r="C45" s="3">
        <v>-47013260</v>
      </c>
      <c r="D45" s="3">
        <v>-47013260</v>
      </c>
    </row>
    <row r="46" spans="2:4">
      <c r="B46" s="504" t="s">
        <v>505</v>
      </c>
      <c r="C46" s="3">
        <v>-3917341</v>
      </c>
      <c r="D46" s="3">
        <v>-3917341</v>
      </c>
    </row>
    <row r="47" spans="2:4">
      <c r="B47" s="504" t="s">
        <v>507</v>
      </c>
      <c r="C47" s="3">
        <v>62560119</v>
      </c>
      <c r="D47" s="3">
        <v>62560119</v>
      </c>
    </row>
    <row r="48" spans="2:4">
      <c r="B48" s="504" t="s">
        <v>506</v>
      </c>
      <c r="C48" s="3">
        <v>-4585518</v>
      </c>
      <c r="D48" s="3">
        <v>-4585518</v>
      </c>
    </row>
    <row r="49" spans="2:8">
      <c r="B49" s="28" t="s">
        <v>508</v>
      </c>
      <c r="C49" s="4">
        <v>15342137</v>
      </c>
      <c r="D49" s="4">
        <v>15342137</v>
      </c>
    </row>
    <row r="50" spans="2:8" ht="8.15" customHeight="1">
      <c r="B50" s="731"/>
      <c r="C50" s="732"/>
      <c r="D50" s="732"/>
    </row>
    <row r="51" spans="2:8">
      <c r="B51" s="28" t="s">
        <v>1284</v>
      </c>
      <c r="C51" s="4">
        <v>66962623</v>
      </c>
      <c r="D51" s="4">
        <v>66962623</v>
      </c>
    </row>
    <row r="53" spans="2:8" customFormat="1">
      <c r="B53" s="2"/>
      <c r="C53" s="2"/>
      <c r="D53" s="2"/>
      <c r="E53" s="2"/>
      <c r="F53" s="2"/>
      <c r="G53" s="96"/>
      <c r="H53" s="2"/>
    </row>
  </sheetData>
  <mergeCells count="12">
    <mergeCell ref="G11:H11"/>
    <mergeCell ref="B43:D43"/>
    <mergeCell ref="B4:B7"/>
    <mergeCell ref="C4:F4"/>
    <mergeCell ref="C5:D5"/>
    <mergeCell ref="E5:F5"/>
    <mergeCell ref="C11:F11"/>
    <mergeCell ref="B17:B19"/>
    <mergeCell ref="C17:D17"/>
    <mergeCell ref="B27:B28"/>
    <mergeCell ref="B30:D30"/>
    <mergeCell ref="B40:B41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9"/>
  <sheetViews>
    <sheetView showGridLines="0" zoomScaleNormal="100" workbookViewId="0">
      <selection activeCell="G9" sqref="G9"/>
    </sheetView>
  </sheetViews>
  <sheetFormatPr baseColWidth="10" defaultColWidth="11.453125" defaultRowHeight="13"/>
  <cols>
    <col min="1" max="1" width="1" style="1" customWidth="1"/>
    <col min="2" max="2" width="60.7265625" style="1" customWidth="1"/>
    <col min="3" max="3" width="6.7265625" style="52" customWidth="1"/>
    <col min="4" max="4" width="16.1796875" style="1" bestFit="1" customWidth="1"/>
    <col min="5" max="5" width="14" style="1" bestFit="1" customWidth="1"/>
    <col min="6" max="7" width="13.1796875" style="1" bestFit="1" customWidth="1"/>
    <col min="8" max="16384" width="11.453125" style="1"/>
  </cols>
  <sheetData>
    <row r="1" spans="2:7" ht="6" customHeight="1">
      <c r="B1" s="33"/>
      <c r="C1" s="38"/>
    </row>
    <row r="2" spans="2:7">
      <c r="B2" s="33" t="s">
        <v>1428</v>
      </c>
      <c r="C2" s="38"/>
    </row>
    <row r="3" spans="2:7">
      <c r="B3" s="33" t="s">
        <v>1429</v>
      </c>
      <c r="C3" s="38"/>
    </row>
    <row r="4" spans="2:7">
      <c r="B4" s="33" t="s">
        <v>1427</v>
      </c>
      <c r="C4" s="38"/>
    </row>
    <row r="5" spans="2:7">
      <c r="B5" s="33" t="s">
        <v>1407</v>
      </c>
      <c r="D5" s="670"/>
    </row>
    <row r="6" spans="2:7">
      <c r="D6" s="33"/>
    </row>
    <row r="7" spans="2:7" s="2" customFormat="1">
      <c r="B7" s="580" t="s">
        <v>1377</v>
      </c>
      <c r="C7" s="342" t="s">
        <v>155</v>
      </c>
      <c r="D7" s="6" t="s">
        <v>1259</v>
      </c>
      <c r="E7" s="434" t="s">
        <v>998</v>
      </c>
      <c r="F7" s="6" t="s">
        <v>1324</v>
      </c>
      <c r="G7" s="434" t="s">
        <v>1325</v>
      </c>
    </row>
    <row r="8" spans="2:7" s="2" customFormat="1">
      <c r="B8" s="53"/>
      <c r="C8" s="54"/>
      <c r="D8" s="16">
        <v>45199</v>
      </c>
      <c r="E8" s="16">
        <v>44834</v>
      </c>
      <c r="F8" s="16">
        <v>45199</v>
      </c>
      <c r="G8" s="16">
        <v>44834</v>
      </c>
    </row>
    <row r="9" spans="2:7" s="2" customFormat="1">
      <c r="B9" s="35"/>
      <c r="C9" s="343"/>
      <c r="D9" s="31" t="s">
        <v>154</v>
      </c>
      <c r="E9" s="31" t="s">
        <v>154</v>
      </c>
      <c r="F9" s="31" t="s">
        <v>154</v>
      </c>
      <c r="G9" s="31" t="s">
        <v>154</v>
      </c>
    </row>
    <row r="10" spans="2:7">
      <c r="B10" s="13" t="s">
        <v>1378</v>
      </c>
      <c r="C10" s="73">
        <v>24</v>
      </c>
      <c r="D10" s="3">
        <v>10931612555</v>
      </c>
      <c r="E10" s="3">
        <v>10279796427</v>
      </c>
      <c r="F10" s="3">
        <v>3823845171</v>
      </c>
      <c r="G10" s="3">
        <v>3889525558</v>
      </c>
    </row>
    <row r="11" spans="2:7">
      <c r="B11" s="13" t="s">
        <v>1379</v>
      </c>
      <c r="C11" s="17">
        <v>25</v>
      </c>
      <c r="D11" s="3">
        <v>-7713554127</v>
      </c>
      <c r="E11" s="3">
        <v>-7328405430</v>
      </c>
      <c r="F11" s="3">
        <v>-2680972209</v>
      </c>
      <c r="G11" s="3">
        <v>-2763589670</v>
      </c>
    </row>
    <row r="12" spans="2:7">
      <c r="B12" s="12" t="s">
        <v>1380</v>
      </c>
      <c r="C12" s="55"/>
      <c r="D12" s="4">
        <v>3218058428</v>
      </c>
      <c r="E12" s="4">
        <v>2951390997</v>
      </c>
      <c r="F12" s="4">
        <v>1142872962</v>
      </c>
      <c r="G12" s="4">
        <v>1125935888</v>
      </c>
    </row>
    <row r="13" spans="2:7">
      <c r="B13" s="13" t="s">
        <v>1381</v>
      </c>
      <c r="C13" s="17">
        <v>25</v>
      </c>
      <c r="D13" s="3">
        <v>31017558</v>
      </c>
      <c r="E13" s="3">
        <v>5344501</v>
      </c>
      <c r="F13" s="3">
        <v>25373829</v>
      </c>
      <c r="G13" s="3">
        <v>22384640</v>
      </c>
    </row>
    <row r="14" spans="2:7">
      <c r="B14" s="579" t="s">
        <v>1382</v>
      </c>
      <c r="C14" s="17">
        <v>25</v>
      </c>
      <c r="D14" s="3">
        <v>-72854865</v>
      </c>
      <c r="E14" s="3">
        <v>-84405191</v>
      </c>
      <c r="F14" s="3">
        <v>-22463150</v>
      </c>
      <c r="G14" s="3">
        <v>-26202192</v>
      </c>
    </row>
    <row r="15" spans="2:7">
      <c r="B15" s="579" t="s">
        <v>1383</v>
      </c>
      <c r="C15" s="17">
        <v>25</v>
      </c>
      <c r="D15" s="3">
        <v>-2336514831</v>
      </c>
      <c r="E15" s="3">
        <v>-1986029428</v>
      </c>
      <c r="F15" s="3">
        <v>-839881091</v>
      </c>
      <c r="G15" s="3">
        <v>-801405192</v>
      </c>
    </row>
    <row r="16" spans="2:7">
      <c r="B16" s="579" t="s">
        <v>1384</v>
      </c>
      <c r="C16" s="17">
        <v>25</v>
      </c>
      <c r="D16" s="3">
        <v>-115521400</v>
      </c>
      <c r="E16" s="3">
        <v>-121426644</v>
      </c>
      <c r="F16" s="3">
        <v>-42628306</v>
      </c>
      <c r="G16" s="3">
        <v>-47962052</v>
      </c>
    </row>
    <row r="17" spans="1:7">
      <c r="B17" s="579" t="s">
        <v>1385</v>
      </c>
      <c r="C17" s="17">
        <v>25</v>
      </c>
      <c r="D17" s="3">
        <v>-4887409</v>
      </c>
      <c r="E17" s="3">
        <v>-713880</v>
      </c>
      <c r="F17" s="3">
        <v>-15515015</v>
      </c>
      <c r="G17" s="3">
        <v>-414285</v>
      </c>
    </row>
    <row r="18" spans="1:7">
      <c r="B18" s="12" t="s">
        <v>1386</v>
      </c>
      <c r="C18" s="56"/>
      <c r="D18" s="4">
        <v>719297481</v>
      </c>
      <c r="E18" s="4">
        <v>764160355</v>
      </c>
      <c r="F18" s="4">
        <v>247759229</v>
      </c>
      <c r="G18" s="4">
        <v>272336807</v>
      </c>
    </row>
    <row r="19" spans="1:7">
      <c r="B19" s="579" t="s">
        <v>1387</v>
      </c>
      <c r="C19" s="17">
        <v>25</v>
      </c>
      <c r="D19" s="3">
        <v>5450592</v>
      </c>
      <c r="E19" s="3">
        <v>3264183</v>
      </c>
      <c r="F19" s="3">
        <v>-3275436</v>
      </c>
      <c r="G19" s="3">
        <v>-2931811</v>
      </c>
    </row>
    <row r="20" spans="1:7">
      <c r="A20" s="57"/>
      <c r="B20" s="579" t="s">
        <v>1388</v>
      </c>
      <c r="C20" s="17">
        <v>25</v>
      </c>
      <c r="D20" s="3">
        <v>-222575143</v>
      </c>
      <c r="E20" s="3">
        <v>-148222539</v>
      </c>
      <c r="F20" s="3">
        <v>-59945555</v>
      </c>
      <c r="G20" s="3">
        <v>-48844114</v>
      </c>
    </row>
    <row r="21" spans="1:7" s="59" customFormat="1">
      <c r="A21" s="58"/>
      <c r="B21" s="579" t="s">
        <v>1389</v>
      </c>
      <c r="C21" s="73">
        <v>11</v>
      </c>
      <c r="D21" s="3">
        <v>-11537268</v>
      </c>
      <c r="E21" s="3">
        <v>17560330</v>
      </c>
      <c r="F21" s="3">
        <v>-3695880</v>
      </c>
      <c r="G21" s="3">
        <v>5641403</v>
      </c>
    </row>
    <row r="22" spans="1:7">
      <c r="B22" s="579" t="s">
        <v>1390</v>
      </c>
      <c r="C22" s="17">
        <v>25</v>
      </c>
      <c r="D22" s="3">
        <v>-60397008</v>
      </c>
      <c r="E22" s="3">
        <v>-72643000</v>
      </c>
      <c r="F22" s="3">
        <v>-36019174</v>
      </c>
      <c r="G22" s="3">
        <v>-10815710</v>
      </c>
    </row>
    <row r="23" spans="1:7">
      <c r="B23" s="579" t="s">
        <v>1391</v>
      </c>
      <c r="C23" s="17">
        <v>25</v>
      </c>
      <c r="D23" s="3">
        <v>-45397911</v>
      </c>
      <c r="E23" s="3">
        <v>-145101372</v>
      </c>
      <c r="F23" s="3">
        <v>-21791476</v>
      </c>
      <c r="G23" s="3">
        <v>-53214762</v>
      </c>
    </row>
    <row r="24" spans="1:7">
      <c r="B24" s="12" t="s">
        <v>1392</v>
      </c>
      <c r="C24" s="55"/>
      <c r="D24" s="4">
        <v>384840743</v>
      </c>
      <c r="E24" s="4">
        <v>419017957</v>
      </c>
      <c r="F24" s="4">
        <v>123031708</v>
      </c>
      <c r="G24" s="4">
        <v>162171813</v>
      </c>
    </row>
    <row r="25" spans="1:7">
      <c r="B25" s="579" t="s">
        <v>1393</v>
      </c>
      <c r="C25" s="17">
        <v>26</v>
      </c>
      <c r="D25" s="3">
        <v>-200987455</v>
      </c>
      <c r="E25" s="3">
        <v>-184595984</v>
      </c>
      <c r="F25" s="3">
        <v>-77756589</v>
      </c>
      <c r="G25" s="3">
        <v>-68272280</v>
      </c>
    </row>
    <row r="26" spans="1:7">
      <c r="B26" s="12" t="s">
        <v>1394</v>
      </c>
      <c r="C26" s="55"/>
      <c r="D26" s="4">
        <v>183853288</v>
      </c>
      <c r="E26" s="4">
        <v>234421973</v>
      </c>
      <c r="F26" s="4">
        <v>45275119</v>
      </c>
      <c r="G26" s="4">
        <v>93899533</v>
      </c>
    </row>
    <row r="27" spans="1:7">
      <c r="B27" s="12" t="s">
        <v>1395</v>
      </c>
      <c r="C27" s="55"/>
      <c r="D27" s="4">
        <v>183853288</v>
      </c>
      <c r="E27" s="4">
        <v>234421973</v>
      </c>
      <c r="F27" s="4">
        <v>45275119</v>
      </c>
      <c r="G27" s="4">
        <v>93899533</v>
      </c>
    </row>
    <row r="28" spans="1:7" s="64" customFormat="1" ht="6" customHeight="1">
      <c r="B28" s="61"/>
      <c r="C28" s="62"/>
      <c r="D28" s="63"/>
      <c r="E28" s="63"/>
      <c r="F28" s="63"/>
      <c r="G28" s="63"/>
    </row>
    <row r="29" spans="1:7" s="64" customFormat="1">
      <c r="B29" s="12" t="s">
        <v>1396</v>
      </c>
      <c r="C29" s="55"/>
      <c r="D29" s="578"/>
      <c r="E29" s="578"/>
      <c r="F29" s="578"/>
      <c r="G29" s="578"/>
    </row>
    <row r="30" spans="1:7">
      <c r="B30" s="13" t="s">
        <v>1397</v>
      </c>
      <c r="C30" s="17"/>
      <c r="D30" s="3">
        <v>137002361</v>
      </c>
      <c r="E30" s="3">
        <v>195354215</v>
      </c>
      <c r="F30" s="3">
        <v>27986446</v>
      </c>
      <c r="G30" s="3">
        <v>72971927</v>
      </c>
    </row>
    <row r="31" spans="1:7">
      <c r="B31" s="13" t="s">
        <v>1398</v>
      </c>
      <c r="C31" s="65">
        <v>23</v>
      </c>
      <c r="D31" s="3">
        <v>46850927</v>
      </c>
      <c r="E31" s="3">
        <v>39067758</v>
      </c>
      <c r="F31" s="3">
        <v>17288673</v>
      </c>
      <c r="G31" s="3">
        <v>20927606</v>
      </c>
    </row>
    <row r="32" spans="1:7">
      <c r="B32" s="12" t="s">
        <v>1395</v>
      </c>
      <c r="C32" s="55"/>
      <c r="D32" s="4">
        <v>183853288</v>
      </c>
      <c r="E32" s="4">
        <v>234421973</v>
      </c>
      <c r="F32" s="4">
        <v>45275119</v>
      </c>
      <c r="G32" s="4">
        <v>93899533</v>
      </c>
    </row>
    <row r="33" spans="2:7" s="64" customFormat="1" ht="9" customHeight="1">
      <c r="B33" s="61"/>
      <c r="C33" s="62"/>
      <c r="D33" s="63"/>
      <c r="E33" s="63"/>
      <c r="F33" s="63"/>
      <c r="G33" s="63"/>
    </row>
    <row r="34" spans="2:7" ht="12.75" customHeight="1">
      <c r="B34" s="12" t="s">
        <v>1399</v>
      </c>
      <c r="C34" s="55"/>
      <c r="D34" s="55"/>
      <c r="E34" s="55"/>
      <c r="F34" s="55"/>
      <c r="G34" s="55"/>
    </row>
    <row r="35" spans="2:7">
      <c r="B35" s="12" t="s">
        <v>1400</v>
      </c>
      <c r="C35" s="55"/>
      <c r="D35" s="55"/>
      <c r="E35" s="55"/>
      <c r="F35" s="55"/>
      <c r="G35" s="55"/>
    </row>
    <row r="36" spans="2:7" ht="12" customHeight="1">
      <c r="B36" s="15" t="s">
        <v>1401</v>
      </c>
      <c r="C36" s="17">
        <v>27</v>
      </c>
      <c r="D36" s="66">
        <v>48</v>
      </c>
      <c r="E36" s="66">
        <v>69</v>
      </c>
      <c r="F36" s="66">
        <v>9.8000000000000007</v>
      </c>
      <c r="G36" s="66">
        <v>25.8</v>
      </c>
    </row>
    <row r="37" spans="2:7">
      <c r="B37" s="12" t="s">
        <v>1402</v>
      </c>
      <c r="C37" s="55"/>
      <c r="D37" s="51">
        <v>48</v>
      </c>
      <c r="E37" s="51">
        <v>69</v>
      </c>
      <c r="F37" s="51">
        <v>9.8000000000000007</v>
      </c>
      <c r="G37" s="51">
        <v>25.8</v>
      </c>
    </row>
    <row r="38" spans="2:7" s="64" customFormat="1">
      <c r="B38" s="12" t="s">
        <v>1403</v>
      </c>
      <c r="C38" s="55"/>
      <c r="D38" s="55"/>
      <c r="E38" s="55"/>
      <c r="F38" s="55"/>
      <c r="G38" s="55"/>
    </row>
    <row r="39" spans="2:7" s="64" customFormat="1" ht="12" customHeight="1">
      <c r="B39" s="15" t="s">
        <v>1404</v>
      </c>
      <c r="C39" s="17">
        <v>27</v>
      </c>
      <c r="D39" s="68">
        <v>47.8</v>
      </c>
      <c r="E39" s="68">
        <v>68.900000000000006</v>
      </c>
      <c r="F39" s="68">
        <v>9.8000000000000007</v>
      </c>
      <c r="G39" s="68">
        <v>25.7</v>
      </c>
    </row>
    <row r="40" spans="2:7" s="64" customFormat="1">
      <c r="B40" s="12" t="s">
        <v>1405</v>
      </c>
      <c r="C40" s="55"/>
      <c r="D40" s="51">
        <v>47.8</v>
      </c>
      <c r="E40" s="51">
        <v>68.900000000000006</v>
      </c>
      <c r="F40" s="51">
        <v>9.8000000000000007</v>
      </c>
      <c r="G40" s="51">
        <v>25.7</v>
      </c>
    </row>
    <row r="41" spans="2:7" s="64" customFormat="1" ht="8.25" customHeight="1">
      <c r="D41" s="60"/>
    </row>
    <row r="42" spans="2:7" s="64" customFormat="1" ht="8.25" customHeight="1">
      <c r="D42" s="60"/>
    </row>
    <row r="43" spans="2:7" s="64" customFormat="1" ht="12.75" customHeight="1">
      <c r="B43" s="33" t="s">
        <v>1406</v>
      </c>
      <c r="C43" s="67"/>
      <c r="D43" s="60"/>
    </row>
    <row r="44" spans="2:7" s="64" customFormat="1" ht="12.75" customHeight="1">
      <c r="B44" s="33" t="s">
        <v>1427</v>
      </c>
      <c r="C44" s="67"/>
      <c r="D44" s="60"/>
    </row>
    <row r="45" spans="2:7" s="64" customFormat="1" ht="12.75" customHeight="1">
      <c r="B45" s="33" t="s">
        <v>1407</v>
      </c>
      <c r="C45" s="67"/>
      <c r="D45" s="60"/>
    </row>
    <row r="46" spans="2:7" s="64" customFormat="1" ht="12.75" customHeight="1">
      <c r="B46" s="67"/>
      <c r="C46" s="67"/>
      <c r="D46" s="60"/>
    </row>
    <row r="47" spans="2:7" s="2" customFormat="1">
      <c r="B47" s="342" t="s">
        <v>1408</v>
      </c>
      <c r="C47" s="580" t="s">
        <v>155</v>
      </c>
      <c r="D47" s="434" t="s">
        <v>1259</v>
      </c>
      <c r="E47" s="434" t="s">
        <v>998</v>
      </c>
      <c r="F47" s="6" t="s">
        <v>1324</v>
      </c>
      <c r="G47" s="434" t="s">
        <v>1325</v>
      </c>
    </row>
    <row r="48" spans="2:7" s="2" customFormat="1">
      <c r="B48" s="54"/>
      <c r="C48" s="53"/>
      <c r="D48" s="16">
        <v>45199</v>
      </c>
      <c r="E48" s="16">
        <v>44834</v>
      </c>
      <c r="F48" s="16">
        <v>45199</v>
      </c>
      <c r="G48" s="16">
        <v>44834</v>
      </c>
    </row>
    <row r="49" spans="2:7" s="2" customFormat="1">
      <c r="B49" s="343"/>
      <c r="C49" s="35"/>
      <c r="D49" s="31" t="s">
        <v>154</v>
      </c>
      <c r="E49" s="31" t="s">
        <v>154</v>
      </c>
      <c r="F49" s="31" t="s">
        <v>154</v>
      </c>
      <c r="G49" s="31" t="s">
        <v>154</v>
      </c>
    </row>
    <row r="50" spans="2:7">
      <c r="B50" s="12" t="s">
        <v>1409</v>
      </c>
      <c r="C50" s="55"/>
      <c r="D50" s="4">
        <v>183853288</v>
      </c>
      <c r="E50" s="4">
        <v>234421973</v>
      </c>
      <c r="F50" s="4">
        <v>45275119</v>
      </c>
      <c r="G50" s="4">
        <v>93899533</v>
      </c>
    </row>
    <row r="51" spans="2:7">
      <c r="B51" s="581" t="s">
        <v>1410</v>
      </c>
      <c r="C51" s="582"/>
      <c r="D51" s="4"/>
      <c r="E51" s="4"/>
      <c r="F51" s="4"/>
      <c r="G51" s="4"/>
    </row>
    <row r="52" spans="2:7" ht="37.5" customHeight="1">
      <c r="B52" s="583" t="s">
        <v>1411</v>
      </c>
      <c r="C52" s="4"/>
      <c r="D52" s="4"/>
      <c r="E52" s="4"/>
      <c r="F52" s="4"/>
      <c r="G52" s="4"/>
    </row>
    <row r="53" spans="2:7">
      <c r="B53" s="583" t="s">
        <v>1412</v>
      </c>
      <c r="C53" s="4"/>
      <c r="D53" s="4"/>
      <c r="E53" s="4"/>
      <c r="F53" s="4"/>
      <c r="G53" s="4"/>
    </row>
    <row r="54" spans="2:7" ht="26.5" customHeight="1">
      <c r="B54" s="69" t="s">
        <v>1413</v>
      </c>
      <c r="C54" s="73">
        <v>23</v>
      </c>
      <c r="D54" s="3">
        <v>366995286</v>
      </c>
      <c r="E54" s="3">
        <v>414855621</v>
      </c>
      <c r="F54" s="3">
        <v>354168119</v>
      </c>
      <c r="G54" s="3">
        <v>-49052792</v>
      </c>
    </row>
    <row r="55" spans="2:7" ht="26.5" customHeight="1">
      <c r="B55" s="583" t="s">
        <v>1414</v>
      </c>
      <c r="C55" s="4"/>
      <c r="D55" s="4">
        <v>366995286</v>
      </c>
      <c r="E55" s="4">
        <v>414855621</v>
      </c>
      <c r="F55" s="4">
        <v>354168119</v>
      </c>
      <c r="G55" s="4">
        <v>-49052792</v>
      </c>
    </row>
    <row r="56" spans="2:7">
      <c r="B56" s="583" t="s">
        <v>1415</v>
      </c>
      <c r="C56" s="4"/>
      <c r="D56" s="4"/>
      <c r="E56" s="4"/>
      <c r="F56" s="4"/>
      <c r="G56" s="4"/>
    </row>
    <row r="57" spans="2:7" ht="25.5" customHeight="1">
      <c r="B57" s="69" t="s">
        <v>1416</v>
      </c>
      <c r="C57" s="17">
        <v>23</v>
      </c>
      <c r="D57" s="3">
        <v>-3371895</v>
      </c>
      <c r="E57" s="3">
        <v>-48982167</v>
      </c>
      <c r="F57" s="3">
        <v>5142867</v>
      </c>
      <c r="G57" s="3">
        <v>-10748823</v>
      </c>
    </row>
    <row r="58" spans="2:7" ht="27.75" customHeight="1">
      <c r="B58" s="583" t="s">
        <v>1417</v>
      </c>
      <c r="C58" s="4"/>
      <c r="D58" s="4">
        <v>-3371895</v>
      </c>
      <c r="E58" s="4">
        <v>-48982167</v>
      </c>
      <c r="F58" s="4">
        <v>5142867</v>
      </c>
      <c r="G58" s="4">
        <v>-10748823</v>
      </c>
    </row>
    <row r="59" spans="2:7" ht="26.25" customHeight="1">
      <c r="B59" s="583" t="s">
        <v>1418</v>
      </c>
      <c r="C59" s="4"/>
      <c r="D59" s="4">
        <v>363623391</v>
      </c>
      <c r="E59" s="4">
        <v>365873454</v>
      </c>
      <c r="F59" s="4">
        <v>359310986</v>
      </c>
      <c r="G59" s="4">
        <v>-59801615</v>
      </c>
    </row>
    <row r="60" spans="2:7">
      <c r="B60" s="12" t="s">
        <v>1419</v>
      </c>
      <c r="C60" s="55"/>
      <c r="D60" s="4">
        <v>363623391</v>
      </c>
      <c r="E60" s="4">
        <v>365873454</v>
      </c>
      <c r="F60" s="4">
        <v>359310986</v>
      </c>
      <c r="G60" s="4">
        <v>-59801615</v>
      </c>
    </row>
    <row r="61" spans="2:7" ht="41.15" customHeight="1">
      <c r="B61" s="583" t="s">
        <v>1420</v>
      </c>
      <c r="C61" s="55"/>
      <c r="D61" s="70"/>
      <c r="E61" s="70"/>
      <c r="F61" s="70"/>
      <c r="G61" s="70"/>
    </row>
    <row r="62" spans="2:7" ht="25.5" customHeight="1">
      <c r="B62" s="15" t="s">
        <v>1421</v>
      </c>
      <c r="C62" s="17">
        <v>16</v>
      </c>
      <c r="D62" s="3">
        <v>910412</v>
      </c>
      <c r="E62" s="3">
        <v>13225185</v>
      </c>
      <c r="F62" s="3">
        <v>-1388574</v>
      </c>
      <c r="G62" s="3">
        <v>2902182</v>
      </c>
    </row>
    <row r="63" spans="2:7" ht="40.15" customHeight="1">
      <c r="B63" s="583" t="s">
        <v>1422</v>
      </c>
      <c r="C63" s="55"/>
      <c r="D63" s="4">
        <v>910412</v>
      </c>
      <c r="E63" s="4">
        <v>13225185</v>
      </c>
      <c r="F63" s="4">
        <v>-1388574</v>
      </c>
      <c r="G63" s="4">
        <v>2902182</v>
      </c>
    </row>
    <row r="64" spans="2:7">
      <c r="B64" s="12" t="s">
        <v>1410</v>
      </c>
      <c r="C64" s="55"/>
      <c r="D64" s="4">
        <v>364533803</v>
      </c>
      <c r="E64" s="4">
        <v>379098639</v>
      </c>
      <c r="F64" s="4">
        <v>357922412</v>
      </c>
      <c r="G64" s="4">
        <v>-56899433</v>
      </c>
    </row>
    <row r="65" spans="2:7">
      <c r="B65" s="12" t="s">
        <v>1423</v>
      </c>
      <c r="C65" s="55"/>
      <c r="D65" s="4">
        <v>548387091</v>
      </c>
      <c r="E65" s="4">
        <v>613520612</v>
      </c>
      <c r="F65" s="4">
        <v>403197531</v>
      </c>
      <c r="G65" s="4">
        <v>37000100</v>
      </c>
    </row>
    <row r="66" spans="2:7">
      <c r="B66" s="12" t="s">
        <v>1424</v>
      </c>
      <c r="C66" s="55"/>
      <c r="D66" s="578"/>
      <c r="E66" s="578"/>
      <c r="F66" s="578"/>
      <c r="G66" s="578"/>
    </row>
    <row r="67" spans="2:7">
      <c r="B67" s="15" t="s">
        <v>1425</v>
      </c>
      <c r="C67" s="17"/>
      <c r="D67" s="3">
        <v>506558637</v>
      </c>
      <c r="E67" s="3">
        <v>644425286</v>
      </c>
      <c r="F67" s="3">
        <v>379541283</v>
      </c>
      <c r="G67" s="3">
        <v>77809460</v>
      </c>
    </row>
    <row r="68" spans="2:7">
      <c r="B68" s="15" t="s">
        <v>1426</v>
      </c>
      <c r="C68" s="17"/>
      <c r="D68" s="3">
        <v>41828454</v>
      </c>
      <c r="E68" s="3">
        <v>-30904674</v>
      </c>
      <c r="F68" s="3">
        <v>23656248</v>
      </c>
      <c r="G68" s="3">
        <v>-40809360</v>
      </c>
    </row>
    <row r="69" spans="2:7">
      <c r="B69" s="12" t="s">
        <v>1423</v>
      </c>
      <c r="C69" s="55"/>
      <c r="D69" s="4">
        <v>548387091</v>
      </c>
      <c r="E69" s="4">
        <v>613520612</v>
      </c>
      <c r="F69" s="4">
        <v>403197531</v>
      </c>
      <c r="G69" s="4">
        <v>37000100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>
      <selection activeCell="J23" sqref="J23"/>
    </sheetView>
  </sheetViews>
  <sheetFormatPr baseColWidth="10" defaultColWidth="11.453125" defaultRowHeight="13"/>
  <cols>
    <col min="1" max="1" width="1.7265625" style="1" customWidth="1"/>
    <col min="2" max="2" width="41.54296875" style="1" bestFit="1" customWidth="1"/>
    <col min="3" max="4" width="14.54296875" style="1" customWidth="1"/>
    <col min="5" max="16384" width="11.453125" style="1"/>
  </cols>
  <sheetData>
    <row r="1" spans="2:4" ht="6" customHeight="1"/>
    <row r="2" spans="2:4" ht="18.5">
      <c r="B2" s="451" t="s">
        <v>1162</v>
      </c>
      <c r="C2" s="10"/>
    </row>
    <row r="3" spans="2:4" ht="6" customHeight="1"/>
    <row r="4" spans="2:4" s="2" customFormat="1">
      <c r="B4" s="602" t="s">
        <v>402</v>
      </c>
      <c r="C4" s="538">
        <v>45199</v>
      </c>
      <c r="D4" s="733">
        <v>44926</v>
      </c>
    </row>
    <row r="5" spans="2:4" s="2" customFormat="1">
      <c r="B5" s="441"/>
      <c r="C5" s="31" t="s">
        <v>154</v>
      </c>
      <c r="D5" s="31" t="s">
        <v>154</v>
      </c>
    </row>
    <row r="6" spans="2:4">
      <c r="B6" s="504" t="s">
        <v>300</v>
      </c>
      <c r="C6" s="3">
        <v>15439230</v>
      </c>
      <c r="D6" s="3">
        <v>15166943</v>
      </c>
    </row>
    <row r="7" spans="2:4">
      <c r="B7" s="504" t="s">
        <v>354</v>
      </c>
      <c r="C7" s="3">
        <v>14193529</v>
      </c>
      <c r="D7" s="3">
        <v>13662554</v>
      </c>
    </row>
    <row r="8" spans="2:4">
      <c r="B8" s="504" t="s">
        <v>997</v>
      </c>
      <c r="C8" s="3">
        <v>110874493</v>
      </c>
      <c r="D8" s="3">
        <v>173667474</v>
      </c>
    </row>
    <row r="9" spans="2:4">
      <c r="B9" s="504" t="s">
        <v>7</v>
      </c>
      <c r="C9" s="3">
        <v>34402875</v>
      </c>
      <c r="D9" s="3">
        <v>22991881</v>
      </c>
    </row>
    <row r="10" spans="2:4">
      <c r="B10" s="28" t="s">
        <v>191</v>
      </c>
      <c r="C10" s="4">
        <v>174910127</v>
      </c>
      <c r="D10" s="4">
        <v>225488852</v>
      </c>
    </row>
    <row r="11" spans="2:4">
      <c r="B11" s="504" t="s">
        <v>354</v>
      </c>
      <c r="C11" s="3">
        <v>20019960</v>
      </c>
      <c r="D11" s="3">
        <v>20250748</v>
      </c>
    </row>
    <row r="12" spans="2:4">
      <c r="B12" s="504" t="s">
        <v>318</v>
      </c>
      <c r="C12" s="3">
        <v>35533747</v>
      </c>
      <c r="D12" s="3">
        <v>33976137</v>
      </c>
    </row>
    <row r="13" spans="2:4">
      <c r="B13" s="504" t="s">
        <v>7</v>
      </c>
      <c r="C13" s="3">
        <v>23119978</v>
      </c>
      <c r="D13" s="3">
        <v>10424695</v>
      </c>
    </row>
    <row r="14" spans="2:4">
      <c r="B14" s="28" t="s">
        <v>205</v>
      </c>
      <c r="C14" s="4">
        <v>78673685</v>
      </c>
      <c r="D14" s="4">
        <v>64651580</v>
      </c>
    </row>
    <row r="15" spans="2:4" hidden="1">
      <c r="B15" s="504"/>
      <c r="C15" s="504">
        <v>13343734</v>
      </c>
      <c r="D15" s="3"/>
    </row>
    <row r="16" spans="2:4" hidden="1">
      <c r="B16" s="28" t="s">
        <v>322</v>
      </c>
      <c r="C16" s="4">
        <v>58612992</v>
      </c>
      <c r="D16" s="4" t="e">
        <f>+#REF!</f>
        <v>#REF!</v>
      </c>
    </row>
    <row r="17" spans="1:10" hidden="1">
      <c r="B17" s="504"/>
      <c r="C17" s="504"/>
      <c r="D17" s="3"/>
    </row>
    <row r="18" spans="1:10" hidden="1">
      <c r="B18" s="28" t="s">
        <v>520</v>
      </c>
      <c r="C18" s="4">
        <f>+C10-C16</f>
        <v>116297135</v>
      </c>
      <c r="D18" s="4" t="e">
        <f>+D10-D16</f>
        <v>#REF!</v>
      </c>
    </row>
    <row r="19" spans="1:10" hidden="1"/>
    <row r="20" spans="1:10">
      <c r="C20" s="202"/>
      <c r="D20" s="202"/>
    </row>
    <row r="21" spans="1:10">
      <c r="C21" s="202"/>
      <c r="D21" s="202"/>
    </row>
    <row r="22" spans="1:10">
      <c r="C22" s="202"/>
      <c r="D22" s="202"/>
    </row>
    <row r="23" spans="1:10">
      <c r="C23" s="202"/>
      <c r="D23" s="202"/>
    </row>
    <row r="24" spans="1:10">
      <c r="B24" s="539"/>
      <c r="C24" s="540"/>
      <c r="D24" s="540"/>
    </row>
    <row r="25" spans="1:10">
      <c r="B25" s="539"/>
      <c r="C25" s="540"/>
      <c r="D25" s="540"/>
    </row>
    <row r="26" spans="1:10">
      <c r="B26" s="541"/>
      <c r="C26" s="14"/>
      <c r="D26" s="14"/>
    </row>
    <row r="27" spans="1:10">
      <c r="B27" s="506"/>
      <c r="C27" s="14"/>
      <c r="D27" s="14"/>
    </row>
    <row r="28" spans="1:10">
      <c r="B28" s="506"/>
      <c r="C28" s="14"/>
      <c r="D28" s="14"/>
    </row>
    <row r="29" spans="1:10">
      <c r="B29" s="506"/>
      <c r="C29" s="506"/>
      <c r="D29" s="14"/>
    </row>
    <row r="30" spans="1:10">
      <c r="B30" s="506"/>
      <c r="C30" s="506"/>
      <c r="D30" s="14"/>
    </row>
    <row r="31" spans="1:10" s="206" customFormat="1">
      <c r="A31" s="1"/>
      <c r="B31" s="542"/>
      <c r="C31" s="60"/>
      <c r="D31" s="60"/>
      <c r="E31" s="1"/>
      <c r="F31" s="1"/>
      <c r="G31" s="1"/>
      <c r="H31" s="1"/>
      <c r="I31" s="1"/>
      <c r="J31" s="1"/>
    </row>
    <row r="32" spans="1:10" s="206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D9"/>
  <sheetViews>
    <sheetView showGridLines="0" zoomScale="90" zoomScaleNormal="90" workbookViewId="0">
      <selection activeCell="J23" sqref="J23"/>
    </sheetView>
  </sheetViews>
  <sheetFormatPr baseColWidth="10" defaultColWidth="11.453125" defaultRowHeight="13"/>
  <cols>
    <col min="1" max="1" width="1.7265625" style="1" customWidth="1"/>
    <col min="2" max="2" width="39.54296875" style="1" customWidth="1"/>
    <col min="3" max="4" width="16.26953125" style="1" bestFit="1" customWidth="1"/>
    <col min="5" max="16384" width="11.453125" style="1"/>
  </cols>
  <sheetData>
    <row r="1" spans="2:4" ht="6" customHeight="1"/>
    <row r="2" spans="2:4" ht="18.5">
      <c r="B2" s="451" t="s">
        <v>1163</v>
      </c>
      <c r="C2" s="10"/>
    </row>
    <row r="3" spans="2:4" ht="6" customHeight="1"/>
    <row r="4" spans="2:4" s="2" customFormat="1">
      <c r="B4" s="439" t="s">
        <v>207</v>
      </c>
      <c r="C4" s="538">
        <v>45199</v>
      </c>
      <c r="D4" s="377">
        <v>44926</v>
      </c>
    </row>
    <row r="5" spans="2:4" s="2" customFormat="1">
      <c r="B5" s="441" t="s">
        <v>206</v>
      </c>
      <c r="C5" s="31" t="s">
        <v>154</v>
      </c>
      <c r="D5" s="31" t="s">
        <v>154</v>
      </c>
    </row>
    <row r="6" spans="2:4">
      <c r="B6" s="504" t="s">
        <v>177</v>
      </c>
      <c r="C6" s="3">
        <v>66895771</v>
      </c>
      <c r="D6" s="3">
        <v>65461166</v>
      </c>
    </row>
    <row r="7" spans="2:4">
      <c r="B7" s="504" t="s">
        <v>622</v>
      </c>
      <c r="C7" s="3">
        <v>90270670</v>
      </c>
      <c r="D7" s="3">
        <v>75209059</v>
      </c>
    </row>
    <row r="8" spans="2:4">
      <c r="B8" s="28" t="s">
        <v>208</v>
      </c>
      <c r="C8" s="4">
        <v>157166441</v>
      </c>
      <c r="D8" s="4">
        <v>140670225</v>
      </c>
    </row>
    <row r="9" spans="2:4">
      <c r="B9" s="543"/>
      <c r="C9" s="544"/>
      <c r="D9" s="544"/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D16"/>
  <sheetViews>
    <sheetView showGridLines="0" zoomScale="90" zoomScaleNormal="90" workbookViewId="0">
      <selection activeCell="J23" sqref="J23"/>
    </sheetView>
  </sheetViews>
  <sheetFormatPr baseColWidth="10" defaultColWidth="11.453125" defaultRowHeight="13"/>
  <cols>
    <col min="1" max="1" width="1.7265625" style="2" customWidth="1"/>
    <col min="2" max="2" width="45.26953125" style="304" customWidth="1"/>
    <col min="3" max="4" width="15.453125" style="304" customWidth="1"/>
    <col min="5" max="16384" width="11.453125" style="2"/>
  </cols>
  <sheetData>
    <row r="1" spans="2:4" ht="5.15" customHeight="1"/>
    <row r="2" spans="2:4" s="1" customFormat="1" ht="18.5">
      <c r="B2" s="451" t="s">
        <v>1164</v>
      </c>
      <c r="C2" s="10"/>
    </row>
    <row r="3" spans="2:4" ht="6" customHeight="1"/>
    <row r="4" spans="2:4">
      <c r="B4" s="545" t="s">
        <v>34</v>
      </c>
      <c r="C4" s="538">
        <v>45199</v>
      </c>
      <c r="D4" s="377">
        <v>44926</v>
      </c>
    </row>
    <row r="5" spans="2:4">
      <c r="B5" s="224"/>
      <c r="C5" s="31" t="s">
        <v>154</v>
      </c>
      <c r="D5" s="31" t="s">
        <v>154</v>
      </c>
    </row>
    <row r="6" spans="2:4" ht="13" customHeight="1">
      <c r="B6" s="161" t="s">
        <v>727</v>
      </c>
      <c r="C6" s="3">
        <v>6269761</v>
      </c>
      <c r="D6" s="3">
        <v>4354606</v>
      </c>
    </row>
    <row r="7" spans="2:4" ht="13" customHeight="1">
      <c r="B7" s="161" t="s">
        <v>736</v>
      </c>
      <c r="C7" s="3">
        <v>37881568</v>
      </c>
      <c r="D7" s="3">
        <v>23476546</v>
      </c>
    </row>
    <row r="8" spans="2:4" ht="13" customHeight="1">
      <c r="B8" s="161" t="s">
        <v>760</v>
      </c>
      <c r="C8" s="3">
        <v>789355</v>
      </c>
      <c r="D8" s="3">
        <v>509142</v>
      </c>
    </row>
    <row r="9" spans="2:4" ht="13" customHeight="1">
      <c r="B9" s="147" t="s">
        <v>50</v>
      </c>
      <c r="C9" s="4">
        <v>44940684</v>
      </c>
      <c r="D9" s="4">
        <v>28340294</v>
      </c>
    </row>
    <row r="10" spans="2:4" ht="6" customHeight="1"/>
    <row r="11" spans="2:4">
      <c r="B11" s="545" t="s">
        <v>466</v>
      </c>
      <c r="C11" s="538">
        <v>45199</v>
      </c>
      <c r="D11" s="377">
        <v>44926</v>
      </c>
    </row>
    <row r="12" spans="2:4">
      <c r="B12" s="224"/>
      <c r="C12" s="31" t="s">
        <v>154</v>
      </c>
      <c r="D12" s="31" t="s">
        <v>154</v>
      </c>
    </row>
    <row r="13" spans="2:4" ht="13" customHeight="1">
      <c r="B13" s="161" t="s">
        <v>727</v>
      </c>
      <c r="C13" s="3">
        <v>18144987</v>
      </c>
      <c r="D13" s="3">
        <v>14285762</v>
      </c>
    </row>
    <row r="14" spans="2:4" ht="13" customHeight="1">
      <c r="B14" s="161" t="s">
        <v>760</v>
      </c>
      <c r="C14" s="3">
        <v>1331207</v>
      </c>
      <c r="D14" s="3">
        <v>1475518</v>
      </c>
    </row>
    <row r="15" spans="2:4" ht="13" customHeight="1">
      <c r="B15" s="161" t="s">
        <v>51</v>
      </c>
      <c r="C15" s="3">
        <v>9363304</v>
      </c>
      <c r="D15" s="3">
        <v>9512717</v>
      </c>
    </row>
    <row r="16" spans="2:4" ht="13" customHeight="1">
      <c r="B16" s="147" t="s">
        <v>50</v>
      </c>
      <c r="C16" s="4">
        <v>28839498</v>
      </c>
      <c r="D16" s="4">
        <v>25273997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B1:R36"/>
  <sheetViews>
    <sheetView showGridLines="0" workbookViewId="0">
      <selection activeCell="J23" sqref="J23"/>
    </sheetView>
  </sheetViews>
  <sheetFormatPr baseColWidth="10" defaultColWidth="11.453125" defaultRowHeight="13"/>
  <cols>
    <col min="1" max="1" width="0.81640625" style="225" customWidth="1"/>
    <col min="2" max="2" width="11.453125" style="225"/>
    <col min="3" max="3" width="27.81640625" style="225" customWidth="1"/>
    <col min="4" max="8" width="14" style="225" customWidth="1"/>
    <col min="9" max="9" width="11" style="225" customWidth="1"/>
    <col min="10" max="10" width="12.54296875" style="225" customWidth="1"/>
    <col min="11" max="11" width="49.26953125" style="225" customWidth="1"/>
    <col min="12" max="12" width="11.7265625" style="225" customWidth="1"/>
    <col min="13" max="13" width="12.26953125" style="225" bestFit="1" customWidth="1"/>
    <col min="14" max="14" width="11.7265625" style="225" bestFit="1" customWidth="1"/>
    <col min="15" max="15" width="12" style="225" bestFit="1" customWidth="1"/>
    <col min="16" max="16384" width="11.453125" style="225"/>
  </cols>
  <sheetData>
    <row r="1" spans="2:17" ht="5.15" customHeight="1"/>
    <row r="2" spans="2:17" ht="18.5">
      <c r="B2" s="451" t="s">
        <v>1165</v>
      </c>
      <c r="C2" s="10"/>
    </row>
    <row r="3" spans="2:17" ht="3.75" customHeight="1"/>
    <row r="4" spans="2:17" ht="6.75" customHeight="1">
      <c r="K4" s="227"/>
    </row>
    <row r="5" spans="2:17" ht="12.75" customHeight="1">
      <c r="B5" s="956" t="s">
        <v>717</v>
      </c>
      <c r="C5" s="957"/>
      <c r="D5" s="954" t="s">
        <v>624</v>
      </c>
      <c r="E5" s="954" t="s">
        <v>719</v>
      </c>
      <c r="F5" s="954" t="s">
        <v>718</v>
      </c>
      <c r="G5" s="954" t="s">
        <v>817</v>
      </c>
      <c r="H5" s="954" t="s">
        <v>768</v>
      </c>
    </row>
    <row r="6" spans="2:17" ht="27" customHeight="1">
      <c r="B6" s="958"/>
      <c r="C6" s="959"/>
      <c r="D6" s="955"/>
      <c r="E6" s="955"/>
      <c r="F6" s="955"/>
      <c r="G6" s="955"/>
      <c r="H6" s="955"/>
    </row>
    <row r="7" spans="2:17">
      <c r="B7" s="546" t="s">
        <v>1043</v>
      </c>
      <c r="C7" s="284"/>
      <c r="D7" s="424">
        <v>2863129447</v>
      </c>
      <c r="E7" s="424">
        <v>2422050488</v>
      </c>
      <c r="F7" s="424">
        <v>459890460</v>
      </c>
      <c r="G7" s="424">
        <v>-49485400</v>
      </c>
      <c r="H7" s="424">
        <v>2832455548</v>
      </c>
      <c r="L7" s="228"/>
      <c r="M7" s="227"/>
    </row>
    <row r="8" spans="2:17" ht="13" customHeight="1">
      <c r="B8" s="960" t="s">
        <v>235</v>
      </c>
      <c r="C8" s="961"/>
      <c r="D8" s="734">
        <v>0</v>
      </c>
      <c r="E8" s="734">
        <v>0</v>
      </c>
      <c r="F8" s="734">
        <v>0</v>
      </c>
      <c r="G8" s="735">
        <v>-36972582</v>
      </c>
      <c r="H8" s="303">
        <v>-36972582</v>
      </c>
      <c r="L8" s="228"/>
      <c r="M8" s="227"/>
    </row>
    <row r="9" spans="2:17" ht="13" customHeight="1">
      <c r="B9" s="960" t="s">
        <v>872</v>
      </c>
      <c r="C9" s="961"/>
      <c r="D9" s="734">
        <v>0</v>
      </c>
      <c r="E9" s="734">
        <v>0</v>
      </c>
      <c r="F9" s="735">
        <v>-56051</v>
      </c>
      <c r="G9" s="735">
        <v>2949604</v>
      </c>
      <c r="H9" s="303">
        <v>2893553</v>
      </c>
      <c r="L9" s="228"/>
      <c r="M9" s="227"/>
    </row>
    <row r="10" spans="2:17" ht="12.75" customHeight="1">
      <c r="B10" s="546" t="s">
        <v>1274</v>
      </c>
      <c r="C10" s="284"/>
      <c r="D10" s="424">
        <v>2863129447</v>
      </c>
      <c r="E10" s="424">
        <v>2422050488</v>
      </c>
      <c r="F10" s="424">
        <v>459834409</v>
      </c>
      <c r="G10" s="303">
        <v>-83508378</v>
      </c>
      <c r="H10" s="424">
        <v>2798376519</v>
      </c>
      <c r="L10" s="228"/>
      <c r="M10" s="227"/>
    </row>
    <row r="11" spans="2:17" ht="12.75" customHeight="1">
      <c r="B11" s="546" t="s">
        <v>1275</v>
      </c>
      <c r="C11" s="284"/>
      <c r="D11" s="424">
        <v>2863129447</v>
      </c>
      <c r="E11" s="424">
        <v>2422050488</v>
      </c>
      <c r="F11" s="424">
        <v>459834409</v>
      </c>
      <c r="G11" s="303">
        <v>-83508378</v>
      </c>
      <c r="H11" s="424">
        <v>2798376519</v>
      </c>
      <c r="L11" s="228"/>
      <c r="M11" s="227"/>
    </row>
    <row r="12" spans="2:17">
      <c r="B12" s="546" t="s">
        <v>1508</v>
      </c>
      <c r="C12" s="546"/>
      <c r="D12" s="424">
        <v>2834501421</v>
      </c>
      <c r="E12" s="424">
        <v>2380288909</v>
      </c>
      <c r="F12" s="424">
        <v>459360260</v>
      </c>
      <c r="G12" s="424">
        <v>-37606991</v>
      </c>
      <c r="H12" s="424">
        <v>2802042178</v>
      </c>
      <c r="Q12" s="228"/>
    </row>
    <row r="13" spans="2:17">
      <c r="D13" s="227"/>
    </row>
    <row r="14" spans="2:17" ht="12.75" customHeight="1">
      <c r="B14" s="956" t="s">
        <v>623</v>
      </c>
      <c r="C14" s="957"/>
      <c r="D14" s="954" t="s">
        <v>624</v>
      </c>
    </row>
    <row r="15" spans="2:17">
      <c r="B15" s="958"/>
      <c r="C15" s="959"/>
      <c r="D15" s="955"/>
      <c r="H15" s="227"/>
    </row>
    <row r="16" spans="2:17">
      <c r="B16" s="546" t="s">
        <v>1042</v>
      </c>
      <c r="C16" s="305"/>
      <c r="D16" s="306">
        <v>2863129447</v>
      </c>
      <c r="E16" s="226"/>
      <c r="F16" s="226"/>
      <c r="G16" s="226"/>
      <c r="H16" s="226"/>
      <c r="I16" s="226"/>
    </row>
    <row r="17" spans="2:18">
      <c r="B17" s="546" t="s">
        <v>1234</v>
      </c>
      <c r="C17" s="305"/>
      <c r="D17" s="306">
        <v>2863129447</v>
      </c>
      <c r="E17" s="226"/>
      <c r="F17" s="226"/>
      <c r="G17" s="226"/>
      <c r="H17" s="226"/>
      <c r="I17" s="226"/>
    </row>
    <row r="18" spans="2:18">
      <c r="B18" s="546" t="s">
        <v>1281</v>
      </c>
      <c r="C18" s="305"/>
      <c r="D18" s="306">
        <v>2863129447</v>
      </c>
      <c r="E18" s="226"/>
      <c r="F18" s="226"/>
      <c r="G18" s="226"/>
      <c r="H18" s="226"/>
      <c r="I18" s="226"/>
    </row>
    <row r="19" spans="2:18">
      <c r="B19" s="546" t="s">
        <v>1509</v>
      </c>
      <c r="C19" s="305"/>
      <c r="D19" s="306">
        <v>2834501421</v>
      </c>
      <c r="E19" s="226"/>
      <c r="F19" s="226"/>
      <c r="G19" s="226"/>
      <c r="H19" s="226"/>
      <c r="I19" s="226"/>
    </row>
    <row r="20" spans="2:18">
      <c r="D20" s="226"/>
    </row>
    <row r="21" spans="2:18">
      <c r="B21" s="227"/>
      <c r="D21" s="227"/>
      <c r="E21" s="227"/>
      <c r="F21" s="227"/>
      <c r="G21" s="227"/>
      <c r="H21" s="227"/>
    </row>
    <row r="22" spans="2:18">
      <c r="C22" s="227"/>
      <c r="D22" s="227"/>
    </row>
    <row r="23" spans="2:18">
      <c r="D23" s="227"/>
      <c r="I23" s="5"/>
      <c r="J23" s="5"/>
      <c r="K23" s="5"/>
      <c r="L23" s="5"/>
      <c r="M23" s="5"/>
      <c r="N23" s="5"/>
      <c r="O23" s="5"/>
      <c r="P23" s="5"/>
    </row>
    <row r="24" spans="2:18">
      <c r="I24" s="5"/>
      <c r="J24" s="5"/>
      <c r="K24" s="5"/>
      <c r="L24" s="5"/>
      <c r="M24" s="5"/>
      <c r="N24" s="5"/>
      <c r="O24" s="5"/>
      <c r="P24" s="5"/>
      <c r="Q24" s="228"/>
    </row>
    <row r="25" spans="2:18">
      <c r="I25" s="5"/>
      <c r="J25" s="5"/>
      <c r="K25" s="5"/>
      <c r="L25" s="5"/>
      <c r="M25" s="5"/>
      <c r="N25" s="5"/>
      <c r="O25" s="5"/>
      <c r="P25" s="5"/>
      <c r="Q25" s="228"/>
      <c r="R25" s="228"/>
    </row>
    <row r="26" spans="2:18">
      <c r="I26" s="5"/>
      <c r="J26" s="5"/>
      <c r="K26" s="5"/>
      <c r="L26" s="547"/>
      <c r="M26" s="547"/>
      <c r="N26" s="547"/>
      <c r="O26" s="547"/>
      <c r="P26" s="5"/>
      <c r="Q26" s="228"/>
    </row>
    <row r="27" spans="2:18">
      <c r="I27" s="5"/>
      <c r="J27" s="5"/>
      <c r="K27" s="5"/>
      <c r="L27" s="5"/>
      <c r="M27" s="5"/>
      <c r="N27" s="547"/>
      <c r="O27" s="547"/>
      <c r="P27" s="5"/>
      <c r="Q27" s="228"/>
    </row>
    <row r="28" spans="2:18">
      <c r="I28" s="5"/>
      <c r="J28" s="5"/>
      <c r="K28" s="5"/>
      <c r="L28" s="548"/>
      <c r="M28" s="548"/>
      <c r="N28" s="548"/>
      <c r="O28" s="548"/>
      <c r="P28" s="5"/>
    </row>
    <row r="29" spans="2:18">
      <c r="I29" s="5"/>
      <c r="J29" s="5"/>
      <c r="K29" s="549"/>
      <c r="L29" s="550"/>
      <c r="M29" s="550"/>
      <c r="N29" s="550"/>
      <c r="O29" s="550"/>
      <c r="P29" s="5"/>
    </row>
    <row r="30" spans="2:18">
      <c r="I30" s="5"/>
      <c r="J30" s="5"/>
      <c r="K30" s="5"/>
      <c r="L30" s="5"/>
      <c r="M30" s="5"/>
      <c r="N30" s="5"/>
      <c r="O30" s="5"/>
      <c r="P30" s="5"/>
    </row>
    <row r="31" spans="2:18">
      <c r="I31" s="5"/>
      <c r="J31" s="5"/>
      <c r="K31" s="5"/>
      <c r="L31" s="229"/>
      <c r="M31" s="229"/>
      <c r="N31" s="5"/>
      <c r="O31" s="5"/>
      <c r="P31" s="5"/>
    </row>
    <row r="32" spans="2:18">
      <c r="I32" s="5"/>
      <c r="J32" s="5"/>
      <c r="K32" s="5"/>
      <c r="L32" s="229"/>
      <c r="M32" s="229"/>
      <c r="N32" s="5"/>
      <c r="O32" s="5"/>
      <c r="P32" s="5"/>
    </row>
    <row r="33" spans="9:16">
      <c r="I33" s="5"/>
      <c r="J33" s="5"/>
      <c r="K33" s="5"/>
      <c r="L33" s="547"/>
      <c r="M33" s="5"/>
      <c r="N33" s="5"/>
      <c r="O33" s="5"/>
      <c r="P33" s="5"/>
    </row>
    <row r="34" spans="9:16">
      <c r="I34" s="5"/>
      <c r="J34" s="5"/>
      <c r="K34" s="5"/>
      <c r="L34" s="5"/>
      <c r="M34" s="5"/>
      <c r="N34" s="5"/>
      <c r="O34" s="5"/>
      <c r="P34" s="5"/>
    </row>
    <row r="35" spans="9:16">
      <c r="I35" s="5"/>
      <c r="J35" s="5"/>
      <c r="K35" s="5"/>
      <c r="L35" s="5"/>
      <c r="M35" s="5"/>
      <c r="N35" s="5"/>
      <c r="O35" s="5"/>
      <c r="P35" s="5"/>
    </row>
    <row r="36" spans="9:16">
      <c r="I36" s="5"/>
      <c r="J36" s="5"/>
      <c r="K36" s="5"/>
      <c r="L36" s="5"/>
      <c r="M36" s="5"/>
      <c r="N36" s="5"/>
      <c r="O36" s="5"/>
      <c r="P36" s="5"/>
    </row>
  </sheetData>
  <mergeCells count="10">
    <mergeCell ref="B14:C15"/>
    <mergeCell ref="D14:D15"/>
    <mergeCell ref="B8:C8"/>
    <mergeCell ref="B9:C9"/>
    <mergeCell ref="H5:H6"/>
    <mergeCell ref="B5:C6"/>
    <mergeCell ref="D5:D6"/>
    <mergeCell ref="E5:E6"/>
    <mergeCell ref="F5:F6"/>
    <mergeCell ref="G5:G6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6161-1989-4169-BEEA-FA9B52D233B3}">
  <dimension ref="B1:L36"/>
  <sheetViews>
    <sheetView showGridLines="0" zoomScale="72" zoomScaleNormal="90" workbookViewId="0">
      <selection activeCell="J23" sqref="J23"/>
    </sheetView>
  </sheetViews>
  <sheetFormatPr baseColWidth="10" defaultRowHeight="12.5"/>
  <cols>
    <col min="1" max="1" width="2.81640625" customWidth="1"/>
    <col min="2" max="2" width="4.1796875" customWidth="1"/>
    <col min="3" max="3" width="52.26953125" customWidth="1"/>
    <col min="4" max="4" width="7.453125" customWidth="1"/>
    <col min="5" max="5" width="19.453125" customWidth="1"/>
    <col min="6" max="6" width="17.1796875" customWidth="1"/>
    <col min="7" max="7" width="23.26953125" customWidth="1"/>
    <col min="8" max="8" width="21.1796875" customWidth="1"/>
    <col min="9" max="9" width="19.1796875" customWidth="1"/>
    <col min="10" max="10" width="22.7265625" customWidth="1"/>
    <col min="11" max="11" width="14.26953125" customWidth="1"/>
    <col min="12" max="12" width="18.36328125" customWidth="1"/>
  </cols>
  <sheetData>
    <row r="1" spans="2:12" ht="18.5">
      <c r="B1" s="451" t="s">
        <v>1235</v>
      </c>
    </row>
    <row r="3" spans="2:12" ht="12.65" customHeight="1">
      <c r="B3" s="968" t="s">
        <v>1236</v>
      </c>
      <c r="C3" s="969"/>
      <c r="D3" s="970"/>
      <c r="E3" s="780" t="s">
        <v>1237</v>
      </c>
      <c r="F3" s="780" t="s">
        <v>1238</v>
      </c>
      <c r="G3" s="780" t="s">
        <v>1239</v>
      </c>
      <c r="H3" s="977" t="s">
        <v>1240</v>
      </c>
      <c r="I3" s="780" t="s">
        <v>1241</v>
      </c>
      <c r="J3" s="780" t="s">
        <v>1242</v>
      </c>
      <c r="K3" s="780" t="s">
        <v>1243</v>
      </c>
      <c r="L3" s="867" t="s">
        <v>1244</v>
      </c>
    </row>
    <row r="4" spans="2:12" ht="31" customHeight="1">
      <c r="B4" s="971"/>
      <c r="C4" s="972"/>
      <c r="D4" s="973"/>
      <c r="E4" s="781"/>
      <c r="F4" s="781"/>
      <c r="G4" s="781"/>
      <c r="H4" s="978"/>
      <c r="I4" s="781" t="s">
        <v>1000</v>
      </c>
      <c r="J4" s="781"/>
      <c r="K4" s="781"/>
      <c r="L4" s="868"/>
    </row>
    <row r="5" spans="2:12" ht="23.5" customHeight="1">
      <c r="B5" s="974"/>
      <c r="C5" s="975"/>
      <c r="D5" s="976"/>
      <c r="E5" s="782"/>
      <c r="F5" s="782"/>
      <c r="G5" s="782"/>
      <c r="H5" s="979"/>
      <c r="I5" s="782"/>
      <c r="J5" s="782"/>
      <c r="K5" s="782"/>
      <c r="L5" s="869"/>
    </row>
    <row r="6" spans="2:12" ht="13">
      <c r="B6" s="618" t="s">
        <v>1260</v>
      </c>
      <c r="C6" s="619"/>
      <c r="D6" s="620"/>
      <c r="E6" s="3">
        <v>65413824</v>
      </c>
      <c r="F6" s="3">
        <v>-1247196757</v>
      </c>
      <c r="G6" s="3">
        <v>-1626927</v>
      </c>
      <c r="H6" s="3">
        <v>-1120048</v>
      </c>
      <c r="I6" s="4">
        <f>SUM(E6:H6)</f>
        <v>-1184529908</v>
      </c>
      <c r="J6" s="3">
        <v>33345193</v>
      </c>
      <c r="K6" s="3">
        <v>-131215187</v>
      </c>
      <c r="L6" s="4">
        <f>+I6+J6+K6</f>
        <v>-1282399902</v>
      </c>
    </row>
    <row r="7" spans="2:12" ht="13">
      <c r="B7" s="284" t="s">
        <v>999</v>
      </c>
      <c r="C7" s="546"/>
      <c r="D7" s="586"/>
      <c r="E7" s="4">
        <v>65413824</v>
      </c>
      <c r="F7" s="4">
        <v>-1247196757</v>
      </c>
      <c r="G7" s="4">
        <v>-1626927</v>
      </c>
      <c r="H7" s="4">
        <v>-1120048</v>
      </c>
      <c r="I7" s="4">
        <v>-1184529908</v>
      </c>
      <c r="J7" s="4">
        <v>33345193</v>
      </c>
      <c r="K7" s="4">
        <v>-131215187</v>
      </c>
      <c r="L7" s="4">
        <v>-1282399902</v>
      </c>
    </row>
    <row r="8" spans="2:12" ht="13">
      <c r="B8" s="284" t="s">
        <v>1002</v>
      </c>
      <c r="C8" s="546"/>
      <c r="D8" s="586"/>
      <c r="E8" s="4"/>
      <c r="F8" s="4"/>
      <c r="G8" s="4"/>
      <c r="H8" s="4"/>
      <c r="I8" s="4"/>
      <c r="J8" s="4"/>
      <c r="K8" s="4"/>
      <c r="L8" s="4"/>
    </row>
    <row r="9" spans="2:12" ht="13">
      <c r="B9" s="284"/>
      <c r="C9" s="618" t="s">
        <v>1245</v>
      </c>
      <c r="D9" s="620"/>
      <c r="E9" s="149">
        <v>0</v>
      </c>
      <c r="F9" s="3">
        <v>372017759</v>
      </c>
      <c r="G9" s="3">
        <v>26400306</v>
      </c>
      <c r="H9" s="3">
        <v>0</v>
      </c>
      <c r="I9" s="4">
        <v>398418065</v>
      </c>
      <c r="J9" s="3">
        <v>0</v>
      </c>
      <c r="K9" s="3">
        <v>0</v>
      </c>
      <c r="L9" s="4">
        <v>398418065</v>
      </c>
    </row>
    <row r="10" spans="2:12" ht="13" customHeight="1">
      <c r="B10" s="284"/>
      <c r="C10" s="616" t="s">
        <v>1246</v>
      </c>
      <c r="D10" s="617"/>
      <c r="E10" s="3">
        <v>0</v>
      </c>
      <c r="F10" s="3">
        <v>0</v>
      </c>
      <c r="G10" s="3">
        <v>-7128082</v>
      </c>
      <c r="H10" s="3">
        <v>0</v>
      </c>
      <c r="I10" s="4">
        <v>-7128082</v>
      </c>
      <c r="J10" s="3">
        <v>0</v>
      </c>
      <c r="K10" s="3">
        <v>0</v>
      </c>
      <c r="L10" s="4">
        <v>-7128082</v>
      </c>
    </row>
    <row r="11" spans="2:12" ht="13" customHeight="1">
      <c r="B11" s="284"/>
      <c r="C11" s="616" t="s">
        <v>1247</v>
      </c>
      <c r="D11" s="617"/>
      <c r="E11" s="3">
        <v>0</v>
      </c>
      <c r="F11" s="3">
        <v>0</v>
      </c>
      <c r="G11" s="3">
        <v>-29772201</v>
      </c>
      <c r="H11" s="3">
        <v>0</v>
      </c>
      <c r="I11" s="4">
        <v>-29772201</v>
      </c>
      <c r="J11" s="3">
        <v>0</v>
      </c>
      <c r="K11" s="3">
        <v>0</v>
      </c>
      <c r="L11" s="4">
        <v>-29772201</v>
      </c>
    </row>
    <row r="12" spans="2:12" ht="13" customHeight="1">
      <c r="B12" s="284"/>
      <c r="C12" s="616" t="s">
        <v>1248</v>
      </c>
      <c r="D12" s="617"/>
      <c r="E12" s="3">
        <v>0</v>
      </c>
      <c r="F12" s="3">
        <v>0</v>
      </c>
      <c r="G12" s="3">
        <v>8038494</v>
      </c>
      <c r="H12" s="3">
        <v>0</v>
      </c>
      <c r="I12" s="4">
        <v>8038494</v>
      </c>
      <c r="J12" s="3">
        <v>0</v>
      </c>
      <c r="K12" s="3">
        <v>0</v>
      </c>
      <c r="L12" s="4">
        <v>8038494</v>
      </c>
    </row>
    <row r="13" spans="2:12" ht="13">
      <c r="B13" s="284"/>
      <c r="C13" s="623" t="s">
        <v>1003</v>
      </c>
      <c r="D13" s="624"/>
      <c r="E13" s="4">
        <v>0</v>
      </c>
      <c r="F13" s="4">
        <v>372017759</v>
      </c>
      <c r="G13" s="4">
        <v>-2461483</v>
      </c>
      <c r="H13" s="4">
        <v>0</v>
      </c>
      <c r="I13" s="4">
        <v>369556276</v>
      </c>
      <c r="J13" s="4">
        <v>0</v>
      </c>
      <c r="K13" s="4">
        <v>0</v>
      </c>
      <c r="L13" s="4">
        <v>369556276</v>
      </c>
    </row>
    <row r="14" spans="2:12" ht="13" customHeight="1">
      <c r="B14" s="284"/>
      <c r="C14" s="616" t="s">
        <v>1249</v>
      </c>
      <c r="D14" s="617"/>
      <c r="E14" s="3">
        <v>0</v>
      </c>
      <c r="F14" s="3">
        <v>0</v>
      </c>
      <c r="G14" s="3">
        <v>0</v>
      </c>
      <c r="H14" s="3">
        <v>0</v>
      </c>
      <c r="I14" s="4"/>
      <c r="J14" s="3"/>
      <c r="K14" s="3">
        <v>-6285503</v>
      </c>
      <c r="L14" s="4">
        <v>-6285503</v>
      </c>
    </row>
    <row r="15" spans="2:12" ht="13" customHeight="1">
      <c r="B15" s="284"/>
      <c r="C15" s="616" t="s">
        <v>872</v>
      </c>
      <c r="D15" s="617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215730</v>
      </c>
      <c r="K15" s="3">
        <v>0</v>
      </c>
      <c r="L15" s="4">
        <v>215730</v>
      </c>
    </row>
    <row r="16" spans="2:12" ht="28" customHeight="1">
      <c r="B16" s="284"/>
      <c r="C16" s="616" t="s">
        <v>1276</v>
      </c>
      <c r="D16" s="617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327093</v>
      </c>
      <c r="L16" s="4">
        <v>327093</v>
      </c>
    </row>
    <row r="17" spans="2:12" ht="13">
      <c r="B17" s="284"/>
      <c r="C17" s="623" t="s">
        <v>1005</v>
      </c>
      <c r="D17" s="624"/>
      <c r="E17" s="4">
        <v>0</v>
      </c>
      <c r="F17" s="4">
        <v>372017759</v>
      </c>
      <c r="G17" s="4">
        <v>-2461483</v>
      </c>
      <c r="H17" s="4">
        <v>0</v>
      </c>
      <c r="I17" s="4">
        <v>369556276</v>
      </c>
      <c r="J17" s="4">
        <v>215730</v>
      </c>
      <c r="K17" s="4">
        <v>-5958410</v>
      </c>
      <c r="L17" s="4">
        <v>363813596</v>
      </c>
    </row>
    <row r="18" spans="2:12" ht="13">
      <c r="B18" s="284" t="s">
        <v>1510</v>
      </c>
      <c r="C18" s="546"/>
      <c r="D18" s="586"/>
      <c r="E18" s="4">
        <v>65413824</v>
      </c>
      <c r="F18" s="4">
        <v>-875178998</v>
      </c>
      <c r="G18" s="4">
        <v>-4088410</v>
      </c>
      <c r="H18" s="4">
        <v>-1120048</v>
      </c>
      <c r="I18" s="4">
        <v>-814973632</v>
      </c>
      <c r="J18" s="4">
        <v>33560923</v>
      </c>
      <c r="K18" s="4">
        <v>-137173597</v>
      </c>
      <c r="L18" s="4">
        <v>-918586306</v>
      </c>
    </row>
    <row r="21" spans="2:12" ht="65.150000000000006" customHeight="1">
      <c r="B21" s="968" t="s">
        <v>1236</v>
      </c>
      <c r="C21" s="969"/>
      <c r="D21" s="970"/>
      <c r="E21" s="780" t="s">
        <v>1237</v>
      </c>
      <c r="F21" s="780" t="s">
        <v>1238</v>
      </c>
      <c r="G21" s="780" t="s">
        <v>1239</v>
      </c>
      <c r="H21" s="780" t="s">
        <v>1240</v>
      </c>
      <c r="I21" s="780" t="s">
        <v>1241</v>
      </c>
      <c r="J21" s="780" t="s">
        <v>1242</v>
      </c>
      <c r="K21" s="780" t="s">
        <v>1243</v>
      </c>
      <c r="L21" s="780" t="s">
        <v>1244</v>
      </c>
    </row>
    <row r="22" spans="2:12">
      <c r="B22" s="971"/>
      <c r="C22" s="972"/>
      <c r="D22" s="973"/>
      <c r="E22" s="781"/>
      <c r="F22" s="781"/>
      <c r="G22" s="781"/>
      <c r="H22" s="781"/>
      <c r="I22" s="781"/>
      <c r="J22" s="781"/>
      <c r="K22" s="781"/>
      <c r="L22" s="781"/>
    </row>
    <row r="23" spans="2:12">
      <c r="B23" s="974"/>
      <c r="C23" s="975"/>
      <c r="D23" s="976"/>
      <c r="E23" s="782"/>
      <c r="F23" s="782"/>
      <c r="G23" s="782"/>
      <c r="H23" s="782"/>
      <c r="I23" s="782"/>
      <c r="J23" s="782"/>
      <c r="K23" s="782"/>
      <c r="L23" s="782"/>
    </row>
    <row r="24" spans="2:12" ht="13">
      <c r="B24" s="618" t="s">
        <v>1001</v>
      </c>
      <c r="C24" s="619"/>
      <c r="D24" s="620"/>
      <c r="E24" s="3">
        <v>65413824</v>
      </c>
      <c r="F24" s="3">
        <v>-1299946109</v>
      </c>
      <c r="G24" s="3">
        <v>66707297</v>
      </c>
      <c r="H24" s="3">
        <v>-1120048</v>
      </c>
      <c r="I24" s="4">
        <v>-1168945036</v>
      </c>
      <c r="J24" s="3">
        <v>32338474</v>
      </c>
      <c r="K24" s="3">
        <v>141918723</v>
      </c>
      <c r="L24" s="4">
        <v>-994687839</v>
      </c>
    </row>
    <row r="25" spans="2:12" ht="13">
      <c r="B25" s="284" t="s">
        <v>999</v>
      </c>
      <c r="C25" s="546"/>
      <c r="D25" s="586"/>
      <c r="E25" s="4">
        <v>65413824</v>
      </c>
      <c r="F25" s="4">
        <v>-1299946109</v>
      </c>
      <c r="G25" s="4">
        <v>66707297</v>
      </c>
      <c r="H25" s="4">
        <v>-1120048</v>
      </c>
      <c r="I25" s="4">
        <v>-1168945036</v>
      </c>
      <c r="J25" s="4">
        <v>32338474</v>
      </c>
      <c r="K25" s="4">
        <v>141918723</v>
      </c>
      <c r="L25" s="4">
        <v>-994687839</v>
      </c>
    </row>
    <row r="26" spans="2:12" ht="13">
      <c r="B26" s="284" t="s">
        <v>1002</v>
      </c>
      <c r="C26" s="546"/>
      <c r="D26" s="586"/>
      <c r="E26" s="4"/>
      <c r="F26" s="4"/>
      <c r="G26" s="4"/>
      <c r="H26" s="4"/>
      <c r="I26" s="4"/>
      <c r="J26" s="4"/>
      <c r="K26" s="4"/>
      <c r="L26" s="4"/>
    </row>
    <row r="27" spans="2:12" ht="13">
      <c r="B27" s="284"/>
      <c r="C27" s="783" t="s">
        <v>1245</v>
      </c>
      <c r="D27" s="784"/>
      <c r="E27" s="3">
        <v>0</v>
      </c>
      <c r="F27" s="3">
        <v>484828053</v>
      </c>
      <c r="G27" s="3">
        <v>54849521</v>
      </c>
      <c r="H27" s="3">
        <v>0</v>
      </c>
      <c r="I27" s="4">
        <v>539677574</v>
      </c>
      <c r="J27" s="3">
        <v>0</v>
      </c>
      <c r="K27" s="3">
        <v>0</v>
      </c>
      <c r="L27" s="4">
        <v>539677574</v>
      </c>
    </row>
    <row r="28" spans="2:12" ht="13">
      <c r="B28" s="284"/>
      <c r="C28" s="783" t="s">
        <v>1246</v>
      </c>
      <c r="D28" s="784"/>
      <c r="E28" s="3">
        <v>0</v>
      </c>
      <c r="F28" s="3">
        <v>0</v>
      </c>
      <c r="G28" s="3">
        <v>-14809371</v>
      </c>
      <c r="H28" s="3">
        <v>0</v>
      </c>
      <c r="I28" s="4">
        <v>-14809371</v>
      </c>
      <c r="J28" s="3">
        <v>0</v>
      </c>
      <c r="K28" s="3">
        <v>0</v>
      </c>
      <c r="L28" s="4">
        <v>-14809371</v>
      </c>
    </row>
    <row r="29" spans="2:12" ht="13">
      <c r="B29" s="284"/>
      <c r="C29" s="783" t="s">
        <v>1247</v>
      </c>
      <c r="D29" s="784"/>
      <c r="E29" s="3">
        <v>0</v>
      </c>
      <c r="F29" s="3">
        <v>0</v>
      </c>
      <c r="G29" s="3">
        <v>-103831688</v>
      </c>
      <c r="H29" s="3">
        <v>0</v>
      </c>
      <c r="I29" s="4">
        <v>-103831688</v>
      </c>
      <c r="J29" s="3">
        <v>0</v>
      </c>
      <c r="K29" s="3">
        <v>0</v>
      </c>
      <c r="L29" s="4">
        <v>-103831688</v>
      </c>
    </row>
    <row r="30" spans="2:12" ht="13">
      <c r="B30" s="284"/>
      <c r="C30" s="783" t="s">
        <v>1248</v>
      </c>
      <c r="D30" s="784"/>
      <c r="E30" s="3">
        <v>0</v>
      </c>
      <c r="F30" s="3">
        <v>0</v>
      </c>
      <c r="G30" s="3">
        <v>28034556</v>
      </c>
      <c r="H30" s="3">
        <v>0</v>
      </c>
      <c r="I30" s="4">
        <v>28034556</v>
      </c>
      <c r="J30" s="3">
        <v>0</v>
      </c>
      <c r="K30" s="3">
        <v>0</v>
      </c>
      <c r="L30" s="4">
        <v>28034556</v>
      </c>
    </row>
    <row r="31" spans="2:12" ht="13">
      <c r="B31" s="284"/>
      <c r="C31" s="966" t="s">
        <v>1003</v>
      </c>
      <c r="D31" s="967"/>
      <c r="E31" s="4">
        <v>0</v>
      </c>
      <c r="F31" s="4">
        <v>484828053</v>
      </c>
      <c r="G31" s="4">
        <v>-35756982</v>
      </c>
      <c r="H31" s="4">
        <v>0</v>
      </c>
      <c r="I31" s="4">
        <v>449071071</v>
      </c>
      <c r="J31" s="4">
        <v>0</v>
      </c>
      <c r="K31" s="4">
        <v>0</v>
      </c>
      <c r="L31" s="4">
        <v>449071071</v>
      </c>
    </row>
    <row r="32" spans="2:12" ht="13">
      <c r="B32" s="284"/>
      <c r="C32" s="962" t="s">
        <v>1249</v>
      </c>
      <c r="D32" s="963"/>
      <c r="E32" s="3">
        <v>0</v>
      </c>
      <c r="F32" s="3">
        <v>0</v>
      </c>
      <c r="G32" s="3">
        <v>0</v>
      </c>
      <c r="H32" s="3">
        <v>0</v>
      </c>
      <c r="I32" s="4"/>
      <c r="J32" s="3">
        <v>0</v>
      </c>
      <c r="K32" s="3">
        <v>-322132826</v>
      </c>
      <c r="L32" s="4">
        <v>-322132826</v>
      </c>
    </row>
    <row r="33" spans="2:12" ht="13">
      <c r="B33" s="284"/>
      <c r="C33" s="962" t="s">
        <v>872</v>
      </c>
      <c r="D33" s="963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8116</v>
      </c>
      <c r="K33" s="3">
        <v>0</v>
      </c>
      <c r="L33" s="4">
        <v>8116</v>
      </c>
    </row>
    <row r="34" spans="2:12" ht="13">
      <c r="B34" s="284"/>
      <c r="C34" s="962" t="s">
        <v>1004</v>
      </c>
      <c r="D34" s="963"/>
      <c r="E34" s="3">
        <v>0</v>
      </c>
      <c r="F34" s="3">
        <v>0</v>
      </c>
      <c r="G34" s="3">
        <v>0</v>
      </c>
      <c r="H34" s="3">
        <v>0</v>
      </c>
      <c r="I34" s="4">
        <v>0</v>
      </c>
      <c r="J34" s="3">
        <v>0</v>
      </c>
      <c r="K34" s="3">
        <v>-317470</v>
      </c>
      <c r="L34" s="4">
        <v>-317470</v>
      </c>
    </row>
    <row r="35" spans="2:12" ht="13">
      <c r="B35" s="284"/>
      <c r="C35" s="964" t="s">
        <v>1005</v>
      </c>
      <c r="D35" s="965"/>
      <c r="E35" s="4">
        <v>0</v>
      </c>
      <c r="F35" s="4">
        <v>484828053</v>
      </c>
      <c r="G35" s="4">
        <v>-35756982</v>
      </c>
      <c r="H35" s="4">
        <v>0</v>
      </c>
      <c r="I35" s="4">
        <v>449071071</v>
      </c>
      <c r="J35" s="4">
        <v>8116</v>
      </c>
      <c r="K35" s="4">
        <v>-322450296</v>
      </c>
      <c r="L35" s="4">
        <v>126628891</v>
      </c>
    </row>
    <row r="36" spans="2:12" ht="13">
      <c r="B36" s="284" t="s">
        <v>1511</v>
      </c>
      <c r="C36" s="546"/>
      <c r="D36" s="586"/>
      <c r="E36" s="4">
        <v>65413824</v>
      </c>
      <c r="F36" s="4">
        <v>-815118056</v>
      </c>
      <c r="G36" s="4">
        <v>30950315</v>
      </c>
      <c r="H36" s="4">
        <v>-1120048</v>
      </c>
      <c r="I36" s="4">
        <v>-719873965</v>
      </c>
      <c r="J36" s="4">
        <v>32346590</v>
      </c>
      <c r="K36" s="4">
        <v>-180531573</v>
      </c>
      <c r="L36" s="4">
        <v>-868058948</v>
      </c>
    </row>
  </sheetData>
  <mergeCells count="27">
    <mergeCell ref="J3:J5"/>
    <mergeCell ref="K3:K5"/>
    <mergeCell ref="L3:L5"/>
    <mergeCell ref="B3:D5"/>
    <mergeCell ref="E3:E5"/>
    <mergeCell ref="F3:F5"/>
    <mergeCell ref="G3:G5"/>
    <mergeCell ref="H3:H5"/>
    <mergeCell ref="I3:I5"/>
    <mergeCell ref="J21:J23"/>
    <mergeCell ref="K21:K23"/>
    <mergeCell ref="L21:L23"/>
    <mergeCell ref="B21:D23"/>
    <mergeCell ref="E21:E23"/>
    <mergeCell ref="F21:F23"/>
    <mergeCell ref="G21:G23"/>
    <mergeCell ref="H21:H23"/>
    <mergeCell ref="I21:I23"/>
    <mergeCell ref="C32:D32"/>
    <mergeCell ref="C33:D33"/>
    <mergeCell ref="C34:D34"/>
    <mergeCell ref="C35:D35"/>
    <mergeCell ref="C27:D27"/>
    <mergeCell ref="C28:D28"/>
    <mergeCell ref="C29:D29"/>
    <mergeCell ref="C30:D30"/>
    <mergeCell ref="C31:D3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62"/>
  <sheetViews>
    <sheetView showGridLines="0" topLeftCell="A20" zoomScale="90" zoomScaleNormal="90" workbookViewId="0">
      <selection activeCell="J23" sqref="J23"/>
    </sheetView>
  </sheetViews>
  <sheetFormatPr baseColWidth="10" defaultColWidth="11.453125" defaultRowHeight="13"/>
  <cols>
    <col min="1" max="1" width="1.7265625" style="1" customWidth="1"/>
    <col min="2" max="2" width="66" style="1" bestFit="1" customWidth="1"/>
    <col min="3" max="4" width="14.54296875" style="1" customWidth="1"/>
    <col min="5" max="5" width="16.54296875" style="1" bestFit="1" customWidth="1"/>
    <col min="6" max="6" width="16.1796875" style="1" customWidth="1"/>
    <col min="7" max="7" width="15.54296875" style="1" customWidth="1"/>
    <col min="8" max="8" width="14.54296875" style="1" customWidth="1"/>
    <col min="9" max="9" width="11.1796875" style="1" customWidth="1"/>
    <col min="10" max="11" width="14.54296875" style="1" customWidth="1"/>
    <col min="12" max="16384" width="11.453125" style="1"/>
  </cols>
  <sheetData>
    <row r="1" spans="2:12" ht="5.15" customHeight="1"/>
    <row r="2" spans="2:12" ht="18.5">
      <c r="B2" s="451" t="s">
        <v>1166</v>
      </c>
      <c r="C2" s="10"/>
    </row>
    <row r="3" spans="2:12" ht="6" customHeight="1"/>
    <row r="4" spans="2:12" s="2" customFormat="1" ht="12.75" customHeight="1">
      <c r="B4" s="990" t="s">
        <v>311</v>
      </c>
      <c r="C4" s="863" t="s">
        <v>740</v>
      </c>
      <c r="D4" s="864"/>
      <c r="E4" s="434" t="s">
        <v>174</v>
      </c>
      <c r="F4" s="434" t="s">
        <v>174</v>
      </c>
    </row>
    <row r="5" spans="2:12" s="2" customFormat="1" ht="12.75" customHeight="1">
      <c r="B5" s="991"/>
      <c r="C5" s="865"/>
      <c r="D5" s="866"/>
      <c r="E5" s="435" t="s">
        <v>48</v>
      </c>
      <c r="F5" s="435" t="s">
        <v>48</v>
      </c>
    </row>
    <row r="6" spans="2:12" s="2" customFormat="1">
      <c r="B6" s="991"/>
      <c r="C6" s="16">
        <v>45199</v>
      </c>
      <c r="D6" s="16">
        <v>44926</v>
      </c>
      <c r="E6" s="16">
        <v>45199</v>
      </c>
      <c r="F6" s="16">
        <v>44926</v>
      </c>
      <c r="G6" s="1"/>
      <c r="H6" s="1"/>
      <c r="I6" s="1"/>
      <c r="J6" s="1"/>
      <c r="K6" s="1"/>
    </row>
    <row r="7" spans="2:12" s="2" customFormat="1">
      <c r="B7" s="992"/>
      <c r="C7" s="438" t="s">
        <v>231</v>
      </c>
      <c r="D7" s="438" t="s">
        <v>231</v>
      </c>
      <c r="E7" s="31" t="s">
        <v>154</v>
      </c>
      <c r="F7" s="31" t="s">
        <v>154</v>
      </c>
      <c r="G7" s="1"/>
      <c r="H7" s="1"/>
      <c r="I7" s="1"/>
      <c r="J7" s="1"/>
      <c r="K7" s="1"/>
    </row>
    <row r="8" spans="2:12" ht="12.75" customHeight="1">
      <c r="B8" s="400" t="s">
        <v>880</v>
      </c>
      <c r="C8" s="658">
        <v>0.276698</v>
      </c>
      <c r="D8" s="658">
        <v>0.276698</v>
      </c>
      <c r="E8" s="149">
        <v>588870583</v>
      </c>
      <c r="F8" s="3">
        <v>559418597</v>
      </c>
    </row>
    <row r="9" spans="2:12">
      <c r="B9" s="400" t="s">
        <v>764</v>
      </c>
      <c r="C9" s="658">
        <v>3.5639993301028738E-7</v>
      </c>
      <c r="D9" s="658">
        <v>3.5639993301028738E-7</v>
      </c>
      <c r="E9" s="149">
        <v>162</v>
      </c>
      <c r="F9" s="3">
        <v>155</v>
      </c>
    </row>
    <row r="10" spans="2:12">
      <c r="B10" s="400" t="s">
        <v>704</v>
      </c>
      <c r="C10" s="658">
        <v>0.1</v>
      </c>
      <c r="D10" s="658">
        <v>0.1</v>
      </c>
      <c r="E10" s="149">
        <v>94294</v>
      </c>
      <c r="F10" s="3">
        <v>94294</v>
      </c>
      <c r="H10"/>
    </row>
    <row r="11" spans="2:12" ht="12.5" customHeight="1">
      <c r="B11" s="400" t="s">
        <v>701</v>
      </c>
      <c r="C11" s="658">
        <v>7.3499999999999998E-4</v>
      </c>
      <c r="D11" s="658">
        <v>7.3499999999999998E-4</v>
      </c>
      <c r="E11" s="149">
        <v>80982</v>
      </c>
      <c r="F11" s="3">
        <v>96100</v>
      </c>
      <c r="H11"/>
    </row>
    <row r="12" spans="2:12">
      <c r="B12" s="400" t="s">
        <v>272</v>
      </c>
      <c r="C12" s="658">
        <v>0.1</v>
      </c>
      <c r="D12" s="658">
        <v>0.1</v>
      </c>
      <c r="E12" s="149">
        <v>-93024</v>
      </c>
      <c r="F12" s="3">
        <v>-86728</v>
      </c>
    </row>
    <row r="13" spans="2:12" ht="16" customHeight="1">
      <c r="B13" s="401" t="s">
        <v>1064</v>
      </c>
      <c r="C13" s="658">
        <v>7.3500000000004118E-4</v>
      </c>
      <c r="D13" s="658">
        <v>7.3500000000004118E-4</v>
      </c>
      <c r="E13" s="149">
        <v>-298</v>
      </c>
      <c r="F13" s="3">
        <v>-941</v>
      </c>
    </row>
    <row r="14" spans="2:12">
      <c r="B14" s="400" t="s">
        <v>146</v>
      </c>
      <c r="C14" s="658">
        <v>3.3359999999999998E-4</v>
      </c>
      <c r="D14" s="658">
        <v>3.3359999999999998E-4</v>
      </c>
      <c r="E14" s="149">
        <v>317622</v>
      </c>
      <c r="F14" s="3">
        <v>258612</v>
      </c>
      <c r="L14" s="87"/>
    </row>
    <row r="15" spans="2:12">
      <c r="B15" s="400" t="s">
        <v>501</v>
      </c>
      <c r="C15" s="658">
        <v>7.5999962313460698E-4</v>
      </c>
      <c r="D15" s="658">
        <v>7.5999962313460698E-4</v>
      </c>
      <c r="E15" s="149">
        <v>20883</v>
      </c>
      <c r="F15" s="3">
        <v>496559</v>
      </c>
      <c r="L15" s="87"/>
    </row>
    <row r="16" spans="2:12">
      <c r="B16" s="400" t="s">
        <v>1121</v>
      </c>
      <c r="C16" s="658">
        <v>0.33</v>
      </c>
      <c r="D16" s="658">
        <v>0</v>
      </c>
      <c r="E16" s="149">
        <v>15825168</v>
      </c>
      <c r="F16" s="3">
        <v>15128498</v>
      </c>
    </row>
    <row r="17" spans="2:11">
      <c r="B17" s="402" t="s">
        <v>50</v>
      </c>
      <c r="C17" s="736"/>
      <c r="D17" s="736"/>
      <c r="E17" s="346">
        <v>605116372</v>
      </c>
      <c r="F17" s="346">
        <v>575405146</v>
      </c>
      <c r="J17" s="231"/>
    </row>
    <row r="18" spans="2:11">
      <c r="G18" s="74"/>
      <c r="H18" s="74"/>
      <c r="J18" s="87"/>
    </row>
    <row r="19" spans="2:11" ht="6" customHeight="1">
      <c r="G19" s="74"/>
      <c r="H19" s="74"/>
    </row>
    <row r="20" spans="2:11" s="2" customFormat="1" ht="12.75" customHeight="1">
      <c r="B20" s="980" t="s">
        <v>311</v>
      </c>
      <c r="C20" s="983" t="s">
        <v>740</v>
      </c>
      <c r="D20" s="984"/>
      <c r="E20" s="598" t="s">
        <v>175</v>
      </c>
      <c r="F20" s="598" t="s">
        <v>175</v>
      </c>
      <c r="G20" s="598" t="s">
        <v>175</v>
      </c>
      <c r="H20" s="598" t="s">
        <v>175</v>
      </c>
      <c r="J20" s="1"/>
      <c r="K20" s="1"/>
    </row>
    <row r="21" spans="2:11" s="2" customFormat="1" ht="12.75" customHeight="1">
      <c r="B21" s="981"/>
      <c r="C21" s="985"/>
      <c r="D21" s="986"/>
      <c r="E21" s="433" t="s">
        <v>1259</v>
      </c>
      <c r="F21" s="433" t="s">
        <v>998</v>
      </c>
      <c r="G21" s="433" t="s">
        <v>1324</v>
      </c>
      <c r="H21" s="433" t="s">
        <v>1325</v>
      </c>
      <c r="J21" s="1"/>
      <c r="K21" s="1"/>
    </row>
    <row r="22" spans="2:11" s="2" customFormat="1" ht="13" customHeight="1">
      <c r="B22" s="981"/>
      <c r="C22" s="379">
        <v>45199</v>
      </c>
      <c r="D22" s="379">
        <v>44834</v>
      </c>
      <c r="E22" s="379">
        <v>45199</v>
      </c>
      <c r="F22" s="379">
        <v>44834</v>
      </c>
      <c r="G22" s="379">
        <v>45199</v>
      </c>
      <c r="H22" s="379">
        <v>44834</v>
      </c>
      <c r="J22" s="1"/>
      <c r="K22" s="1"/>
    </row>
    <row r="23" spans="2:11" s="2" customFormat="1">
      <c r="B23" s="982"/>
      <c r="C23" s="447" t="s">
        <v>231</v>
      </c>
      <c r="D23" s="447" t="s">
        <v>231</v>
      </c>
      <c r="E23" s="354" t="s">
        <v>154</v>
      </c>
      <c r="F23" s="354" t="s">
        <v>154</v>
      </c>
      <c r="G23" s="354" t="s">
        <v>154</v>
      </c>
      <c r="H23" s="354" t="s">
        <v>154</v>
      </c>
      <c r="J23" s="1"/>
      <c r="K23" s="1"/>
    </row>
    <row r="24" spans="2:11">
      <c r="B24" s="400" t="s">
        <v>880</v>
      </c>
      <c r="C24" s="361">
        <v>0.276698</v>
      </c>
      <c r="D24" s="361">
        <v>0.276698</v>
      </c>
      <c r="E24" s="3">
        <v>45730535</v>
      </c>
      <c r="F24" s="3">
        <v>28520822</v>
      </c>
      <c r="G24" s="149">
        <v>17233641</v>
      </c>
      <c r="H24" s="149">
        <v>10463345</v>
      </c>
    </row>
    <row r="25" spans="2:11">
      <c r="B25" s="400" t="s">
        <v>764</v>
      </c>
      <c r="C25" s="361">
        <v>3.5639993301028738E-7</v>
      </c>
      <c r="D25" s="361">
        <v>3.9999999999999998E-7</v>
      </c>
      <c r="E25" s="3">
        <v>7</v>
      </c>
      <c r="F25" s="3">
        <v>9</v>
      </c>
      <c r="G25" s="3">
        <v>2</v>
      </c>
      <c r="H25" s="3">
        <v>3</v>
      </c>
    </row>
    <row r="26" spans="2:11">
      <c r="B26" s="400" t="s">
        <v>704</v>
      </c>
      <c r="C26" s="361">
        <v>0.1</v>
      </c>
      <c r="D26" s="361">
        <v>0.1</v>
      </c>
      <c r="E26" s="3">
        <v>0</v>
      </c>
      <c r="F26" s="3">
        <v>0</v>
      </c>
      <c r="G26" s="3">
        <v>0</v>
      </c>
      <c r="H26" s="3">
        <v>0</v>
      </c>
    </row>
    <row r="27" spans="2:11">
      <c r="B27" s="400" t="s">
        <v>701</v>
      </c>
      <c r="C27" s="361">
        <v>7.3499999999999998E-4</v>
      </c>
      <c r="D27" s="361">
        <v>7.3499999999999998E-4</v>
      </c>
      <c r="E27" s="3">
        <v>-15120</v>
      </c>
      <c r="F27" s="3">
        <v>13012</v>
      </c>
      <c r="G27" s="3">
        <v>-8635</v>
      </c>
      <c r="H27" s="3">
        <v>128</v>
      </c>
    </row>
    <row r="28" spans="2:11">
      <c r="B28" s="400" t="s">
        <v>272</v>
      </c>
      <c r="C28" s="361">
        <v>0.1</v>
      </c>
      <c r="D28" s="361">
        <v>0.1</v>
      </c>
      <c r="E28" s="3">
        <v>-6295</v>
      </c>
      <c r="F28" s="3">
        <v>3780</v>
      </c>
      <c r="G28" s="3">
        <v>171</v>
      </c>
      <c r="H28" s="3">
        <v>2464</v>
      </c>
    </row>
    <row r="29" spans="2:11">
      <c r="B29" s="400" t="s">
        <v>1064</v>
      </c>
      <c r="C29" s="361">
        <v>7.3500000000004118E-4</v>
      </c>
      <c r="D29" s="361">
        <v>0</v>
      </c>
      <c r="E29" s="3">
        <v>643</v>
      </c>
      <c r="F29" s="3">
        <v>-2639</v>
      </c>
      <c r="G29" s="3">
        <v>340</v>
      </c>
      <c r="H29" s="3">
        <v>111</v>
      </c>
    </row>
    <row r="30" spans="2:11" ht="25.5" customHeight="1">
      <c r="B30" s="401" t="s">
        <v>146</v>
      </c>
      <c r="C30" s="361">
        <v>3.3359999999999998E-4</v>
      </c>
      <c r="D30" s="361">
        <v>3.6759999999999999E-4</v>
      </c>
      <c r="E30" s="3">
        <v>58891</v>
      </c>
      <c r="F30" s="3">
        <v>87114</v>
      </c>
      <c r="G30" s="3">
        <v>15617</v>
      </c>
      <c r="H30" s="3">
        <v>23446</v>
      </c>
    </row>
    <row r="31" spans="2:11">
      <c r="B31" s="400" t="s">
        <v>501</v>
      </c>
      <c r="C31" s="361">
        <v>7.5999962313460698E-4</v>
      </c>
      <c r="D31" s="361">
        <v>7.5999962313460698E-4</v>
      </c>
      <c r="E31" s="3">
        <v>3664</v>
      </c>
      <c r="F31" s="3">
        <v>26240</v>
      </c>
      <c r="G31" s="3">
        <v>4242</v>
      </c>
      <c r="H31" s="3">
        <v>18689</v>
      </c>
    </row>
    <row r="32" spans="2:11">
      <c r="B32" s="400" t="s">
        <v>1121</v>
      </c>
      <c r="C32" s="361">
        <v>0.33</v>
      </c>
      <c r="D32" s="361">
        <v>0</v>
      </c>
      <c r="E32" s="3">
        <v>1078602</v>
      </c>
      <c r="F32" s="3">
        <v>10419420</v>
      </c>
      <c r="G32" s="3">
        <v>43295</v>
      </c>
      <c r="H32" s="3">
        <v>10419420</v>
      </c>
    </row>
    <row r="33" spans="2:10">
      <c r="B33" s="402" t="s">
        <v>50</v>
      </c>
      <c r="C33" s="232"/>
      <c r="D33" s="232"/>
      <c r="E33" s="4">
        <v>46850927</v>
      </c>
      <c r="F33" s="4">
        <v>39067758</v>
      </c>
      <c r="G33" s="346">
        <v>17288673</v>
      </c>
      <c r="H33" s="346">
        <v>20927606</v>
      </c>
    </row>
    <row r="35" spans="2:10">
      <c r="D35"/>
      <c r="E35"/>
      <c r="F35"/>
    </row>
    <row r="36" spans="2:10">
      <c r="C36"/>
      <c r="D36"/>
      <c r="E36"/>
      <c r="F36"/>
      <c r="J36" s="551"/>
    </row>
    <row r="37" spans="2:10" customFormat="1">
      <c r="B37" s="987" t="s">
        <v>823</v>
      </c>
      <c r="C37" s="6">
        <v>45199</v>
      </c>
      <c r="D37" s="6">
        <v>44926</v>
      </c>
    </row>
    <row r="38" spans="2:10" customFormat="1">
      <c r="B38" s="988"/>
      <c r="C38" s="454" t="s">
        <v>154</v>
      </c>
      <c r="D38" s="454" t="s">
        <v>154</v>
      </c>
    </row>
    <row r="39" spans="2:10" customFormat="1">
      <c r="B39" s="12" t="s">
        <v>114</v>
      </c>
      <c r="C39" s="4">
        <v>235741937</v>
      </c>
      <c r="D39" s="4">
        <v>148858514</v>
      </c>
    </row>
    <row r="40" spans="2:10" customFormat="1">
      <c r="B40" s="12" t="s">
        <v>470</v>
      </c>
      <c r="C40" s="4">
        <v>3961942444</v>
      </c>
      <c r="D40" s="4">
        <v>3911117698</v>
      </c>
    </row>
    <row r="41" spans="2:10" customFormat="1">
      <c r="B41" s="12" t="s">
        <v>614</v>
      </c>
      <c r="C41" s="4">
        <v>104856689</v>
      </c>
      <c r="D41" s="4">
        <v>70364820</v>
      </c>
    </row>
    <row r="42" spans="2:10" customFormat="1">
      <c r="B42" s="12" t="s">
        <v>615</v>
      </c>
      <c r="C42" s="4">
        <v>1318850422</v>
      </c>
      <c r="D42" s="4">
        <v>1305035786</v>
      </c>
    </row>
    <row r="43" spans="2:10" customFormat="1">
      <c r="B43" s="12" t="s">
        <v>804</v>
      </c>
      <c r="C43" s="4">
        <v>2773977270</v>
      </c>
      <c r="D43" s="4">
        <v>2684575606</v>
      </c>
    </row>
    <row r="44" spans="2:10">
      <c r="C44" s="625"/>
      <c r="D44" s="625"/>
      <c r="E44"/>
      <c r="F44" s="625"/>
      <c r="J44" s="551"/>
    </row>
    <row r="45" spans="2:10" customFormat="1">
      <c r="B45" s="987" t="s">
        <v>824</v>
      </c>
      <c r="C45" s="626" t="s">
        <v>1259</v>
      </c>
      <c r="D45" s="626" t="s">
        <v>998</v>
      </c>
    </row>
    <row r="46" spans="2:10" customFormat="1">
      <c r="B46" s="989"/>
      <c r="C46" s="6">
        <v>45199</v>
      </c>
      <c r="D46" s="6">
        <v>44834</v>
      </c>
    </row>
    <row r="47" spans="2:10" customFormat="1">
      <c r="B47" s="988"/>
      <c r="C47" s="454" t="s">
        <v>154</v>
      </c>
      <c r="D47" s="454" t="s">
        <v>154</v>
      </c>
    </row>
    <row r="48" spans="2:10" customFormat="1">
      <c r="B48" s="12" t="s">
        <v>480</v>
      </c>
      <c r="C48" s="30">
        <v>230545482</v>
      </c>
      <c r="D48" s="30">
        <v>204918219</v>
      </c>
    </row>
    <row r="49" spans="2:4" customFormat="1">
      <c r="B49" s="12" t="s">
        <v>357</v>
      </c>
      <c r="C49" s="4">
        <v>142980117</v>
      </c>
      <c r="D49" s="4">
        <v>108314193</v>
      </c>
    </row>
    <row r="50" spans="2:4" customFormat="1">
      <c r="B50" s="12" t="s">
        <v>1253</v>
      </c>
      <c r="C50" s="4">
        <v>-58132</v>
      </c>
      <c r="D50" s="4">
        <v>22790</v>
      </c>
    </row>
    <row r="51" spans="2:4" customFormat="1">
      <c r="B51" s="12" t="s">
        <v>20</v>
      </c>
      <c r="C51" s="4">
        <v>175488848</v>
      </c>
      <c r="D51" s="4">
        <v>124200691</v>
      </c>
    </row>
    <row r="52" spans="2:4" customFormat="1">
      <c r="B52" s="147" t="s">
        <v>21</v>
      </c>
      <c r="C52" s="155">
        <v>162996</v>
      </c>
      <c r="D52" s="155">
        <v>622661</v>
      </c>
    </row>
    <row r="53" spans="2:4" customFormat="1">
      <c r="B53" s="455"/>
      <c r="C53" s="455"/>
      <c r="D53" s="455"/>
    </row>
    <row r="54" spans="2:4" customFormat="1">
      <c r="B54" s="12" t="s">
        <v>832</v>
      </c>
      <c r="C54" s="456">
        <v>0.276698</v>
      </c>
      <c r="D54" s="456">
        <v>0.276698</v>
      </c>
    </row>
    <row r="55" spans="2:4" customFormat="1">
      <c r="B55" s="147" t="s">
        <v>1254</v>
      </c>
      <c r="C55" s="642">
        <v>11800000</v>
      </c>
      <c r="D55" s="642">
        <v>42480000</v>
      </c>
    </row>
    <row r="56" spans="2:4" customFormat="1">
      <c r="B56" s="378"/>
    </row>
    <row r="57" spans="2:4" customFormat="1">
      <c r="B57" s="987" t="s">
        <v>825</v>
      </c>
      <c r="C57" s="626" t="s">
        <v>1259</v>
      </c>
      <c r="D57" s="626" t="s">
        <v>998</v>
      </c>
    </row>
    <row r="58" spans="2:4" customFormat="1">
      <c r="B58" s="989"/>
      <c r="C58" s="6">
        <v>45199</v>
      </c>
      <c r="D58" s="6">
        <v>44834</v>
      </c>
    </row>
    <row r="59" spans="2:4" customFormat="1">
      <c r="B59" s="988"/>
      <c r="C59" s="454" t="s">
        <v>154</v>
      </c>
      <c r="D59" s="454" t="s">
        <v>154</v>
      </c>
    </row>
    <row r="60" spans="2:4" customFormat="1">
      <c r="B60" s="12" t="s">
        <v>192</v>
      </c>
      <c r="C60" s="4">
        <v>182646817</v>
      </c>
      <c r="D60" s="4">
        <v>166390502</v>
      </c>
    </row>
    <row r="61" spans="2:4" customFormat="1">
      <c r="B61" s="12" t="s">
        <v>459</v>
      </c>
      <c r="C61" s="4">
        <v>-48168395</v>
      </c>
      <c r="D61" s="4">
        <v>-126406</v>
      </c>
    </row>
    <row r="62" spans="2:4" customFormat="1">
      <c r="B62" s="12" t="s">
        <v>236</v>
      </c>
      <c r="C62" s="4">
        <v>-54657166</v>
      </c>
      <c r="D62" s="4">
        <v>-61321514</v>
      </c>
    </row>
  </sheetData>
  <mergeCells count="7">
    <mergeCell ref="B57:B59"/>
    <mergeCell ref="B4:B7"/>
    <mergeCell ref="C4:D5"/>
    <mergeCell ref="B20:B23"/>
    <mergeCell ref="C20:D21"/>
    <mergeCell ref="B37:B38"/>
    <mergeCell ref="B45:B47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D15"/>
  <sheetViews>
    <sheetView showGridLines="0" zoomScale="84" zoomScaleNormal="90" workbookViewId="0">
      <pane xSplit="2" ySplit="7" topLeftCell="C8" activePane="bottomRight" state="frozen"/>
      <selection activeCell="J23" sqref="J23"/>
      <selection pane="topRight" activeCell="J23" sqref="J23"/>
      <selection pane="bottomLeft" activeCell="J23" sqref="J23"/>
      <selection pane="bottomRight" activeCell="J23" sqref="J23"/>
    </sheetView>
  </sheetViews>
  <sheetFormatPr baseColWidth="10" defaultColWidth="11.453125" defaultRowHeight="13"/>
  <cols>
    <col min="1" max="1" width="1.7265625" style="1" customWidth="1"/>
    <col min="2" max="2" width="43.54296875" style="1" customWidth="1"/>
    <col min="3" max="4" width="17.26953125" style="1" customWidth="1"/>
    <col min="5" max="16384" width="11.453125" style="1"/>
  </cols>
  <sheetData>
    <row r="1" spans="2:4" ht="5.15" customHeight="1"/>
    <row r="2" spans="2:4" ht="18.5">
      <c r="B2" s="451" t="s">
        <v>1167</v>
      </c>
      <c r="C2" s="10"/>
      <c r="D2" s="506"/>
    </row>
    <row r="3" spans="2:4" ht="6" customHeight="1"/>
    <row r="4" spans="2:4" s="2" customFormat="1" ht="12.75" customHeight="1">
      <c r="B4" s="993" t="s">
        <v>480</v>
      </c>
      <c r="C4" s="996" t="s">
        <v>752</v>
      </c>
      <c r="D4" s="997"/>
    </row>
    <row r="5" spans="2:4" s="2" customFormat="1" ht="12.75" customHeight="1">
      <c r="B5" s="994"/>
      <c r="C5" s="737" t="s">
        <v>1259</v>
      </c>
      <c r="D5" s="737" t="s">
        <v>998</v>
      </c>
    </row>
    <row r="6" spans="2:4" s="2" customFormat="1">
      <c r="B6" s="994"/>
      <c r="C6" s="403">
        <v>45199</v>
      </c>
      <c r="D6" s="403">
        <v>44834</v>
      </c>
    </row>
    <row r="7" spans="2:4" s="2" customFormat="1">
      <c r="B7" s="995"/>
      <c r="C7" s="404" t="s">
        <v>154</v>
      </c>
      <c r="D7" s="404" t="s">
        <v>154</v>
      </c>
    </row>
    <row r="8" spans="2:4">
      <c r="B8" s="504" t="s">
        <v>323</v>
      </c>
      <c r="C8" s="3">
        <v>10456006094</v>
      </c>
      <c r="D8" s="3">
        <v>9660947512</v>
      </c>
    </row>
    <row r="9" spans="2:4">
      <c r="B9" s="504" t="s">
        <v>324</v>
      </c>
      <c r="C9" s="3">
        <v>252876518</v>
      </c>
      <c r="D9" s="3">
        <v>219233962</v>
      </c>
    </row>
    <row r="10" spans="2:4">
      <c r="B10" s="504" t="s">
        <v>232</v>
      </c>
      <c r="C10" s="3">
        <v>-2238296</v>
      </c>
      <c r="D10" s="3">
        <v>7007155</v>
      </c>
    </row>
    <row r="11" spans="2:4">
      <c r="B11" s="504" t="s">
        <v>437</v>
      </c>
      <c r="C11" s="3">
        <v>99001149</v>
      </c>
      <c r="D11" s="3">
        <v>93851851</v>
      </c>
    </row>
    <row r="12" spans="2:4">
      <c r="B12" s="233" t="s">
        <v>757</v>
      </c>
      <c r="C12" s="346">
        <v>10805645465</v>
      </c>
      <c r="D12" s="346">
        <v>9981040480</v>
      </c>
    </row>
    <row r="13" spans="2:4">
      <c r="B13" s="504" t="s">
        <v>760</v>
      </c>
      <c r="C13" s="3">
        <v>666903877</v>
      </c>
      <c r="D13" s="3">
        <v>490680001</v>
      </c>
    </row>
    <row r="14" spans="2:4">
      <c r="B14" s="504" t="s">
        <v>761</v>
      </c>
      <c r="C14" s="3">
        <v>-540936787</v>
      </c>
      <c r="D14" s="3">
        <v>-191924054</v>
      </c>
    </row>
    <row r="15" spans="2:4">
      <c r="B15" s="233" t="s">
        <v>480</v>
      </c>
      <c r="C15" s="346">
        <v>10931612555</v>
      </c>
      <c r="D15" s="346">
        <v>10279796427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AB36-6598-48D4-92CC-52D96C8F2F7C}">
  <sheetPr>
    <pageSetUpPr fitToPage="1"/>
  </sheetPr>
  <dimension ref="B1:G107"/>
  <sheetViews>
    <sheetView showGridLines="0" topLeftCell="A65" zoomScale="90" zoomScaleNormal="90" workbookViewId="0">
      <selection activeCell="J23" sqref="J23"/>
    </sheetView>
  </sheetViews>
  <sheetFormatPr baseColWidth="10" defaultColWidth="11.453125" defaultRowHeight="13" outlineLevelRow="1"/>
  <cols>
    <col min="1" max="1" width="1.7265625" style="1" customWidth="1"/>
    <col min="2" max="2" width="41.7265625" style="1" customWidth="1"/>
    <col min="3" max="6" width="18.1796875" style="1" customWidth="1"/>
    <col min="7" max="16384" width="11.453125" style="1"/>
  </cols>
  <sheetData>
    <row r="1" spans="2:6" ht="5.15" customHeight="1"/>
    <row r="2" spans="2:6" ht="18.5">
      <c r="B2" s="451" t="s">
        <v>1168</v>
      </c>
      <c r="C2" s="10"/>
      <c r="D2" s="234"/>
    </row>
    <row r="3" spans="2:6" ht="6" customHeight="1"/>
    <row r="4" spans="2:6" s="2" customFormat="1" ht="12.75" customHeight="1">
      <c r="B4" s="998" t="s">
        <v>605</v>
      </c>
      <c r="C4" s="1001" t="s">
        <v>752</v>
      </c>
      <c r="D4" s="1002"/>
      <c r="E4" s="1002"/>
      <c r="F4" s="1002"/>
    </row>
    <row r="5" spans="2:6" s="2" customFormat="1">
      <c r="B5" s="999"/>
      <c r="C5" s="598" t="s">
        <v>1259</v>
      </c>
      <c r="D5" s="598" t="s">
        <v>998</v>
      </c>
      <c r="E5" s="598" t="s">
        <v>1324</v>
      </c>
      <c r="F5" s="598" t="s">
        <v>1325</v>
      </c>
    </row>
    <row r="6" spans="2:6" s="2" customFormat="1">
      <c r="B6" s="999"/>
      <c r="C6" s="379">
        <v>45199</v>
      </c>
      <c r="D6" s="379">
        <v>44834</v>
      </c>
      <c r="E6" s="379">
        <v>45199</v>
      </c>
      <c r="F6" s="379">
        <v>44834</v>
      </c>
    </row>
    <row r="7" spans="2:6" s="2" customFormat="1">
      <c r="B7" s="1000"/>
      <c r="C7" s="354" t="s">
        <v>154</v>
      </c>
      <c r="D7" s="354" t="s">
        <v>154</v>
      </c>
      <c r="E7" s="354" t="s">
        <v>154</v>
      </c>
      <c r="F7" s="354" t="s">
        <v>154</v>
      </c>
    </row>
    <row r="8" spans="2:6">
      <c r="B8" s="414" t="s">
        <v>929</v>
      </c>
      <c r="C8" s="3">
        <v>7713554127</v>
      </c>
      <c r="D8" s="3">
        <v>7328405430</v>
      </c>
      <c r="E8" s="3">
        <v>2680972209</v>
      </c>
      <c r="F8" s="3">
        <v>2763589670</v>
      </c>
    </row>
    <row r="9" spans="2:6">
      <c r="B9" s="414" t="s">
        <v>481</v>
      </c>
      <c r="C9" s="3">
        <v>72854865</v>
      </c>
      <c r="D9" s="3">
        <v>84405191</v>
      </c>
      <c r="E9" s="3">
        <v>22463150</v>
      </c>
      <c r="F9" s="3">
        <v>26202192</v>
      </c>
    </row>
    <row r="10" spans="2:6">
      <c r="B10" s="414" t="s">
        <v>363</v>
      </c>
      <c r="C10" s="3">
        <v>2336514831</v>
      </c>
      <c r="D10" s="3">
        <v>1986029428</v>
      </c>
      <c r="E10" s="3">
        <v>839881091</v>
      </c>
      <c r="F10" s="3">
        <v>801405192</v>
      </c>
    </row>
    <row r="11" spans="2:6">
      <c r="B11" s="414" t="s">
        <v>47</v>
      </c>
      <c r="C11" s="3">
        <v>115521400</v>
      </c>
      <c r="D11" s="3">
        <v>121426644</v>
      </c>
      <c r="E11" s="3">
        <v>42628306</v>
      </c>
      <c r="F11" s="3">
        <v>47962052</v>
      </c>
    </row>
    <row r="12" spans="2:6">
      <c r="B12" s="415" t="s">
        <v>50</v>
      </c>
      <c r="C12" s="346">
        <v>10238445223</v>
      </c>
      <c r="D12" s="346">
        <v>9520266693</v>
      </c>
      <c r="E12" s="346">
        <v>3585944756</v>
      </c>
      <c r="F12" s="346">
        <v>3639159106</v>
      </c>
    </row>
    <row r="13" spans="2:6" ht="6" customHeight="1"/>
    <row r="14" spans="2:6">
      <c r="C14" s="11">
        <v>0</v>
      </c>
      <c r="D14" s="11">
        <v>0</v>
      </c>
    </row>
    <row r="15" spans="2:6" ht="6" customHeight="1"/>
    <row r="16" spans="2:6" s="2" customFormat="1" ht="12.75" customHeight="1">
      <c r="B16" s="998" t="s">
        <v>325</v>
      </c>
      <c r="C16" s="985" t="s">
        <v>752</v>
      </c>
      <c r="D16" s="1003"/>
      <c r="E16" s="1003"/>
      <c r="F16" s="1003"/>
    </row>
    <row r="17" spans="2:6" s="2" customFormat="1">
      <c r="B17" s="999"/>
      <c r="C17" s="598" t="s">
        <v>1259</v>
      </c>
      <c r="D17" s="598" t="s">
        <v>998</v>
      </c>
      <c r="E17" s="598" t="s">
        <v>1324</v>
      </c>
      <c r="F17" s="598" t="s">
        <v>1325</v>
      </c>
    </row>
    <row r="18" spans="2:6" s="2" customFormat="1">
      <c r="B18" s="999"/>
      <c r="C18" s="379">
        <v>45199</v>
      </c>
      <c r="D18" s="379">
        <v>44834</v>
      </c>
      <c r="E18" s="379">
        <v>45199</v>
      </c>
      <c r="F18" s="379">
        <v>44834</v>
      </c>
    </row>
    <row r="19" spans="2:6" s="2" customFormat="1">
      <c r="B19" s="1000"/>
      <c r="C19" s="354" t="s">
        <v>154</v>
      </c>
      <c r="D19" s="354" t="s">
        <v>154</v>
      </c>
      <c r="E19" s="354" t="s">
        <v>154</v>
      </c>
      <c r="F19" s="354" t="s">
        <v>154</v>
      </c>
    </row>
    <row r="20" spans="2:6">
      <c r="B20" s="414" t="s">
        <v>13</v>
      </c>
      <c r="C20" s="3">
        <v>7077457608</v>
      </c>
      <c r="D20" s="3">
        <v>6626704146</v>
      </c>
      <c r="E20" s="3">
        <v>2383320954</v>
      </c>
      <c r="F20" s="3">
        <v>2498549992</v>
      </c>
    </row>
    <row r="21" spans="2:6">
      <c r="B21" s="414" t="s">
        <v>489</v>
      </c>
      <c r="C21" s="3">
        <v>450617214</v>
      </c>
      <c r="D21" s="3">
        <v>425487118</v>
      </c>
      <c r="E21" s="3">
        <v>148200598</v>
      </c>
      <c r="F21" s="3">
        <v>155467305</v>
      </c>
    </row>
    <row r="22" spans="2:6">
      <c r="B22" s="414" t="s">
        <v>519</v>
      </c>
      <c r="C22" s="3">
        <v>1386758301</v>
      </c>
      <c r="D22" s="3">
        <v>1155372570</v>
      </c>
      <c r="E22" s="3">
        <v>486408677</v>
      </c>
      <c r="F22" s="3">
        <v>468301682</v>
      </c>
    </row>
    <row r="23" spans="2:6">
      <c r="B23" s="414" t="s">
        <v>328</v>
      </c>
      <c r="C23" s="3">
        <v>326733014</v>
      </c>
      <c r="D23" s="3">
        <v>252678316</v>
      </c>
      <c r="E23" s="3">
        <v>110700177</v>
      </c>
      <c r="F23" s="3">
        <v>104095967</v>
      </c>
    </row>
    <row r="24" spans="2:6">
      <c r="B24" s="414" t="s">
        <v>481</v>
      </c>
      <c r="C24" s="3">
        <v>72854865</v>
      </c>
      <c r="D24" s="3">
        <v>84405191</v>
      </c>
      <c r="E24" s="3">
        <v>22463150</v>
      </c>
      <c r="F24" s="3">
        <v>26202192</v>
      </c>
    </row>
    <row r="25" spans="2:6">
      <c r="B25" s="414" t="s">
        <v>47</v>
      </c>
      <c r="C25" s="3">
        <v>115521400</v>
      </c>
      <c r="D25" s="3">
        <v>121426644</v>
      </c>
      <c r="E25" s="3">
        <v>42628306</v>
      </c>
      <c r="F25" s="3">
        <v>47962052</v>
      </c>
    </row>
    <row r="26" spans="2:6">
      <c r="B26" s="414" t="s">
        <v>490</v>
      </c>
      <c r="C26" s="3">
        <v>66091765</v>
      </c>
      <c r="D26" s="3">
        <v>56577170</v>
      </c>
      <c r="E26" s="3">
        <v>22974843</v>
      </c>
      <c r="F26" s="3">
        <v>21986440</v>
      </c>
    </row>
    <row r="27" spans="2:6">
      <c r="B27" s="414" t="s">
        <v>491</v>
      </c>
      <c r="C27" s="3">
        <v>62840535</v>
      </c>
      <c r="D27" s="3">
        <v>55981966</v>
      </c>
      <c r="E27" s="3">
        <v>21987554</v>
      </c>
      <c r="F27" s="3">
        <v>21153060</v>
      </c>
    </row>
    <row r="28" spans="2:6">
      <c r="B28" s="414" t="s">
        <v>492</v>
      </c>
      <c r="C28" s="3">
        <v>82666628</v>
      </c>
      <c r="D28" s="3">
        <v>64617323</v>
      </c>
      <c r="E28" s="3">
        <v>27188123</v>
      </c>
      <c r="F28" s="3">
        <v>26705590</v>
      </c>
    </row>
    <row r="29" spans="2:6">
      <c r="B29" s="414" t="s">
        <v>493</v>
      </c>
      <c r="C29" s="3">
        <v>129133915</v>
      </c>
      <c r="D29" s="3">
        <v>112239789</v>
      </c>
      <c r="E29" s="3">
        <v>43267688</v>
      </c>
      <c r="F29" s="3">
        <v>43662004</v>
      </c>
    </row>
    <row r="30" spans="2:6">
      <c r="B30" s="414" t="s">
        <v>494</v>
      </c>
      <c r="C30" s="3">
        <v>1718426</v>
      </c>
      <c r="D30" s="3">
        <v>1737741</v>
      </c>
      <c r="E30" s="3">
        <v>617186</v>
      </c>
      <c r="F30" s="3">
        <v>708767</v>
      </c>
    </row>
    <row r="31" spans="2:6">
      <c r="B31" s="414" t="s">
        <v>495</v>
      </c>
      <c r="C31" s="3">
        <v>130488469</v>
      </c>
      <c r="D31" s="3">
        <v>104683041</v>
      </c>
      <c r="E31" s="3">
        <v>44420047</v>
      </c>
      <c r="F31" s="3">
        <v>44064406</v>
      </c>
    </row>
    <row r="32" spans="2:6">
      <c r="B32" s="414" t="s">
        <v>644</v>
      </c>
      <c r="C32" s="3">
        <v>73012548</v>
      </c>
      <c r="D32" s="3">
        <v>52330325</v>
      </c>
      <c r="E32" s="3">
        <v>25459626</v>
      </c>
      <c r="F32" s="3">
        <v>22941178</v>
      </c>
    </row>
    <row r="33" spans="2:6">
      <c r="B33" s="414" t="s">
        <v>645</v>
      </c>
      <c r="C33" s="3">
        <v>20265515</v>
      </c>
      <c r="D33" s="3">
        <v>27559315</v>
      </c>
      <c r="E33" s="3">
        <v>4797515</v>
      </c>
      <c r="F33" s="3">
        <v>10043105</v>
      </c>
    </row>
    <row r="34" spans="2:6">
      <c r="B34" s="414" t="s">
        <v>760</v>
      </c>
      <c r="C34" s="3">
        <v>738355817</v>
      </c>
      <c r="D34" s="3">
        <v>553595673</v>
      </c>
      <c r="E34" s="3">
        <v>460469629</v>
      </c>
      <c r="F34" s="3">
        <v>343365879</v>
      </c>
    </row>
    <row r="35" spans="2:6" ht="12.75" customHeight="1">
      <c r="B35" s="414" t="s">
        <v>761</v>
      </c>
      <c r="C35" s="3">
        <v>-496070797</v>
      </c>
      <c r="D35" s="3">
        <v>-175129635</v>
      </c>
      <c r="E35" s="3">
        <v>-258959317</v>
      </c>
      <c r="F35" s="3">
        <v>-196050513</v>
      </c>
    </row>
    <row r="36" spans="2:6">
      <c r="B36" s="415" t="s">
        <v>50</v>
      </c>
      <c r="C36" s="346">
        <v>10238445223</v>
      </c>
      <c r="D36" s="346">
        <v>9520266693</v>
      </c>
      <c r="E36" s="346">
        <v>3585944756</v>
      </c>
      <c r="F36" s="346">
        <v>3639159106</v>
      </c>
    </row>
    <row r="37" spans="2:6" ht="6" customHeight="1">
      <c r="C37" s="43"/>
      <c r="D37" s="43"/>
    </row>
    <row r="38" spans="2:6" s="2" customFormat="1" ht="16.5" customHeight="1">
      <c r="B38" s="998" t="s">
        <v>519</v>
      </c>
      <c r="C38" s="985" t="s">
        <v>752</v>
      </c>
      <c r="D38" s="1003"/>
      <c r="E38" s="1003"/>
      <c r="F38" s="1003"/>
    </row>
    <row r="39" spans="2:6" s="2" customFormat="1">
      <c r="B39" s="999"/>
      <c r="C39" s="598" t="s">
        <v>1259</v>
      </c>
      <c r="D39" s="598" t="s">
        <v>998</v>
      </c>
      <c r="E39" s="598" t="s">
        <v>1324</v>
      </c>
      <c r="F39" s="598" t="s">
        <v>1325</v>
      </c>
    </row>
    <row r="40" spans="2:6" s="2" customFormat="1">
      <c r="B40" s="999"/>
      <c r="C40" s="379">
        <v>45199</v>
      </c>
      <c r="D40" s="379">
        <v>44834</v>
      </c>
      <c r="E40" s="379">
        <v>45199</v>
      </c>
      <c r="F40" s="379">
        <v>44834</v>
      </c>
    </row>
    <row r="41" spans="2:6" s="2" customFormat="1">
      <c r="B41" s="1000"/>
      <c r="C41" s="354" t="s">
        <v>154</v>
      </c>
      <c r="D41" s="354" t="s">
        <v>154</v>
      </c>
      <c r="E41" s="354" t="s">
        <v>154</v>
      </c>
      <c r="F41" s="354" t="s">
        <v>154</v>
      </c>
    </row>
    <row r="42" spans="2:6">
      <c r="B42" s="414" t="s">
        <v>438</v>
      </c>
      <c r="C42" s="3">
        <v>1142812673</v>
      </c>
      <c r="D42" s="3">
        <v>935814617</v>
      </c>
      <c r="E42" s="3">
        <v>400407480</v>
      </c>
      <c r="F42" s="3">
        <v>385946102</v>
      </c>
    </row>
    <row r="43" spans="2:6">
      <c r="B43" s="414" t="s">
        <v>377</v>
      </c>
      <c r="C43" s="3">
        <v>218951278</v>
      </c>
      <c r="D43" s="3">
        <v>190911062</v>
      </c>
      <c r="E43" s="3">
        <v>76631276</v>
      </c>
      <c r="F43" s="3">
        <v>69564344</v>
      </c>
    </row>
    <row r="44" spans="2:6">
      <c r="B44" s="414" t="s">
        <v>378</v>
      </c>
      <c r="C44" s="3">
        <v>24994350</v>
      </c>
      <c r="D44" s="3">
        <v>28646891</v>
      </c>
      <c r="E44" s="3">
        <v>9369921</v>
      </c>
      <c r="F44" s="3">
        <v>12791236</v>
      </c>
    </row>
    <row r="45" spans="2:6">
      <c r="B45" s="415" t="s">
        <v>50</v>
      </c>
      <c r="C45" s="346">
        <v>1386758301</v>
      </c>
      <c r="D45" s="346">
        <v>1155372570</v>
      </c>
      <c r="E45" s="346">
        <v>486408677</v>
      </c>
      <c r="F45" s="346">
        <v>468301682</v>
      </c>
    </row>
    <row r="46" spans="2:6" ht="6" customHeight="1">
      <c r="B46" s="351"/>
      <c r="C46" s="351"/>
      <c r="D46" s="351"/>
    </row>
    <row r="47" spans="2:6" s="2" customFormat="1" ht="12.75" customHeight="1">
      <c r="B47" s="998" t="s">
        <v>328</v>
      </c>
      <c r="C47" s="985" t="s">
        <v>752</v>
      </c>
      <c r="D47" s="1003"/>
      <c r="E47" s="1003"/>
      <c r="F47" s="1003"/>
    </row>
    <row r="48" spans="2:6" s="2" customFormat="1">
      <c r="B48" s="999"/>
      <c r="C48" s="598" t="s">
        <v>1259</v>
      </c>
      <c r="D48" s="598" t="s">
        <v>998</v>
      </c>
      <c r="E48" s="598" t="s">
        <v>1324</v>
      </c>
      <c r="F48" s="598" t="s">
        <v>1325</v>
      </c>
    </row>
    <row r="49" spans="2:7" s="2" customFormat="1">
      <c r="B49" s="999"/>
      <c r="C49" s="379">
        <v>45199</v>
      </c>
      <c r="D49" s="379">
        <v>44834</v>
      </c>
      <c r="E49" s="379">
        <v>45199</v>
      </c>
      <c r="F49" s="379">
        <v>44834</v>
      </c>
    </row>
    <row r="50" spans="2:7" s="2" customFormat="1">
      <c r="B50" s="1000"/>
      <c r="C50" s="354" t="s">
        <v>154</v>
      </c>
      <c r="D50" s="354" t="s">
        <v>154</v>
      </c>
      <c r="E50" s="354" t="s">
        <v>154</v>
      </c>
      <c r="F50" s="354" t="s">
        <v>154</v>
      </c>
    </row>
    <row r="51" spans="2:7">
      <c r="B51" s="414" t="s">
        <v>326</v>
      </c>
      <c r="C51" s="3">
        <v>298472386</v>
      </c>
      <c r="D51" s="3">
        <v>231722072</v>
      </c>
      <c r="E51" s="3">
        <v>99374432</v>
      </c>
      <c r="F51" s="3">
        <v>96783431</v>
      </c>
    </row>
    <row r="52" spans="2:7">
      <c r="B52" s="414" t="s">
        <v>327</v>
      </c>
      <c r="C52" s="3">
        <v>28260628</v>
      </c>
      <c r="D52" s="3">
        <v>20956244</v>
      </c>
      <c r="E52" s="3">
        <v>11325745</v>
      </c>
      <c r="F52" s="3">
        <v>7312536</v>
      </c>
    </row>
    <row r="53" spans="2:7">
      <c r="B53" s="415" t="s">
        <v>50</v>
      </c>
      <c r="C53" s="346">
        <v>326733014</v>
      </c>
      <c r="D53" s="346">
        <v>252678316</v>
      </c>
      <c r="E53" s="346">
        <v>110700177</v>
      </c>
      <c r="F53" s="346">
        <v>104095967</v>
      </c>
    </row>
    <row r="54" spans="2:7" ht="6" customHeight="1">
      <c r="B54" s="351"/>
      <c r="C54" s="351"/>
      <c r="D54" s="351"/>
    </row>
    <row r="55" spans="2:7" s="2" customFormat="1" ht="13" customHeight="1">
      <c r="B55" s="998" t="s">
        <v>185</v>
      </c>
      <c r="C55" s="985" t="s">
        <v>752</v>
      </c>
      <c r="D55" s="1003"/>
      <c r="E55" s="1003"/>
      <c r="F55" s="1003"/>
      <c r="G55" s="1"/>
    </row>
    <row r="56" spans="2:7" s="2" customFormat="1">
      <c r="B56" s="999"/>
      <c r="C56" s="598" t="s">
        <v>1259</v>
      </c>
      <c r="D56" s="598" t="s">
        <v>998</v>
      </c>
      <c r="E56" s="598" t="s">
        <v>1324</v>
      </c>
      <c r="F56" s="598" t="s">
        <v>1325</v>
      </c>
      <c r="G56" s="1"/>
    </row>
    <row r="57" spans="2:7" s="2" customFormat="1">
      <c r="B57" s="999"/>
      <c r="C57" s="379">
        <v>45199</v>
      </c>
      <c r="D57" s="379">
        <v>44834</v>
      </c>
      <c r="E57" s="379">
        <v>45199</v>
      </c>
      <c r="F57" s="379">
        <v>44834</v>
      </c>
      <c r="G57" s="1"/>
    </row>
    <row r="58" spans="2:7" ht="12.75" customHeight="1">
      <c r="B58" s="1000"/>
      <c r="C58" s="354" t="s">
        <v>154</v>
      </c>
      <c r="D58" s="354" t="s">
        <v>154</v>
      </c>
      <c r="E58" s="354" t="s">
        <v>154</v>
      </c>
      <c r="F58" s="354" t="s">
        <v>154</v>
      </c>
    </row>
    <row r="59" spans="2:7" ht="12.75" customHeight="1" outlineLevel="1">
      <c r="B59" s="414" t="s">
        <v>1250</v>
      </c>
      <c r="C59" s="3">
        <v>1126434</v>
      </c>
      <c r="D59" s="3">
        <v>4022713</v>
      </c>
      <c r="E59" s="3">
        <v>1126434</v>
      </c>
      <c r="F59" s="3">
        <v>0</v>
      </c>
    </row>
    <row r="60" spans="2:7" ht="12.75" customHeight="1" outlineLevel="1">
      <c r="B60" s="414" t="s">
        <v>1251</v>
      </c>
      <c r="C60" s="3">
        <v>-13151887</v>
      </c>
      <c r="D60" s="3">
        <v>-22435169</v>
      </c>
      <c r="E60" s="3">
        <v>-17494738</v>
      </c>
      <c r="F60" s="3">
        <v>-12127266</v>
      </c>
    </row>
    <row r="61" spans="2:7">
      <c r="B61" s="414" t="s">
        <v>1252</v>
      </c>
      <c r="C61" s="3">
        <v>2436428</v>
      </c>
      <c r="D61" s="3">
        <v>7000089</v>
      </c>
      <c r="E61" s="3">
        <v>225237</v>
      </c>
      <c r="F61" s="3">
        <v>3546944</v>
      </c>
    </row>
    <row r="62" spans="2:7">
      <c r="B62" s="414" t="s">
        <v>881</v>
      </c>
      <c r="C62" s="3">
        <v>-1452623</v>
      </c>
      <c r="D62" s="3">
        <v>-4145180</v>
      </c>
      <c r="E62" s="3">
        <v>-3298079</v>
      </c>
      <c r="F62" s="3">
        <v>-2223163</v>
      </c>
    </row>
    <row r="63" spans="2:7">
      <c r="B63" s="414" t="s">
        <v>728</v>
      </c>
      <c r="C63" s="3">
        <v>-4223594</v>
      </c>
      <c r="D63" s="3">
        <v>331336</v>
      </c>
      <c r="E63" s="3">
        <v>2565</v>
      </c>
      <c r="F63" s="3">
        <v>272821</v>
      </c>
    </row>
    <row r="64" spans="2:7">
      <c r="B64" s="416" t="s">
        <v>267</v>
      </c>
      <c r="C64" s="3">
        <v>3732761</v>
      </c>
      <c r="D64" s="3">
        <v>13882743</v>
      </c>
      <c r="E64" s="3">
        <v>1581752</v>
      </c>
      <c r="F64" s="3">
        <v>10817191</v>
      </c>
    </row>
    <row r="65" spans="2:6">
      <c r="B65" s="414" t="s">
        <v>1512</v>
      </c>
      <c r="C65" s="3">
        <v>6645072</v>
      </c>
      <c r="D65" s="3">
        <v>629588</v>
      </c>
      <c r="E65" s="3">
        <v>2341814</v>
      </c>
      <c r="F65" s="3">
        <v>-700812</v>
      </c>
    </row>
    <row r="66" spans="2:6">
      <c r="B66" s="415" t="s">
        <v>50</v>
      </c>
      <c r="C66" s="346">
        <v>-4887409</v>
      </c>
      <c r="D66" s="346">
        <v>-713880</v>
      </c>
      <c r="E66" s="346">
        <v>-15515015</v>
      </c>
      <c r="F66" s="346">
        <v>-414285</v>
      </c>
    </row>
    <row r="67" spans="2:6" s="2" customFormat="1" ht="12.75" customHeight="1">
      <c r="B67" s="351"/>
      <c r="C67" s="351"/>
      <c r="D67" s="351"/>
    </row>
    <row r="68" spans="2:6" s="2" customFormat="1" ht="13" customHeight="1">
      <c r="B68" s="998" t="s">
        <v>10</v>
      </c>
      <c r="C68" s="985" t="s">
        <v>752</v>
      </c>
      <c r="D68" s="1003"/>
      <c r="E68" s="1003"/>
      <c r="F68" s="1003"/>
    </row>
    <row r="69" spans="2:6" s="2" customFormat="1" ht="13" customHeight="1">
      <c r="B69" s="999"/>
      <c r="C69" s="598" t="s">
        <v>1259</v>
      </c>
      <c r="D69" s="598" t="s">
        <v>998</v>
      </c>
      <c r="E69" s="598" t="s">
        <v>1324</v>
      </c>
      <c r="F69" s="598" t="s">
        <v>1325</v>
      </c>
    </row>
    <row r="70" spans="2:6" s="2" customFormat="1">
      <c r="B70" s="999"/>
      <c r="C70" s="379">
        <v>45199</v>
      </c>
      <c r="D70" s="379">
        <v>44834</v>
      </c>
      <c r="E70" s="379">
        <v>45199</v>
      </c>
      <c r="F70" s="379">
        <v>44834</v>
      </c>
    </row>
    <row r="71" spans="2:6">
      <c r="B71" s="1000"/>
      <c r="C71" s="354" t="s">
        <v>154</v>
      </c>
      <c r="D71" s="354" t="s">
        <v>154</v>
      </c>
      <c r="E71" s="354" t="s">
        <v>154</v>
      </c>
      <c r="F71" s="354" t="s">
        <v>154</v>
      </c>
    </row>
    <row r="72" spans="2:6">
      <c r="B72" s="414" t="s">
        <v>756</v>
      </c>
      <c r="C72" s="149">
        <v>2428681</v>
      </c>
      <c r="D72" s="149">
        <v>3629038</v>
      </c>
      <c r="E72" s="3">
        <v>963136</v>
      </c>
      <c r="F72" s="3">
        <v>1563796</v>
      </c>
    </row>
    <row r="73" spans="2:6">
      <c r="B73" s="414" t="s">
        <v>11</v>
      </c>
      <c r="C73" s="149">
        <v>15534554</v>
      </c>
      <c r="D73" s="149">
        <v>16250254</v>
      </c>
      <c r="E73" s="3">
        <v>4934996</v>
      </c>
      <c r="F73" s="3">
        <v>4869329</v>
      </c>
    </row>
    <row r="74" spans="2:6">
      <c r="B74" s="414" t="s">
        <v>9</v>
      </c>
      <c r="C74" s="3">
        <v>9690222</v>
      </c>
      <c r="D74" s="3">
        <v>-17735165</v>
      </c>
      <c r="E74" s="3">
        <v>18273684</v>
      </c>
      <c r="F74" s="3">
        <v>15525942</v>
      </c>
    </row>
    <row r="75" spans="2:6" ht="26">
      <c r="B75" s="416" t="s">
        <v>834</v>
      </c>
      <c r="C75" s="3">
        <v>-146063</v>
      </c>
      <c r="D75" s="3">
        <v>-94244</v>
      </c>
      <c r="E75" s="3">
        <v>-59312</v>
      </c>
      <c r="F75" s="3">
        <v>-144430</v>
      </c>
    </row>
    <row r="76" spans="2:6">
      <c r="B76" s="414" t="s">
        <v>10</v>
      </c>
      <c r="C76" s="3">
        <v>3510164</v>
      </c>
      <c r="D76" s="3">
        <v>3294618</v>
      </c>
      <c r="E76" s="3">
        <v>1261325</v>
      </c>
      <c r="F76" s="3">
        <v>570003</v>
      </c>
    </row>
    <row r="77" spans="2:6">
      <c r="B77" s="415" t="s">
        <v>50</v>
      </c>
      <c r="C77" s="346">
        <v>31017558</v>
      </c>
      <c r="D77" s="346">
        <v>5344501</v>
      </c>
      <c r="E77" s="346">
        <v>25373829</v>
      </c>
      <c r="F77" s="346">
        <v>22384640</v>
      </c>
    </row>
    <row r="78" spans="2:6">
      <c r="C78" s="45"/>
    </row>
    <row r="79" spans="2:6" s="2" customFormat="1" ht="12.75" customHeight="1">
      <c r="B79" s="998" t="s">
        <v>329</v>
      </c>
      <c r="C79" s="985" t="s">
        <v>752</v>
      </c>
      <c r="D79" s="1003"/>
      <c r="E79" s="1003"/>
      <c r="F79" s="1003"/>
    </row>
    <row r="80" spans="2:6" s="2" customFormat="1">
      <c r="B80" s="999"/>
      <c r="C80" s="598" t="s">
        <v>1259</v>
      </c>
      <c r="D80" s="598" t="s">
        <v>998</v>
      </c>
      <c r="E80" s="598" t="s">
        <v>1324</v>
      </c>
      <c r="F80" s="598" t="s">
        <v>1325</v>
      </c>
    </row>
    <row r="81" spans="2:6" s="2" customFormat="1">
      <c r="B81" s="999"/>
      <c r="C81" s="379">
        <v>45199</v>
      </c>
      <c r="D81" s="379">
        <v>44834</v>
      </c>
      <c r="E81" s="379">
        <v>45199</v>
      </c>
      <c r="F81" s="379">
        <v>44834</v>
      </c>
    </row>
    <row r="82" spans="2:6" s="2" customFormat="1">
      <c r="B82" s="1000"/>
      <c r="C82" s="354" t="s">
        <v>154</v>
      </c>
      <c r="D82" s="354" t="s">
        <v>154</v>
      </c>
      <c r="E82" s="354" t="s">
        <v>154</v>
      </c>
      <c r="F82" s="354" t="s">
        <v>154</v>
      </c>
    </row>
    <row r="83" spans="2:6">
      <c r="B83" s="414" t="s">
        <v>734</v>
      </c>
      <c r="C83" s="3">
        <v>63292793</v>
      </c>
      <c r="D83" s="3">
        <v>41437995</v>
      </c>
      <c r="E83" s="3">
        <v>21987666</v>
      </c>
      <c r="F83" s="3">
        <v>19104205</v>
      </c>
    </row>
    <row r="84" spans="2:6" ht="26">
      <c r="B84" s="416" t="s">
        <v>834</v>
      </c>
      <c r="C84" s="3">
        <v>-57842201</v>
      </c>
      <c r="D84" s="3">
        <v>-38173812</v>
      </c>
      <c r="E84" s="3">
        <v>-25263102</v>
      </c>
      <c r="F84" s="3">
        <v>-22036016</v>
      </c>
    </row>
    <row r="85" spans="2:6">
      <c r="B85" s="415" t="s">
        <v>330</v>
      </c>
      <c r="C85" s="346">
        <v>5450592</v>
      </c>
      <c r="D85" s="346">
        <v>3264183</v>
      </c>
      <c r="E85" s="346">
        <v>-3275436</v>
      </c>
      <c r="F85" s="346">
        <v>-2931811</v>
      </c>
    </row>
    <row r="86" spans="2:6">
      <c r="B86" s="414" t="s">
        <v>702</v>
      </c>
      <c r="C86" s="3">
        <v>-76780360.784999996</v>
      </c>
      <c r="D86" s="3">
        <v>-11241494.175000001</v>
      </c>
      <c r="E86" s="3">
        <v>-29507713.784999996</v>
      </c>
      <c r="F86" s="3">
        <v>-11176276.175000001</v>
      </c>
    </row>
    <row r="87" spans="2:6">
      <c r="B87" s="414" t="s">
        <v>301</v>
      </c>
      <c r="C87" s="3">
        <v>-87509213</v>
      </c>
      <c r="D87" s="3">
        <v>-89290694</v>
      </c>
      <c r="E87" s="3">
        <v>-30038070</v>
      </c>
      <c r="F87" s="3">
        <v>-31500946</v>
      </c>
    </row>
    <row r="88" spans="2:6" ht="12.75" customHeight="1">
      <c r="B88" s="414" t="s">
        <v>786</v>
      </c>
      <c r="C88" s="3">
        <v>-50367240</v>
      </c>
      <c r="D88" s="3">
        <v>-43894334</v>
      </c>
      <c r="E88" s="3">
        <v>-18227149</v>
      </c>
      <c r="F88" s="3">
        <v>-17389903</v>
      </c>
    </row>
    <row r="89" spans="2:6">
      <c r="B89" s="414" t="s">
        <v>1044</v>
      </c>
      <c r="C89" s="3">
        <v>-100720085.215</v>
      </c>
      <c r="D89" s="3">
        <v>-97023857</v>
      </c>
      <c r="E89" s="3">
        <v>-36960505.215000004</v>
      </c>
      <c r="F89" s="3">
        <v>-40449281</v>
      </c>
    </row>
    <row r="90" spans="2:6" ht="25.5" customHeight="1">
      <c r="B90" s="414" t="s">
        <v>559</v>
      </c>
      <c r="C90" s="3">
        <v>-1267484</v>
      </c>
      <c r="D90" s="3">
        <v>-6160309</v>
      </c>
      <c r="E90" s="3">
        <v>6809965</v>
      </c>
      <c r="F90" s="3">
        <v>-3531659</v>
      </c>
    </row>
    <row r="91" spans="2:6" ht="26">
      <c r="B91" s="416" t="s">
        <v>834</v>
      </c>
      <c r="C91" s="3">
        <v>94069240</v>
      </c>
      <c r="D91" s="3">
        <v>99388149</v>
      </c>
      <c r="E91" s="3">
        <v>47977918</v>
      </c>
      <c r="F91" s="3">
        <v>55203951</v>
      </c>
    </row>
    <row r="92" spans="2:6">
      <c r="B92" s="415" t="s">
        <v>331</v>
      </c>
      <c r="C92" s="346">
        <v>-222575143</v>
      </c>
      <c r="D92" s="346">
        <v>-148222539.17500001</v>
      </c>
      <c r="E92" s="346">
        <v>-59945555</v>
      </c>
      <c r="F92" s="346">
        <v>-48844114.174999997</v>
      </c>
    </row>
    <row r="93" spans="2:6">
      <c r="B93" s="414" t="s">
        <v>742</v>
      </c>
      <c r="C93" s="3">
        <v>-40114615</v>
      </c>
      <c r="D93" s="3">
        <v>-121113645</v>
      </c>
      <c r="E93" s="3">
        <v>-3986459</v>
      </c>
      <c r="F93" s="3">
        <v>-42355569</v>
      </c>
    </row>
    <row r="94" spans="2:6">
      <c r="B94" s="414" t="s">
        <v>729</v>
      </c>
      <c r="C94" s="3">
        <v>-1523802</v>
      </c>
      <c r="D94" s="3">
        <v>-570349</v>
      </c>
      <c r="E94" s="3">
        <v>-362068</v>
      </c>
      <c r="F94" s="3">
        <v>-191215</v>
      </c>
    </row>
    <row r="95" spans="2:6" ht="26">
      <c r="B95" s="416" t="s">
        <v>834</v>
      </c>
      <c r="C95" s="3">
        <v>-3759494</v>
      </c>
      <c r="D95" s="3">
        <v>-23417378</v>
      </c>
      <c r="E95" s="3">
        <v>-17442949</v>
      </c>
      <c r="F95" s="3">
        <v>-10667978</v>
      </c>
    </row>
    <row r="96" spans="2:6">
      <c r="B96" s="415" t="s">
        <v>733</v>
      </c>
      <c r="C96" s="346">
        <v>-45397911</v>
      </c>
      <c r="D96" s="346">
        <v>-145101372</v>
      </c>
      <c r="E96" s="346">
        <v>-21791476</v>
      </c>
      <c r="F96" s="346">
        <v>-53214762</v>
      </c>
    </row>
    <row r="97" spans="2:6">
      <c r="B97" s="414" t="s">
        <v>735</v>
      </c>
      <c r="C97" s="3">
        <v>-93143</v>
      </c>
      <c r="D97" s="3">
        <v>-6061649</v>
      </c>
      <c r="E97" s="3">
        <v>415676</v>
      </c>
      <c r="F97" s="3">
        <v>1352535.6550000003</v>
      </c>
    </row>
    <row r="98" spans="2:6">
      <c r="B98" s="414" t="s">
        <v>730</v>
      </c>
      <c r="C98" s="3">
        <v>-59016881</v>
      </c>
      <c r="D98" s="3">
        <v>-64533738</v>
      </c>
      <c r="E98" s="3">
        <v>-34555085</v>
      </c>
      <c r="F98" s="3">
        <v>-10455005.899010003</v>
      </c>
    </row>
    <row r="99" spans="2:6">
      <c r="B99" s="414" t="s">
        <v>759</v>
      </c>
      <c r="C99" s="3">
        <v>4121</v>
      </c>
      <c r="D99" s="3">
        <v>10</v>
      </c>
      <c r="E99" s="3">
        <v>-7130</v>
      </c>
      <c r="F99" s="3">
        <v>-3560</v>
      </c>
    </row>
    <row r="100" spans="2:6">
      <c r="B100" s="414" t="s">
        <v>731</v>
      </c>
      <c r="C100" s="3">
        <v>-116662</v>
      </c>
      <c r="D100" s="3">
        <v>-1028429</v>
      </c>
      <c r="E100" s="3">
        <v>-1178047</v>
      </c>
      <c r="F100" s="3">
        <v>-1334599</v>
      </c>
    </row>
    <row r="101" spans="2:6">
      <c r="B101" s="414" t="s">
        <v>732</v>
      </c>
      <c r="C101" s="3">
        <v>-193987</v>
      </c>
      <c r="D101" s="3">
        <v>237311</v>
      </c>
      <c r="E101" s="3">
        <v>-62530</v>
      </c>
      <c r="F101" s="3">
        <v>251848</v>
      </c>
    </row>
    <row r="102" spans="2:6" ht="26">
      <c r="B102" s="416" t="s">
        <v>834</v>
      </c>
      <c r="C102" s="3">
        <v>-980456</v>
      </c>
      <c r="D102" s="3">
        <v>-1256505</v>
      </c>
      <c r="E102" s="3">
        <v>-632058</v>
      </c>
      <c r="F102" s="3">
        <v>-626929</v>
      </c>
    </row>
    <row r="103" spans="2:6">
      <c r="B103" s="415" t="s">
        <v>456</v>
      </c>
      <c r="C103" s="346">
        <v>-60397008</v>
      </c>
      <c r="D103" s="346">
        <v>-72643000</v>
      </c>
      <c r="E103" s="346">
        <v>-36019174</v>
      </c>
      <c r="F103" s="346">
        <v>-10815710.244010001</v>
      </c>
    </row>
    <row r="104" spans="2:6">
      <c r="B104" s="415" t="s">
        <v>208</v>
      </c>
      <c r="C104" s="346">
        <v>-322919470</v>
      </c>
      <c r="D104" s="346">
        <v>-362702728.17500001</v>
      </c>
      <c r="E104" s="346">
        <v>-121031641</v>
      </c>
      <c r="F104" s="346">
        <v>-115806397.41901</v>
      </c>
    </row>
    <row r="105" spans="2:6" s="2" customFormat="1" ht="12.75" customHeight="1">
      <c r="B105" s="351"/>
      <c r="C105" s="351"/>
      <c r="D105" s="351"/>
    </row>
    <row r="106" spans="2:6">
      <c r="C106" s="45"/>
    </row>
    <row r="107" spans="2:6">
      <c r="C107" s="45"/>
    </row>
  </sheetData>
  <mergeCells count="14">
    <mergeCell ref="B79:B82"/>
    <mergeCell ref="C79:F79"/>
    <mergeCell ref="B47:B50"/>
    <mergeCell ref="B55:B58"/>
    <mergeCell ref="C47:F47"/>
    <mergeCell ref="C55:F55"/>
    <mergeCell ref="B68:B71"/>
    <mergeCell ref="C68:F68"/>
    <mergeCell ref="B4:B7"/>
    <mergeCell ref="B16:B19"/>
    <mergeCell ref="B38:B41"/>
    <mergeCell ref="C4:F4"/>
    <mergeCell ref="C16:F16"/>
    <mergeCell ref="C38:F38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33C19-7298-48B0-B000-BEADFA3F4890}">
  <sheetPr>
    <pageSetUpPr fitToPage="1"/>
  </sheetPr>
  <dimension ref="B1:F48"/>
  <sheetViews>
    <sheetView showGridLines="0" zoomScale="90" zoomScaleNormal="90" workbookViewId="0">
      <pane xSplit="2" ySplit="7" topLeftCell="C17" activePane="bottomRight" state="frozen"/>
      <selection activeCell="J23" sqref="J23"/>
      <selection pane="topRight" activeCell="J23" sqref="J23"/>
      <selection pane="bottomLeft" activeCell="J23" sqref="J23"/>
      <selection pane="bottomRight" activeCell="J23" sqref="J23"/>
    </sheetView>
  </sheetViews>
  <sheetFormatPr baseColWidth="10" defaultColWidth="11.453125" defaultRowHeight="13"/>
  <cols>
    <col min="1" max="1" width="1.7265625" style="234" customWidth="1"/>
    <col min="2" max="2" width="53.7265625" style="234" customWidth="1"/>
    <col min="3" max="6" width="17.90625" style="234" customWidth="1"/>
    <col min="7" max="16384" width="11.453125" style="234"/>
  </cols>
  <sheetData>
    <row r="1" spans="2:6" ht="5.15" customHeight="1"/>
    <row r="2" spans="2:6" ht="18.5">
      <c r="B2" s="451" t="s">
        <v>1169</v>
      </c>
      <c r="C2" s="10"/>
    </row>
    <row r="3" spans="2:6" ht="6" customHeight="1"/>
    <row r="4" spans="2:6" s="235" customFormat="1" ht="12.75" customHeight="1">
      <c r="B4" s="1004" t="s">
        <v>4</v>
      </c>
      <c r="C4" s="874" t="s">
        <v>752</v>
      </c>
      <c r="D4" s="875"/>
      <c r="E4" s="875"/>
      <c r="F4" s="875"/>
    </row>
    <row r="5" spans="2:6" s="235" customFormat="1" ht="12.75" customHeight="1">
      <c r="B5" s="1005"/>
      <c r="C5" s="598" t="s">
        <v>1259</v>
      </c>
      <c r="D5" s="598" t="s">
        <v>998</v>
      </c>
      <c r="E5" s="598" t="s">
        <v>1324</v>
      </c>
      <c r="F5" s="598" t="s">
        <v>1325</v>
      </c>
    </row>
    <row r="6" spans="2:6" s="235" customFormat="1" ht="12.75" customHeight="1">
      <c r="B6" s="1005"/>
      <c r="C6" s="379">
        <v>45199</v>
      </c>
      <c r="D6" s="379">
        <v>44834</v>
      </c>
      <c r="E6" s="379">
        <v>45199</v>
      </c>
      <c r="F6" s="379">
        <v>44834</v>
      </c>
    </row>
    <row r="7" spans="2:6" s="235" customFormat="1" ht="12.75" customHeight="1">
      <c r="B7" s="1006"/>
      <c r="C7" s="354" t="s">
        <v>154</v>
      </c>
      <c r="D7" s="354" t="s">
        <v>154</v>
      </c>
      <c r="E7" s="354" t="s">
        <v>154</v>
      </c>
      <c r="F7" s="354" t="s">
        <v>154</v>
      </c>
    </row>
    <row r="8" spans="2:6">
      <c r="B8" s="552" t="s">
        <v>196</v>
      </c>
      <c r="C8" s="3">
        <v>149096554</v>
      </c>
      <c r="D8" s="3">
        <v>168375814</v>
      </c>
      <c r="E8" s="3">
        <v>55363870</v>
      </c>
      <c r="F8" s="3">
        <v>51958621</v>
      </c>
    </row>
    <row r="9" spans="2:6" ht="12.75" customHeight="1">
      <c r="B9" s="552" t="s">
        <v>197</v>
      </c>
      <c r="C9" s="3">
        <v>-1945948</v>
      </c>
      <c r="D9" s="3">
        <v>-1884296</v>
      </c>
      <c r="E9" s="3">
        <v>-3169953</v>
      </c>
      <c r="F9" s="3">
        <v>242215</v>
      </c>
    </row>
    <row r="10" spans="2:6">
      <c r="B10" s="553" t="s">
        <v>252</v>
      </c>
      <c r="C10" s="346">
        <v>147150606</v>
      </c>
      <c r="D10" s="346">
        <v>166491518</v>
      </c>
      <c r="E10" s="346">
        <v>52193917</v>
      </c>
      <c r="F10" s="346">
        <v>52200836</v>
      </c>
    </row>
    <row r="11" spans="2:6" ht="26">
      <c r="B11" s="552" t="s">
        <v>643</v>
      </c>
      <c r="C11" s="3">
        <v>53836849</v>
      </c>
      <c r="D11" s="3">
        <v>18104466</v>
      </c>
      <c r="E11" s="3">
        <v>25562672</v>
      </c>
      <c r="F11" s="3">
        <v>16071444</v>
      </c>
    </row>
    <row r="12" spans="2:6">
      <c r="B12" s="553" t="s">
        <v>215</v>
      </c>
      <c r="C12" s="346">
        <v>53836849</v>
      </c>
      <c r="D12" s="346">
        <v>18104466</v>
      </c>
      <c r="E12" s="346">
        <v>25562672</v>
      </c>
      <c r="F12" s="346">
        <v>16071444</v>
      </c>
    </row>
    <row r="13" spans="2:6">
      <c r="B13" s="553" t="s">
        <v>484</v>
      </c>
      <c r="C13" s="346">
        <v>200987455</v>
      </c>
      <c r="D13" s="346">
        <v>184595984</v>
      </c>
      <c r="E13" s="346">
        <v>77756589</v>
      </c>
      <c r="F13" s="346">
        <v>68272280</v>
      </c>
    </row>
    <row r="14" spans="2:6" ht="12" customHeight="1"/>
    <row r="15" spans="2:6" s="235" customFormat="1" ht="12.75" customHeight="1">
      <c r="B15" s="1004" t="s">
        <v>49</v>
      </c>
      <c r="C15" s="1007" t="s">
        <v>752</v>
      </c>
      <c r="D15" s="1008"/>
      <c r="E15" s="1008"/>
      <c r="F15" s="1008"/>
    </row>
    <row r="16" spans="2:6" s="235" customFormat="1" ht="12.75" customHeight="1">
      <c r="B16" s="1005"/>
      <c r="C16" s="684" t="s">
        <v>1259</v>
      </c>
      <c r="D16" s="598" t="s">
        <v>998</v>
      </c>
      <c r="E16" s="598" t="s">
        <v>1324</v>
      </c>
      <c r="F16" s="598" t="s">
        <v>1325</v>
      </c>
    </row>
    <row r="17" spans="2:6" s="235" customFormat="1" ht="12.75" customHeight="1">
      <c r="B17" s="1005"/>
      <c r="C17" s="738">
        <v>45199</v>
      </c>
      <c r="D17" s="379">
        <v>44834</v>
      </c>
      <c r="E17" s="379">
        <v>45199</v>
      </c>
      <c r="F17" s="379">
        <v>44834</v>
      </c>
    </row>
    <row r="18" spans="2:6" s="235" customFormat="1">
      <c r="B18" s="1006"/>
      <c r="C18" s="447" t="s">
        <v>154</v>
      </c>
      <c r="D18" s="354" t="s">
        <v>154</v>
      </c>
      <c r="E18" s="354" t="s">
        <v>154</v>
      </c>
      <c r="F18" s="354" t="s">
        <v>154</v>
      </c>
    </row>
    <row r="19" spans="2:6" ht="12.75" hidden="1" customHeight="1">
      <c r="B19" s="307"/>
      <c r="C19" s="265"/>
      <c r="D19" s="265"/>
    </row>
    <row r="20" spans="2:6">
      <c r="B20" s="552" t="s">
        <v>486</v>
      </c>
      <c r="C20" s="3">
        <v>41768453</v>
      </c>
      <c r="D20" s="3">
        <v>48773198</v>
      </c>
      <c r="E20" s="3">
        <v>16533315</v>
      </c>
      <c r="F20" s="3">
        <v>21858346</v>
      </c>
    </row>
    <row r="21" spans="2:6">
      <c r="B21" s="552" t="s">
        <v>487</v>
      </c>
      <c r="C21" s="3">
        <v>105382153</v>
      </c>
      <c r="D21" s="3">
        <v>117718320</v>
      </c>
      <c r="E21" s="3">
        <v>35660602</v>
      </c>
      <c r="F21" s="3">
        <v>30342490</v>
      </c>
    </row>
    <row r="22" spans="2:6">
      <c r="B22" s="553" t="s">
        <v>488</v>
      </c>
      <c r="C22" s="739">
        <v>147150606</v>
      </c>
      <c r="D22" s="346">
        <v>166491518</v>
      </c>
      <c r="E22" s="346">
        <v>52193917</v>
      </c>
      <c r="F22" s="346">
        <v>52200836</v>
      </c>
    </row>
    <row r="23" spans="2:6">
      <c r="B23" s="552" t="s">
        <v>240</v>
      </c>
      <c r="C23" s="3">
        <v>80167276</v>
      </c>
      <c r="D23" s="3">
        <v>72872395</v>
      </c>
      <c r="E23" s="3">
        <v>43588573</v>
      </c>
      <c r="F23" s="3">
        <v>37913468</v>
      </c>
    </row>
    <row r="24" spans="2:6">
      <c r="B24" s="552" t="s">
        <v>242</v>
      </c>
      <c r="C24" s="3">
        <v>-26330427</v>
      </c>
      <c r="D24" s="3">
        <v>-54767929</v>
      </c>
      <c r="E24" s="3">
        <v>-18025901</v>
      </c>
      <c r="F24" s="3">
        <v>-21842024</v>
      </c>
    </row>
    <row r="25" spans="2:6">
      <c r="B25" s="553" t="s">
        <v>215</v>
      </c>
      <c r="C25" s="346">
        <v>53836849</v>
      </c>
      <c r="D25" s="346">
        <v>18104466</v>
      </c>
      <c r="E25" s="346">
        <v>25562672</v>
      </c>
      <c r="F25" s="346">
        <v>16071444</v>
      </c>
    </row>
    <row r="26" spans="2:6">
      <c r="B26" s="553" t="s">
        <v>186</v>
      </c>
      <c r="C26" s="346">
        <v>200987455</v>
      </c>
      <c r="D26" s="346">
        <v>184595984</v>
      </c>
      <c r="E26" s="346">
        <v>77756589</v>
      </c>
      <c r="F26" s="346">
        <v>68272280</v>
      </c>
    </row>
    <row r="27" spans="2:6">
      <c r="B27" s="307"/>
      <c r="C27" s="307"/>
      <c r="D27" s="307"/>
    </row>
    <row r="28" spans="2:6" ht="6" customHeight="1"/>
    <row r="29" spans="2:6" s="235" customFormat="1" ht="12.75" customHeight="1">
      <c r="B29" s="1004" t="s">
        <v>503</v>
      </c>
      <c r="C29" s="874" t="s">
        <v>752</v>
      </c>
      <c r="D29" s="875"/>
      <c r="E29" s="875"/>
      <c r="F29" s="875"/>
    </row>
    <row r="30" spans="2:6" s="235" customFormat="1" ht="12.75" customHeight="1">
      <c r="B30" s="1005"/>
      <c r="C30" s="684" t="s">
        <v>1259</v>
      </c>
      <c r="D30" s="598" t="s">
        <v>998</v>
      </c>
      <c r="E30" s="598" t="s">
        <v>1324</v>
      </c>
      <c r="F30" s="598" t="s">
        <v>1325</v>
      </c>
    </row>
    <row r="31" spans="2:6" s="235" customFormat="1" ht="12.75" customHeight="1">
      <c r="B31" s="1005"/>
      <c r="C31" s="738">
        <v>45199</v>
      </c>
      <c r="D31" s="379">
        <v>44834</v>
      </c>
      <c r="E31" s="379">
        <v>45199</v>
      </c>
      <c r="F31" s="379">
        <v>44834</v>
      </c>
    </row>
    <row r="32" spans="2:6" s="235" customFormat="1" ht="12.5" customHeight="1">
      <c r="B32" s="1006"/>
      <c r="C32" s="447" t="s">
        <v>154</v>
      </c>
      <c r="D32" s="354" t="s">
        <v>154</v>
      </c>
      <c r="E32" s="354" t="s">
        <v>154</v>
      </c>
      <c r="F32" s="354" t="s">
        <v>154</v>
      </c>
    </row>
    <row r="33" spans="2:6">
      <c r="B33" s="308" t="s">
        <v>673</v>
      </c>
      <c r="C33" s="236">
        <v>104043093</v>
      </c>
      <c r="D33" s="236">
        <v>113134848</v>
      </c>
      <c r="E33" s="236">
        <v>33354654</v>
      </c>
      <c r="F33" s="236">
        <v>43786389</v>
      </c>
    </row>
    <row r="34" spans="2:6">
      <c r="B34" s="309" t="s">
        <v>243</v>
      </c>
      <c r="C34" s="3">
        <v>12042061</v>
      </c>
      <c r="D34" s="348">
        <v>10315838</v>
      </c>
      <c r="E34" s="3">
        <v>7422940</v>
      </c>
      <c r="F34" s="3">
        <v>5236922</v>
      </c>
    </row>
    <row r="35" spans="2:6">
      <c r="B35" s="309" t="s">
        <v>993</v>
      </c>
      <c r="C35" s="3">
        <v>5158494</v>
      </c>
      <c r="D35" s="348">
        <v>0</v>
      </c>
      <c r="E35" s="3">
        <v>2720766</v>
      </c>
      <c r="F35" s="3">
        <v>-38362</v>
      </c>
    </row>
    <row r="36" spans="2:6">
      <c r="B36" s="405" t="s">
        <v>755</v>
      </c>
      <c r="C36" s="3">
        <v>186176</v>
      </c>
      <c r="D36" s="348">
        <v>-8901549</v>
      </c>
      <c r="E36" s="3">
        <v>2184810</v>
      </c>
      <c r="F36" s="3">
        <v>-581871</v>
      </c>
    </row>
    <row r="37" spans="2:6">
      <c r="B37" s="405" t="s">
        <v>738</v>
      </c>
      <c r="C37" s="3">
        <v>-1945948</v>
      </c>
      <c r="D37" s="348">
        <v>-1884296</v>
      </c>
      <c r="E37" s="3">
        <v>-3169953</v>
      </c>
      <c r="F37" s="3">
        <v>242215</v>
      </c>
    </row>
    <row r="38" spans="2:6">
      <c r="B38" s="405" t="s">
        <v>1513</v>
      </c>
      <c r="C38" s="3">
        <v>0</v>
      </c>
      <c r="D38" s="348">
        <v>-2157137</v>
      </c>
      <c r="E38" s="3">
        <v>0</v>
      </c>
      <c r="F38" s="3">
        <v>-2157137</v>
      </c>
    </row>
    <row r="39" spans="2:6">
      <c r="B39" s="405" t="s">
        <v>994</v>
      </c>
      <c r="C39" s="3">
        <v>1636310</v>
      </c>
      <c r="D39" s="348">
        <v>-4751618</v>
      </c>
      <c r="E39" s="3">
        <v>2347538</v>
      </c>
      <c r="F39" s="3">
        <v>-1545497</v>
      </c>
    </row>
    <row r="40" spans="2:6">
      <c r="B40" s="405" t="s">
        <v>695</v>
      </c>
      <c r="C40" s="3">
        <v>26187159</v>
      </c>
      <c r="D40" s="348">
        <v>19006467</v>
      </c>
      <c r="E40" s="3">
        <v>11397770</v>
      </c>
      <c r="F40" s="3">
        <v>8254149</v>
      </c>
    </row>
    <row r="41" spans="2:6">
      <c r="B41" s="405" t="s">
        <v>769</v>
      </c>
      <c r="C41" s="3">
        <v>29343491</v>
      </c>
      <c r="D41" s="348">
        <v>49576909</v>
      </c>
      <c r="E41" s="3">
        <v>13871895</v>
      </c>
      <c r="F41" s="3">
        <v>20247033</v>
      </c>
    </row>
    <row r="42" spans="2:6">
      <c r="B42" s="405" t="s">
        <v>995</v>
      </c>
      <c r="C42" s="3">
        <v>1112847</v>
      </c>
      <c r="D42" s="348">
        <v>0</v>
      </c>
      <c r="E42" s="3">
        <v>417341</v>
      </c>
      <c r="F42" s="3">
        <v>-2180172</v>
      </c>
    </row>
    <row r="43" spans="2:6" ht="5" customHeight="1">
      <c r="B43" s="405" t="s">
        <v>1514</v>
      </c>
      <c r="C43" s="3">
        <v>23637732</v>
      </c>
      <c r="D43" s="348">
        <v>10109173</v>
      </c>
      <c r="E43" s="3">
        <v>12985571</v>
      </c>
      <c r="F43" s="3">
        <v>2980492</v>
      </c>
    </row>
    <row r="44" spans="2:6">
      <c r="B44" s="405" t="s">
        <v>184</v>
      </c>
      <c r="C44" s="3">
        <v>-413960</v>
      </c>
      <c r="D44" s="348">
        <v>147349</v>
      </c>
      <c r="E44" s="3">
        <v>-5776743</v>
      </c>
      <c r="F44" s="3">
        <v>-5971881</v>
      </c>
    </row>
    <row r="45" spans="2:6" ht="4.5" customHeight="1"/>
    <row r="46" spans="2:6">
      <c r="B46" s="310" t="s">
        <v>245</v>
      </c>
      <c r="C46" s="236">
        <v>96944362</v>
      </c>
      <c r="D46" s="236">
        <v>71461136</v>
      </c>
      <c r="E46" s="236">
        <v>44401935</v>
      </c>
      <c r="F46" s="236">
        <v>24485891</v>
      </c>
    </row>
    <row r="48" spans="2:6">
      <c r="B48" s="740" t="s">
        <v>672</v>
      </c>
      <c r="C48" s="346">
        <v>200987455</v>
      </c>
      <c r="D48" s="346">
        <v>184595984</v>
      </c>
      <c r="E48" s="346">
        <v>77756589</v>
      </c>
      <c r="F48" s="346">
        <v>68272280</v>
      </c>
    </row>
  </sheetData>
  <mergeCells count="6">
    <mergeCell ref="B4:B7"/>
    <mergeCell ref="B15:B18"/>
    <mergeCell ref="B29:B32"/>
    <mergeCell ref="C4:F4"/>
    <mergeCell ref="C15:F15"/>
    <mergeCell ref="C29:F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0653-DCD4-4100-A5FB-05F5C202022E}">
  <sheetPr>
    <pageSetUpPr fitToPage="1"/>
  </sheetPr>
  <dimension ref="B1:F31"/>
  <sheetViews>
    <sheetView showGridLines="0" topLeftCell="A5" zoomScale="90" zoomScaleNormal="90" workbookViewId="0">
      <selection activeCell="J23" sqref="J23"/>
    </sheetView>
  </sheetViews>
  <sheetFormatPr baseColWidth="10" defaultColWidth="11.453125" defaultRowHeight="13"/>
  <cols>
    <col min="1" max="1" width="1.7265625" style="1" customWidth="1"/>
    <col min="2" max="2" width="64.1796875" style="1" customWidth="1"/>
    <col min="3" max="6" width="18.26953125" style="1" customWidth="1"/>
    <col min="7" max="16384" width="11.453125" style="1"/>
  </cols>
  <sheetData>
    <row r="1" spans="2:6" ht="5.15" customHeight="1"/>
    <row r="2" spans="2:6" ht="18.5">
      <c r="B2" s="451" t="s">
        <v>1170</v>
      </c>
      <c r="C2" s="10"/>
      <c r="D2" s="506"/>
    </row>
    <row r="3" spans="2:6" ht="6" customHeight="1"/>
    <row r="4" spans="2:6" s="2" customFormat="1" ht="12.75" customHeight="1">
      <c r="B4" s="1004" t="s">
        <v>358</v>
      </c>
      <c r="C4" s="874" t="s">
        <v>752</v>
      </c>
      <c r="D4" s="875"/>
      <c r="E4" s="875"/>
      <c r="F4" s="875"/>
    </row>
    <row r="5" spans="2:6" s="2" customFormat="1" ht="12.75" customHeight="1">
      <c r="B5" s="1005"/>
      <c r="C5" s="598" t="s">
        <v>1259</v>
      </c>
      <c r="D5" s="598" t="s">
        <v>998</v>
      </c>
      <c r="E5" s="598" t="s">
        <v>1324</v>
      </c>
      <c r="F5" s="598" t="s">
        <v>1325</v>
      </c>
    </row>
    <row r="6" spans="2:6" s="2" customFormat="1">
      <c r="B6" s="1005"/>
      <c r="C6" s="379">
        <v>45199</v>
      </c>
      <c r="D6" s="379">
        <v>44834</v>
      </c>
      <c r="E6" s="379">
        <v>45199</v>
      </c>
      <c r="F6" s="379">
        <v>44834</v>
      </c>
    </row>
    <row r="7" spans="2:6" s="2" customFormat="1" ht="12.75" customHeight="1">
      <c r="B7" s="1006"/>
      <c r="C7" s="354" t="s">
        <v>154</v>
      </c>
      <c r="D7" s="354" t="s">
        <v>154</v>
      </c>
      <c r="E7" s="354" t="s">
        <v>154</v>
      </c>
      <c r="F7" s="354" t="s">
        <v>154</v>
      </c>
    </row>
    <row r="8" spans="2:6">
      <c r="B8" s="554" t="s">
        <v>511</v>
      </c>
      <c r="C8" s="3">
        <v>137002361</v>
      </c>
      <c r="D8" s="3">
        <v>195354215</v>
      </c>
      <c r="E8" s="3">
        <v>27986446</v>
      </c>
      <c r="F8" s="3">
        <v>72971927</v>
      </c>
    </row>
    <row r="9" spans="2:6">
      <c r="B9" s="28" t="s">
        <v>332</v>
      </c>
      <c r="C9" s="346">
        <v>137002361</v>
      </c>
      <c r="D9" s="346">
        <v>195354215</v>
      </c>
      <c r="E9" s="346">
        <v>27986446</v>
      </c>
      <c r="F9" s="346">
        <v>72971927</v>
      </c>
    </row>
    <row r="10" spans="2:6">
      <c r="B10" s="504" t="s">
        <v>152</v>
      </c>
      <c r="C10" s="3">
        <v>2854983592.959559</v>
      </c>
      <c r="D10" s="3">
        <v>2830228187.3534245</v>
      </c>
      <c r="E10" s="3">
        <v>2854983592.959559</v>
      </c>
      <c r="F10" s="3">
        <v>2830228187.3534245</v>
      </c>
    </row>
    <row r="11" spans="2:6">
      <c r="B11" s="504" t="s">
        <v>511</v>
      </c>
      <c r="C11" s="406">
        <v>48</v>
      </c>
      <c r="D11" s="406">
        <v>69</v>
      </c>
      <c r="E11" s="406">
        <v>9.8000000000000007</v>
      </c>
      <c r="F11" s="406">
        <v>25.8</v>
      </c>
    </row>
    <row r="12" spans="2:6">
      <c r="B12" s="28" t="s">
        <v>809</v>
      </c>
      <c r="C12" s="407">
        <v>48</v>
      </c>
      <c r="D12" s="407">
        <v>69</v>
      </c>
      <c r="E12" s="407">
        <v>9.8000000000000007</v>
      </c>
      <c r="F12" s="407">
        <v>25.8</v>
      </c>
    </row>
    <row r="13" spans="2:6">
      <c r="C13" s="14"/>
      <c r="D13" s="14"/>
    </row>
    <row r="14" spans="2:6" ht="6" customHeight="1">
      <c r="C14" s="45"/>
      <c r="D14" s="45"/>
    </row>
    <row r="15" spans="2:6" s="2" customFormat="1" ht="12.75" customHeight="1">
      <c r="B15" s="1004" t="s">
        <v>897</v>
      </c>
      <c r="C15" s="874" t="s">
        <v>752</v>
      </c>
      <c r="D15" s="875"/>
      <c r="E15" s="875"/>
      <c r="F15" s="875"/>
    </row>
    <row r="16" spans="2:6" s="2" customFormat="1" ht="12.75" customHeight="1">
      <c r="B16" s="1005"/>
      <c r="C16" s="598" t="s">
        <v>1259</v>
      </c>
      <c r="D16" s="598" t="s">
        <v>998</v>
      </c>
      <c r="E16" s="598" t="s">
        <v>1324</v>
      </c>
      <c r="F16" s="598" t="s">
        <v>1325</v>
      </c>
    </row>
    <row r="17" spans="2:6" s="2" customFormat="1">
      <c r="B17" s="1005"/>
      <c r="C17" s="379">
        <v>45199</v>
      </c>
      <c r="D17" s="379">
        <v>44834</v>
      </c>
      <c r="E17" s="379">
        <v>45199</v>
      </c>
      <c r="F17" s="379">
        <v>44834</v>
      </c>
    </row>
    <row r="18" spans="2:6" s="2" customFormat="1" ht="12.75" customHeight="1">
      <c r="B18" s="1006"/>
      <c r="C18" s="354" t="s">
        <v>154</v>
      </c>
      <c r="D18" s="354" t="s">
        <v>154</v>
      </c>
      <c r="E18" s="354" t="s">
        <v>154</v>
      </c>
      <c r="F18" s="354" t="s">
        <v>154</v>
      </c>
    </row>
    <row r="19" spans="2:6">
      <c r="B19" s="554" t="s">
        <v>511</v>
      </c>
      <c r="C19" s="3">
        <v>137002361</v>
      </c>
      <c r="D19" s="3">
        <v>195354215</v>
      </c>
      <c r="E19" s="3">
        <v>27986446</v>
      </c>
      <c r="F19" s="3">
        <v>72971927</v>
      </c>
    </row>
    <row r="20" spans="2:6">
      <c r="B20" s="28" t="s">
        <v>898</v>
      </c>
      <c r="C20" s="346">
        <v>137002361</v>
      </c>
      <c r="D20" s="346">
        <v>195354215</v>
      </c>
      <c r="E20" s="346">
        <v>27986446</v>
      </c>
      <c r="F20" s="346">
        <v>72971927</v>
      </c>
    </row>
    <row r="21" spans="2:6">
      <c r="B21" s="504" t="s">
        <v>152</v>
      </c>
      <c r="C21" s="348">
        <v>2863311980.4742646</v>
      </c>
      <c r="D21" s="3">
        <v>2835920144.4894538</v>
      </c>
      <c r="E21" s="348">
        <v>2866882576.0757718</v>
      </c>
      <c r="F21" s="348">
        <v>2836417790.3534245</v>
      </c>
    </row>
    <row r="22" spans="2:6">
      <c r="B22" s="504" t="s">
        <v>462</v>
      </c>
      <c r="C22" s="406">
        <v>47.8</v>
      </c>
      <c r="D22" s="406">
        <v>68.900000000000006</v>
      </c>
      <c r="E22" s="406">
        <v>9.8000000000000007</v>
      </c>
      <c r="F22" s="406">
        <v>25.7</v>
      </c>
    </row>
    <row r="23" spans="2:6">
      <c r="B23" s="28" t="s">
        <v>899</v>
      </c>
      <c r="C23" s="407">
        <v>47.8</v>
      </c>
      <c r="D23" s="407">
        <v>68.900000000000006</v>
      </c>
      <c r="E23" s="407">
        <v>9.8000000000000007</v>
      </c>
      <c r="F23" s="407">
        <v>25.7</v>
      </c>
    </row>
    <row r="24" spans="2:6" ht="12.75" customHeight="1">
      <c r="C24" s="238"/>
      <c r="D24" s="238"/>
    </row>
    <row r="25" spans="2:6" ht="6" customHeight="1">
      <c r="D25" s="45"/>
    </row>
    <row r="26" spans="2:6" s="2" customFormat="1" ht="12.75" customHeight="1">
      <c r="B26" s="998" t="s">
        <v>900</v>
      </c>
      <c r="C26" s="1001" t="s">
        <v>752</v>
      </c>
      <c r="D26" s="1002"/>
      <c r="E26" s="1002"/>
      <c r="F26" s="1002"/>
    </row>
    <row r="27" spans="2:6" s="2" customFormat="1">
      <c r="B27" s="999"/>
      <c r="C27" s="598" t="s">
        <v>1259</v>
      </c>
      <c r="D27" s="598" t="s">
        <v>998</v>
      </c>
      <c r="E27" s="598" t="s">
        <v>1324</v>
      </c>
      <c r="F27" s="598" t="s">
        <v>1325</v>
      </c>
    </row>
    <row r="28" spans="2:6" s="2" customFormat="1">
      <c r="B28" s="1000"/>
      <c r="C28" s="379">
        <v>45199</v>
      </c>
      <c r="D28" s="379">
        <v>44834</v>
      </c>
      <c r="E28" s="379">
        <v>45199</v>
      </c>
      <c r="F28" s="379">
        <v>44834</v>
      </c>
    </row>
    <row r="29" spans="2:6">
      <c r="B29" s="380" t="s">
        <v>152</v>
      </c>
      <c r="C29" s="381">
        <v>2854983592.959559</v>
      </c>
      <c r="D29" s="381">
        <v>2830228187.3534245</v>
      </c>
      <c r="E29" s="381">
        <v>2854983592.959559</v>
      </c>
      <c r="F29" s="381">
        <v>2830228187.3534245</v>
      </c>
    </row>
    <row r="30" spans="2:6">
      <c r="B30" s="555" t="s">
        <v>901</v>
      </c>
      <c r="C30" s="382">
        <v>8328387.514705658</v>
      </c>
      <c r="D30" s="382">
        <v>5691957.1360292435</v>
      </c>
      <c r="E30" s="382">
        <v>11898983.116212845</v>
      </c>
      <c r="F30" s="382">
        <v>6189603</v>
      </c>
    </row>
    <row r="31" spans="2:6">
      <c r="B31" s="380" t="s">
        <v>902</v>
      </c>
      <c r="C31" s="381">
        <v>2863311980.4742646</v>
      </c>
      <c r="D31" s="381">
        <v>2835920144.4894538</v>
      </c>
      <c r="E31" s="381">
        <v>2866882576.0757718</v>
      </c>
      <c r="F31" s="381">
        <v>2836417790.3534245</v>
      </c>
    </row>
  </sheetData>
  <mergeCells count="6">
    <mergeCell ref="B4:B7"/>
    <mergeCell ref="B15:B18"/>
    <mergeCell ref="B26:B28"/>
    <mergeCell ref="C4:F4"/>
    <mergeCell ref="C15:F15"/>
    <mergeCell ref="C26:F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46"/>
  <sheetViews>
    <sheetView showGridLines="0" topLeftCell="D1" zoomScale="80" zoomScaleNormal="80" workbookViewId="0">
      <selection activeCell="G9" sqref="G9"/>
    </sheetView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0" width="15.54296875" style="1" customWidth="1"/>
    <col min="11" max="11" width="19.453125" style="1" customWidth="1"/>
    <col min="12" max="12" width="21.9062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7.7265625" style="1" bestFit="1" customWidth="1"/>
    <col min="20" max="16384" width="11.453125" style="1"/>
  </cols>
  <sheetData>
    <row r="1" spans="2:19" ht="6" customHeight="1">
      <c r="B1" s="33"/>
    </row>
    <row r="2" spans="2:19">
      <c r="B2" s="33" t="s">
        <v>1430</v>
      </c>
    </row>
    <row r="3" spans="2:19">
      <c r="B3" s="33" t="s">
        <v>1450</v>
      </c>
    </row>
    <row r="4" spans="2:19">
      <c r="B4" s="33" t="s">
        <v>1407</v>
      </c>
    </row>
    <row r="5" spans="2:19" ht="13" customHeight="1"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2:19" ht="13" customHeight="1">
      <c r="B6" s="771" t="s">
        <v>1431</v>
      </c>
      <c r="C6" s="772"/>
      <c r="D6" s="773"/>
      <c r="E6" s="780" t="s">
        <v>1452</v>
      </c>
      <c r="F6" s="780" t="s">
        <v>1453</v>
      </c>
      <c r="G6" s="780" t="s">
        <v>1454</v>
      </c>
      <c r="H6" s="791" t="s">
        <v>1372</v>
      </c>
      <c r="I6" s="792"/>
      <c r="J6" s="792"/>
      <c r="K6" s="792"/>
      <c r="L6" s="792"/>
      <c r="M6" s="792"/>
      <c r="N6" s="792"/>
      <c r="O6" s="793"/>
      <c r="P6" s="780" t="s">
        <v>1455</v>
      </c>
      <c r="Q6" s="780" t="s">
        <v>1456</v>
      </c>
      <c r="R6" s="780" t="s">
        <v>1457</v>
      </c>
      <c r="S6" s="780" t="s">
        <v>1434</v>
      </c>
    </row>
    <row r="7" spans="2:19" ht="20.149999999999999" customHeight="1">
      <c r="B7" s="774"/>
      <c r="C7" s="775"/>
      <c r="D7" s="776"/>
      <c r="E7" s="781"/>
      <c r="F7" s="781"/>
      <c r="G7" s="781"/>
      <c r="H7" s="780" t="s">
        <v>1458</v>
      </c>
      <c r="I7" s="780" t="s">
        <v>1459</v>
      </c>
      <c r="J7" s="780" t="s">
        <v>1460</v>
      </c>
      <c r="K7" s="780" t="s">
        <v>1461</v>
      </c>
      <c r="L7" s="780" t="s">
        <v>1462</v>
      </c>
      <c r="M7" s="780" t="s">
        <v>1463</v>
      </c>
      <c r="N7" s="780" t="s">
        <v>1464</v>
      </c>
      <c r="O7" s="780" t="s">
        <v>1372</v>
      </c>
      <c r="P7" s="781"/>
      <c r="Q7" s="781"/>
      <c r="R7" s="781"/>
      <c r="S7" s="781"/>
    </row>
    <row r="8" spans="2:19" ht="61.5" customHeight="1">
      <c r="B8" s="777"/>
      <c r="C8" s="778"/>
      <c r="D8" s="779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</row>
    <row r="9" spans="2:19">
      <c r="B9" s="785" t="s">
        <v>1432</v>
      </c>
      <c r="C9" s="786"/>
      <c r="D9" s="787"/>
      <c r="E9" s="42">
        <v>2422050488</v>
      </c>
      <c r="F9" s="42">
        <v>459834409</v>
      </c>
      <c r="G9" s="42">
        <v>-83508378</v>
      </c>
      <c r="H9" s="42">
        <v>65413824</v>
      </c>
      <c r="I9" s="42">
        <v>-1247196757</v>
      </c>
      <c r="J9" s="42">
        <v>-1626927</v>
      </c>
      <c r="K9" s="42">
        <v>-1120048</v>
      </c>
      <c r="L9" s="4">
        <v>-1184529908</v>
      </c>
      <c r="M9" s="42">
        <v>33345193</v>
      </c>
      <c r="N9" s="42">
        <v>-131215187</v>
      </c>
      <c r="O9" s="4">
        <v>-1282399902</v>
      </c>
      <c r="P9" s="42">
        <v>2154835639</v>
      </c>
      <c r="Q9" s="4">
        <v>3670812256</v>
      </c>
      <c r="R9" s="42">
        <v>575405146</v>
      </c>
      <c r="S9" s="4">
        <v>4246217402</v>
      </c>
    </row>
    <row r="10" spans="2:19">
      <c r="B10" s="4"/>
      <c r="C10" s="673" t="s">
        <v>1433</v>
      </c>
      <c r="D10" s="674"/>
      <c r="E10" s="4">
        <v>0</v>
      </c>
      <c r="F10" s="4">
        <v>0</v>
      </c>
      <c r="G10" s="4">
        <v>0</v>
      </c>
      <c r="H10" s="4">
        <v>0</v>
      </c>
      <c r="I10" s="687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18">
        <v>0</v>
      </c>
    </row>
    <row r="11" spans="2:19">
      <c r="B11" s="675" t="s">
        <v>1434</v>
      </c>
      <c r="C11" s="676"/>
      <c r="D11" s="677"/>
      <c r="E11" s="4">
        <v>2422050488</v>
      </c>
      <c r="F11" s="4">
        <v>459834409</v>
      </c>
      <c r="G11" s="4">
        <v>-83508378</v>
      </c>
      <c r="H11" s="4">
        <v>65413824</v>
      </c>
      <c r="I11" s="4">
        <v>-1247196757</v>
      </c>
      <c r="J11" s="4">
        <v>-1626927</v>
      </c>
      <c r="K11" s="4">
        <v>-1120048</v>
      </c>
      <c r="L11" s="4">
        <v>-1184529908</v>
      </c>
      <c r="M11" s="4">
        <v>33345193</v>
      </c>
      <c r="N11" s="4">
        <v>-131215187</v>
      </c>
      <c r="O11" s="4">
        <v>-1282399902</v>
      </c>
      <c r="P11" s="4">
        <v>2154835639</v>
      </c>
      <c r="Q11" s="4">
        <v>3670812256</v>
      </c>
      <c r="R11" s="4">
        <v>575405146</v>
      </c>
      <c r="S11" s="4">
        <v>4246217402</v>
      </c>
    </row>
    <row r="12" spans="2:19">
      <c r="B12" s="4" t="s">
        <v>1435</v>
      </c>
      <c r="C12" s="4"/>
      <c r="D12" s="4"/>
      <c r="E12" s="417"/>
      <c r="F12" s="417"/>
      <c r="G12" s="417"/>
      <c r="H12" s="417"/>
      <c r="I12" s="417"/>
      <c r="J12" s="417"/>
      <c r="K12" s="417"/>
      <c r="L12" s="4"/>
      <c r="M12" s="417"/>
      <c r="N12" s="417"/>
      <c r="O12" s="417"/>
      <c r="P12" s="417"/>
      <c r="Q12" s="417"/>
      <c r="R12" s="417"/>
      <c r="S12" s="417"/>
    </row>
    <row r="13" spans="2:19">
      <c r="B13" s="4"/>
      <c r="C13" s="4" t="s">
        <v>1436</v>
      </c>
      <c r="D13" s="4"/>
      <c r="E13" s="417"/>
      <c r="F13" s="417"/>
      <c r="G13" s="417"/>
      <c r="H13" s="417"/>
      <c r="I13" s="417"/>
      <c r="J13" s="417"/>
      <c r="K13" s="417"/>
      <c r="L13" s="4"/>
      <c r="M13" s="417"/>
      <c r="N13" s="417"/>
      <c r="O13" s="417"/>
      <c r="P13" s="417"/>
      <c r="Q13" s="417"/>
      <c r="R13" s="417"/>
      <c r="S13" s="417"/>
    </row>
    <row r="14" spans="2:19">
      <c r="B14" s="4"/>
      <c r="C14" s="584"/>
      <c r="D14" s="585" t="s">
        <v>1437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">
        <v>0</v>
      </c>
      <c r="M14" s="42">
        <v>0</v>
      </c>
      <c r="N14" s="42">
        <v>0</v>
      </c>
      <c r="O14" s="4">
        <v>0</v>
      </c>
      <c r="P14" s="42">
        <v>137002361</v>
      </c>
      <c r="Q14" s="4">
        <v>137002361</v>
      </c>
      <c r="R14" s="42">
        <v>46850927</v>
      </c>
      <c r="S14" s="4">
        <v>183853288</v>
      </c>
    </row>
    <row r="15" spans="2:19">
      <c r="B15" s="4"/>
      <c r="C15" s="584"/>
      <c r="D15" s="585" t="s">
        <v>1410</v>
      </c>
      <c r="E15" s="42">
        <v>0</v>
      </c>
      <c r="F15" s="42">
        <v>0</v>
      </c>
      <c r="G15" s="42">
        <v>0</v>
      </c>
      <c r="H15" s="42">
        <v>0</v>
      </c>
      <c r="I15" s="42">
        <v>372017759</v>
      </c>
      <c r="J15" s="42">
        <v>-2461483</v>
      </c>
      <c r="K15" s="42">
        <v>0</v>
      </c>
      <c r="L15" s="4">
        <v>369556276</v>
      </c>
      <c r="M15" s="42">
        <v>0</v>
      </c>
      <c r="N15" s="42">
        <v>0</v>
      </c>
      <c r="O15" s="4">
        <v>369556276</v>
      </c>
      <c r="P15" s="42">
        <v>0</v>
      </c>
      <c r="Q15" s="4">
        <v>369556276</v>
      </c>
      <c r="R15" s="42">
        <v>-5022473</v>
      </c>
      <c r="S15" s="4">
        <v>364533803</v>
      </c>
    </row>
    <row r="16" spans="2:19">
      <c r="B16" s="4"/>
      <c r="C16" s="4" t="s">
        <v>1436</v>
      </c>
      <c r="D16" s="4"/>
      <c r="E16" s="4">
        <v>0</v>
      </c>
      <c r="F16" s="4">
        <v>0</v>
      </c>
      <c r="G16" s="4">
        <v>0</v>
      </c>
      <c r="H16" s="4">
        <v>0</v>
      </c>
      <c r="I16" s="4">
        <v>372017759</v>
      </c>
      <c r="J16" s="4">
        <v>-2461483</v>
      </c>
      <c r="K16" s="4">
        <v>0</v>
      </c>
      <c r="L16" s="4">
        <v>369556276</v>
      </c>
      <c r="M16" s="4">
        <v>0</v>
      </c>
      <c r="N16" s="4">
        <v>0</v>
      </c>
      <c r="O16" s="4">
        <v>369556276</v>
      </c>
      <c r="P16" s="4">
        <v>137002361</v>
      </c>
      <c r="Q16" s="4">
        <v>506558637</v>
      </c>
      <c r="R16" s="4">
        <v>41828454</v>
      </c>
      <c r="S16" s="4">
        <v>548387091</v>
      </c>
    </row>
    <row r="17" spans="1:19">
      <c r="B17" s="4"/>
      <c r="C17" s="668" t="s">
        <v>1439</v>
      </c>
      <c r="D17" s="669"/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">
        <v>0</v>
      </c>
      <c r="M17" s="42">
        <v>0</v>
      </c>
      <c r="N17" s="42">
        <v>0</v>
      </c>
      <c r="O17" s="4">
        <v>0</v>
      </c>
      <c r="P17" s="42">
        <v>-226152911</v>
      </c>
      <c r="Q17" s="687">
        <v>-226152911</v>
      </c>
      <c r="R17" s="42">
        <v>-12117228</v>
      </c>
      <c r="S17" s="4">
        <v>-238270139</v>
      </c>
    </row>
    <row r="18" spans="1:19">
      <c r="B18" s="4"/>
      <c r="C18" s="668" t="s">
        <v>1440</v>
      </c>
      <c r="D18" s="669"/>
      <c r="E18" s="42">
        <v>-41761579</v>
      </c>
      <c r="F18" s="42">
        <v>0</v>
      </c>
      <c r="G18" s="42">
        <v>41761579</v>
      </c>
      <c r="H18" s="42">
        <v>0</v>
      </c>
      <c r="I18" s="42">
        <v>0</v>
      </c>
      <c r="J18" s="42">
        <v>0</v>
      </c>
      <c r="K18" s="42">
        <v>0</v>
      </c>
      <c r="L18" s="4">
        <v>0</v>
      </c>
      <c r="M18" s="42">
        <v>0</v>
      </c>
      <c r="N18" s="42">
        <v>0</v>
      </c>
      <c r="O18" s="4">
        <v>0</v>
      </c>
      <c r="P18" s="42">
        <v>0</v>
      </c>
      <c r="Q18" s="4">
        <v>0</v>
      </c>
      <c r="R18" s="42">
        <v>0</v>
      </c>
      <c r="S18" s="4">
        <v>0</v>
      </c>
    </row>
    <row r="19" spans="1:19" ht="13" customHeight="1">
      <c r="B19" s="4"/>
      <c r="C19" s="794" t="s">
        <v>1441</v>
      </c>
      <c r="D19" s="795"/>
      <c r="E19" s="42">
        <v>0</v>
      </c>
      <c r="F19" s="42">
        <v>0</v>
      </c>
      <c r="G19" s="42">
        <v>0</v>
      </c>
      <c r="H19" s="42"/>
      <c r="I19" s="42">
        <v>0</v>
      </c>
      <c r="J19" s="42">
        <v>0</v>
      </c>
      <c r="K19" s="42"/>
      <c r="L19" s="4">
        <v>0</v>
      </c>
      <c r="M19" s="42">
        <v>0</v>
      </c>
      <c r="N19" s="42">
        <v>-6285503</v>
      </c>
      <c r="O19" s="4">
        <v>-6285503</v>
      </c>
      <c r="P19" s="42">
        <v>0</v>
      </c>
      <c r="Q19" s="4">
        <v>-6285503</v>
      </c>
      <c r="R19" s="42">
        <v>0</v>
      </c>
      <c r="S19" s="4">
        <v>-6285503</v>
      </c>
    </row>
    <row r="20" spans="1:19" ht="52.5" customHeight="1">
      <c r="B20" s="4"/>
      <c r="C20" s="769" t="s">
        <v>1442</v>
      </c>
      <c r="D20" s="770"/>
      <c r="E20" s="42">
        <v>0</v>
      </c>
      <c r="F20" s="42">
        <v>-474149</v>
      </c>
      <c r="G20" s="42">
        <v>4139808</v>
      </c>
      <c r="H20" s="3">
        <v>0</v>
      </c>
      <c r="I20" s="42">
        <v>0</v>
      </c>
      <c r="J20" s="42">
        <v>0</v>
      </c>
      <c r="K20" s="42">
        <v>0</v>
      </c>
      <c r="L20" s="4">
        <v>0</v>
      </c>
      <c r="M20" s="42">
        <v>215730</v>
      </c>
      <c r="N20" s="42">
        <v>0</v>
      </c>
      <c r="O20" s="4">
        <v>215730</v>
      </c>
      <c r="P20" s="42">
        <v>0</v>
      </c>
      <c r="Q20" s="4">
        <v>3881389</v>
      </c>
      <c r="R20" s="42">
        <v>0</v>
      </c>
      <c r="S20" s="4">
        <v>3881389</v>
      </c>
    </row>
    <row r="21" spans="1:19">
      <c r="A21" s="42">
        <v>0</v>
      </c>
      <c r="B21" s="675" t="s">
        <v>1443</v>
      </c>
      <c r="C21" s="676"/>
      <c r="D21" s="677"/>
      <c r="E21" s="4">
        <v>-41761579</v>
      </c>
      <c r="F21" s="4">
        <v>-474149</v>
      </c>
      <c r="G21" s="4">
        <v>45901387</v>
      </c>
      <c r="H21" s="4">
        <v>0</v>
      </c>
      <c r="I21" s="4">
        <v>372017759</v>
      </c>
      <c r="J21" s="4">
        <v>-2461483</v>
      </c>
      <c r="K21" s="4">
        <v>0</v>
      </c>
      <c r="L21" s="4">
        <v>369556276</v>
      </c>
      <c r="M21" s="4">
        <v>215730</v>
      </c>
      <c r="N21" s="4">
        <v>-5958410</v>
      </c>
      <c r="O21" s="4">
        <v>363813596</v>
      </c>
      <c r="P21" s="4">
        <v>-89150550</v>
      </c>
      <c r="Q21" s="4">
        <v>278328705</v>
      </c>
      <c r="R21" s="4">
        <v>29711226</v>
      </c>
      <c r="S21" s="4">
        <v>308039931</v>
      </c>
    </row>
    <row r="22" spans="1:19">
      <c r="B22" s="284" t="s">
        <v>1444</v>
      </c>
      <c r="C22" s="546"/>
      <c r="D22" s="586"/>
      <c r="E22" s="4">
        <v>2380288909</v>
      </c>
      <c r="F22" s="4">
        <v>459360260</v>
      </c>
      <c r="G22" s="4">
        <v>-37606991</v>
      </c>
      <c r="H22" s="4">
        <v>65413824</v>
      </c>
      <c r="I22" s="4">
        <v>-875178998</v>
      </c>
      <c r="J22" s="4">
        <v>-4088410</v>
      </c>
      <c r="K22" s="4">
        <v>-1120048</v>
      </c>
      <c r="L22" s="4">
        <v>-814973632</v>
      </c>
      <c r="M22" s="4">
        <v>33560923</v>
      </c>
      <c r="N22" s="4">
        <v>-137173597</v>
      </c>
      <c r="O22" s="4">
        <v>-918586306</v>
      </c>
      <c r="P22" s="4">
        <v>2065685089</v>
      </c>
      <c r="Q22" s="4">
        <v>3949140961</v>
      </c>
      <c r="R22" s="4">
        <v>605116372</v>
      </c>
      <c r="S22" s="4">
        <v>4554257333</v>
      </c>
    </row>
    <row r="25" spans="1:19">
      <c r="B25" s="33" t="s">
        <v>1430</v>
      </c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3"/>
      <c r="P25" s="587" t="e">
        <v>#REF!</v>
      </c>
      <c r="Q25" s="350"/>
      <c r="R25" s="353"/>
      <c r="S25" s="353"/>
    </row>
    <row r="26" spans="1:19">
      <c r="B26" s="33" t="s">
        <v>1451</v>
      </c>
      <c r="C26" s="351"/>
      <c r="D26" s="351"/>
      <c r="E26" s="351"/>
      <c r="F26" s="351"/>
      <c r="G26" s="351"/>
      <c r="H26" s="351"/>
      <c r="I26" s="351"/>
      <c r="J26" s="351"/>
      <c r="K26" s="352"/>
      <c r="L26" s="352"/>
      <c r="M26" s="351"/>
      <c r="N26" s="353"/>
      <c r="O26" s="351"/>
      <c r="P26" s="353"/>
      <c r="Q26" s="351"/>
      <c r="R26" s="351"/>
      <c r="S26" s="351"/>
    </row>
    <row r="27" spans="1:19">
      <c r="B27" s="33" t="s">
        <v>1407</v>
      </c>
      <c r="C27" s="351"/>
      <c r="D27" s="351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</row>
    <row r="28" spans="1:19">
      <c r="B28" s="351"/>
      <c r="C28" s="351"/>
      <c r="D28" s="351"/>
      <c r="E28" s="351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</row>
    <row r="29" spans="1:19" ht="13" customHeight="1">
      <c r="B29" s="771" t="s">
        <v>1431</v>
      </c>
      <c r="C29" s="772"/>
      <c r="D29" s="773"/>
      <c r="E29" s="780" t="s">
        <v>1452</v>
      </c>
      <c r="F29" s="780" t="s">
        <v>1453</v>
      </c>
      <c r="G29" s="780" t="s">
        <v>1454</v>
      </c>
      <c r="H29" s="791" t="s">
        <v>1372</v>
      </c>
      <c r="I29" s="792"/>
      <c r="J29" s="792"/>
      <c r="K29" s="792"/>
      <c r="L29" s="792"/>
      <c r="M29" s="792"/>
      <c r="N29" s="792"/>
      <c r="O29" s="793"/>
      <c r="P29" s="780" t="s">
        <v>1455</v>
      </c>
      <c r="Q29" s="780" t="s">
        <v>1456</v>
      </c>
      <c r="R29" s="780" t="s">
        <v>1457</v>
      </c>
      <c r="S29" s="780" t="s">
        <v>1434</v>
      </c>
    </row>
    <row r="30" spans="1:19" ht="13" customHeight="1">
      <c r="B30" s="774"/>
      <c r="C30" s="775"/>
      <c r="D30" s="776"/>
      <c r="E30" s="781"/>
      <c r="F30" s="781"/>
      <c r="G30" s="781"/>
      <c r="H30" s="780" t="s">
        <v>1458</v>
      </c>
      <c r="I30" s="780" t="s">
        <v>1459</v>
      </c>
      <c r="J30" s="780" t="s">
        <v>1460</v>
      </c>
      <c r="K30" s="780" t="s">
        <v>1461</v>
      </c>
      <c r="L30" s="780" t="s">
        <v>1462</v>
      </c>
      <c r="M30" s="780" t="s">
        <v>1463</v>
      </c>
      <c r="N30" s="780" t="s">
        <v>1464</v>
      </c>
      <c r="O30" s="780" t="s">
        <v>1372</v>
      </c>
      <c r="P30" s="781"/>
      <c r="Q30" s="781"/>
      <c r="R30" s="781"/>
      <c r="S30" s="781"/>
    </row>
    <row r="31" spans="1:19">
      <c r="B31" s="777"/>
      <c r="C31" s="778"/>
      <c r="D31" s="779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</row>
    <row r="32" spans="1:19">
      <c r="B32" s="785" t="s">
        <v>1445</v>
      </c>
      <c r="C32" s="786"/>
      <c r="D32" s="787"/>
      <c r="E32" s="42">
        <v>2422050488</v>
      </c>
      <c r="F32" s="42">
        <v>459890460</v>
      </c>
      <c r="G32" s="42">
        <v>-49485400</v>
      </c>
      <c r="H32" s="42">
        <v>65413824</v>
      </c>
      <c r="I32" s="42">
        <v>-1299946109</v>
      </c>
      <c r="J32" s="42">
        <v>66707297</v>
      </c>
      <c r="K32" s="42">
        <v>-1120048</v>
      </c>
      <c r="L32" s="4">
        <v>-1168945036</v>
      </c>
      <c r="M32" s="42">
        <v>32338474</v>
      </c>
      <c r="N32" s="42">
        <v>141918723</v>
      </c>
      <c r="O32" s="4">
        <v>-994687839</v>
      </c>
      <c r="P32" s="42">
        <v>2338694627</v>
      </c>
      <c r="Q32" s="4">
        <v>4176462336</v>
      </c>
      <c r="R32" s="42">
        <v>557795242</v>
      </c>
      <c r="S32" s="4">
        <v>4734257578</v>
      </c>
    </row>
    <row r="33" spans="2:20">
      <c r="B33" s="673" t="s">
        <v>1433</v>
      </c>
      <c r="C33" s="621"/>
      <c r="D33" s="622"/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18">
        <v>0</v>
      </c>
    </row>
    <row r="34" spans="2:20">
      <c r="B34" s="788" t="s">
        <v>1434</v>
      </c>
      <c r="C34" s="789"/>
      <c r="D34" s="790"/>
      <c r="E34" s="4">
        <v>2422050488</v>
      </c>
      <c r="F34" s="4">
        <v>459890460</v>
      </c>
      <c r="G34" s="4">
        <v>-49485400</v>
      </c>
      <c r="H34" s="4">
        <v>65413824</v>
      </c>
      <c r="I34" s="4">
        <v>-1299946109</v>
      </c>
      <c r="J34" s="4">
        <v>66707297</v>
      </c>
      <c r="K34" s="4">
        <v>-1120048</v>
      </c>
      <c r="L34" s="4">
        <v>-1168945036</v>
      </c>
      <c r="M34" s="4">
        <v>32338474</v>
      </c>
      <c r="N34" s="4">
        <v>141918723</v>
      </c>
      <c r="O34" s="4">
        <v>-994687839</v>
      </c>
      <c r="P34" s="4">
        <v>2338694627</v>
      </c>
      <c r="Q34" s="4">
        <v>4176462336</v>
      </c>
      <c r="R34" s="4">
        <v>557795242</v>
      </c>
      <c r="S34" s="4">
        <v>4734257578</v>
      </c>
    </row>
    <row r="35" spans="2:20">
      <c r="B35" s="4" t="s">
        <v>1435</v>
      </c>
      <c r="C35" s="346"/>
      <c r="D35" s="346"/>
      <c r="E35" s="417"/>
      <c r="F35" s="417"/>
      <c r="G35" s="417"/>
      <c r="H35" s="417"/>
      <c r="I35" s="417"/>
      <c r="J35" s="417"/>
      <c r="K35" s="417"/>
      <c r="L35" s="4"/>
      <c r="M35" s="417"/>
      <c r="N35" s="417"/>
      <c r="O35" s="417"/>
      <c r="P35" s="417"/>
      <c r="Q35" s="417"/>
      <c r="R35" s="417"/>
      <c r="S35" s="417"/>
    </row>
    <row r="36" spans="2:20">
      <c r="B36" s="346"/>
      <c r="C36" s="4" t="s">
        <v>1436</v>
      </c>
      <c r="D36" s="346"/>
      <c r="E36" s="417"/>
      <c r="F36" s="417"/>
      <c r="G36" s="417"/>
      <c r="H36" s="417"/>
      <c r="I36" s="417"/>
      <c r="J36" s="417"/>
      <c r="K36" s="417"/>
      <c r="L36" s="4"/>
      <c r="M36" s="417"/>
      <c r="N36" s="417"/>
      <c r="O36" s="417"/>
      <c r="P36" s="417"/>
      <c r="Q36" s="417"/>
      <c r="R36" s="417"/>
      <c r="S36" s="417"/>
    </row>
    <row r="37" spans="2:20">
      <c r="B37" s="346"/>
      <c r="C37" s="588"/>
      <c r="D37" s="585" t="s">
        <v>1437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">
        <v>0</v>
      </c>
      <c r="M37" s="42">
        <v>0</v>
      </c>
      <c r="N37" s="42">
        <v>0</v>
      </c>
      <c r="O37" s="4">
        <v>0</v>
      </c>
      <c r="P37" s="42">
        <v>195354215</v>
      </c>
      <c r="Q37" s="4">
        <v>195354215</v>
      </c>
      <c r="R37" s="42">
        <v>39067758</v>
      </c>
      <c r="S37" s="4">
        <v>234421973</v>
      </c>
    </row>
    <row r="38" spans="2:20">
      <c r="B38" s="346"/>
      <c r="C38" s="588"/>
      <c r="D38" s="585" t="s">
        <v>1410</v>
      </c>
      <c r="E38" s="42">
        <v>0</v>
      </c>
      <c r="F38" s="42">
        <v>0</v>
      </c>
      <c r="G38" s="42">
        <v>0</v>
      </c>
      <c r="H38" s="42">
        <v>0</v>
      </c>
      <c r="I38" s="42">
        <v>484828053</v>
      </c>
      <c r="J38" s="42">
        <v>-35756982</v>
      </c>
      <c r="K38" s="42">
        <v>0</v>
      </c>
      <c r="L38" s="4">
        <v>449071071</v>
      </c>
      <c r="M38" s="42">
        <v>0</v>
      </c>
      <c r="N38" s="42">
        <v>0</v>
      </c>
      <c r="O38" s="4">
        <v>449071071</v>
      </c>
      <c r="P38" s="42">
        <v>0</v>
      </c>
      <c r="Q38" s="4">
        <v>449071071</v>
      </c>
      <c r="R38" s="42">
        <v>-69972432</v>
      </c>
      <c r="S38" s="4">
        <v>379098639</v>
      </c>
    </row>
    <row r="39" spans="2:20">
      <c r="B39" s="346"/>
      <c r="C39" s="4" t="s">
        <v>1436</v>
      </c>
      <c r="D39" s="346"/>
      <c r="E39" s="4">
        <v>0</v>
      </c>
      <c r="F39" s="4">
        <v>0</v>
      </c>
      <c r="G39" s="4">
        <v>0</v>
      </c>
      <c r="H39" s="4">
        <v>0</v>
      </c>
      <c r="I39" s="4">
        <v>484828053</v>
      </c>
      <c r="J39" s="4">
        <v>-35756982</v>
      </c>
      <c r="K39" s="4">
        <v>0</v>
      </c>
      <c r="L39" s="4">
        <v>449071071</v>
      </c>
      <c r="M39" s="4">
        <v>0</v>
      </c>
      <c r="N39" s="4">
        <v>0</v>
      </c>
      <c r="O39" s="4">
        <v>449071071</v>
      </c>
      <c r="P39" s="4">
        <v>195354215</v>
      </c>
      <c r="Q39" s="4">
        <v>644425286</v>
      </c>
      <c r="R39" s="4">
        <v>-30904674</v>
      </c>
      <c r="S39" s="4">
        <v>613520612</v>
      </c>
    </row>
    <row r="40" spans="2:20">
      <c r="B40" s="346"/>
      <c r="C40" s="783" t="s">
        <v>1438</v>
      </c>
      <c r="D40" s="784"/>
      <c r="E40" s="42">
        <v>0</v>
      </c>
      <c r="F40" s="42">
        <v>0</v>
      </c>
      <c r="G40" s="42">
        <v>-36972582</v>
      </c>
      <c r="H40" s="42">
        <v>0</v>
      </c>
      <c r="I40" s="42">
        <v>0</v>
      </c>
      <c r="J40" s="42">
        <v>0</v>
      </c>
      <c r="K40" s="42">
        <v>0</v>
      </c>
      <c r="L40" s="4"/>
      <c r="M40" s="42">
        <v>0</v>
      </c>
      <c r="N40" s="42">
        <v>0</v>
      </c>
      <c r="O40" s="4"/>
      <c r="P40" s="42">
        <v>0</v>
      </c>
      <c r="Q40" s="4">
        <v>-36972582</v>
      </c>
      <c r="R40" s="42">
        <v>0</v>
      </c>
      <c r="S40" s="4">
        <v>-36972582</v>
      </c>
    </row>
    <row r="41" spans="2:20" ht="13" customHeight="1">
      <c r="B41" s="346"/>
      <c r="C41" s="668" t="s">
        <v>1439</v>
      </c>
      <c r="D41" s="669"/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">
        <v>0</v>
      </c>
      <c r="M41" s="42">
        <v>0</v>
      </c>
      <c r="N41" s="42">
        <v>0</v>
      </c>
      <c r="O41" s="4">
        <v>0</v>
      </c>
      <c r="P41" s="42">
        <v>-468872666</v>
      </c>
      <c r="Q41" s="4">
        <v>-468872666</v>
      </c>
      <c r="R41" s="42">
        <v>-9507459</v>
      </c>
      <c r="S41" s="4">
        <v>-478380125</v>
      </c>
    </row>
    <row r="42" spans="2:20" ht="13" customHeight="1">
      <c r="B42" s="346"/>
      <c r="C42" s="769" t="s">
        <v>1466</v>
      </c>
      <c r="D42" s="770"/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">
        <v>0</v>
      </c>
      <c r="M42" s="42">
        <v>0</v>
      </c>
      <c r="N42" s="42">
        <v>-322132826</v>
      </c>
      <c r="O42" s="4">
        <v>-322132826</v>
      </c>
      <c r="P42" s="42">
        <v>0</v>
      </c>
      <c r="Q42" s="4">
        <v>-322132826</v>
      </c>
      <c r="R42" s="42">
        <v>0</v>
      </c>
      <c r="S42" s="4">
        <v>-322132826</v>
      </c>
    </row>
    <row r="43" spans="2:20" ht="13" customHeight="1">
      <c r="B43" s="346"/>
      <c r="C43" s="769" t="s">
        <v>1465</v>
      </c>
      <c r="D43" s="770"/>
      <c r="E43" s="42">
        <v>0</v>
      </c>
      <c r="F43" s="42">
        <v>-56051</v>
      </c>
      <c r="G43" s="42">
        <v>2949604</v>
      </c>
      <c r="H43" s="42">
        <v>0</v>
      </c>
      <c r="I43" s="42">
        <v>0</v>
      </c>
      <c r="J43" s="42">
        <v>0</v>
      </c>
      <c r="K43" s="42">
        <v>0</v>
      </c>
      <c r="L43" s="4">
        <v>0</v>
      </c>
      <c r="M43" s="42">
        <v>8116</v>
      </c>
      <c r="N43" s="42">
        <v>0</v>
      </c>
      <c r="O43" s="4">
        <v>8116</v>
      </c>
      <c r="P43" s="42">
        <v>0</v>
      </c>
      <c r="Q43" s="4">
        <v>2901669</v>
      </c>
      <c r="R43" s="42">
        <v>0</v>
      </c>
      <c r="S43" s="4">
        <v>2901669</v>
      </c>
    </row>
    <row r="44" spans="2:20" ht="36" customHeight="1">
      <c r="B44" s="346"/>
      <c r="C44" s="769" t="s">
        <v>1442</v>
      </c>
      <c r="D44" s="770"/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">
        <v>0</v>
      </c>
      <c r="M44" s="42">
        <v>0</v>
      </c>
      <c r="N44" s="42">
        <v>-317470</v>
      </c>
      <c r="O44" s="4">
        <v>-317470</v>
      </c>
      <c r="P44" s="42">
        <v>0</v>
      </c>
      <c r="Q44" s="4">
        <v>-317470</v>
      </c>
      <c r="R44" s="42">
        <v>0</v>
      </c>
      <c r="S44" s="4">
        <v>-317470</v>
      </c>
    </row>
    <row r="45" spans="2:20">
      <c r="B45" s="675" t="s">
        <v>1443</v>
      </c>
      <c r="C45" s="675"/>
      <c r="D45" s="675"/>
      <c r="E45" s="4">
        <v>0</v>
      </c>
      <c r="F45" s="4">
        <v>-56051</v>
      </c>
      <c r="G45" s="4">
        <v>-34022978</v>
      </c>
      <c r="H45" s="4">
        <v>0</v>
      </c>
      <c r="I45" s="4">
        <v>484828053</v>
      </c>
      <c r="J45" s="4">
        <v>-35756982</v>
      </c>
      <c r="K45" s="4">
        <v>0</v>
      </c>
      <c r="L45" s="4">
        <v>449071071</v>
      </c>
      <c r="M45" s="4">
        <v>8116</v>
      </c>
      <c r="N45" s="4">
        <v>-322450296</v>
      </c>
      <c r="O45" s="4">
        <v>126628891</v>
      </c>
      <c r="P45" s="4">
        <v>-273518451</v>
      </c>
      <c r="Q45" s="4">
        <v>-180968589</v>
      </c>
      <c r="R45" s="4">
        <v>-40412133</v>
      </c>
      <c r="S45" s="4">
        <v>-221380722</v>
      </c>
    </row>
    <row r="46" spans="2:20">
      <c r="B46" s="284" t="s">
        <v>1446</v>
      </c>
      <c r="C46" s="284"/>
      <c r="D46" s="284"/>
      <c r="E46" s="4">
        <v>2422050488</v>
      </c>
      <c r="F46" s="4">
        <v>459834409</v>
      </c>
      <c r="G46" s="4">
        <v>-83508378</v>
      </c>
      <c r="H46" s="4">
        <v>65413824</v>
      </c>
      <c r="I46" s="4">
        <v>-815118056</v>
      </c>
      <c r="J46" s="4">
        <v>30950315</v>
      </c>
      <c r="K46" s="4">
        <v>-1120048</v>
      </c>
      <c r="L46" s="4">
        <v>-719873965</v>
      </c>
      <c r="M46" s="4">
        <v>32346590</v>
      </c>
      <c r="N46" s="4">
        <v>-180531573</v>
      </c>
      <c r="O46" s="4">
        <v>-868058948</v>
      </c>
      <c r="P46" s="4">
        <v>2065176176</v>
      </c>
      <c r="Q46" s="4">
        <v>3995493747</v>
      </c>
      <c r="R46" s="4">
        <v>517383109</v>
      </c>
      <c r="S46" s="4">
        <v>4512876856</v>
      </c>
      <c r="T46" s="11"/>
    </row>
  </sheetData>
  <mergeCells count="43">
    <mergeCell ref="B9:D9"/>
    <mergeCell ref="S6:S8"/>
    <mergeCell ref="K7:K8"/>
    <mergeCell ref="L7:L8"/>
    <mergeCell ref="M7:M8"/>
    <mergeCell ref="N7:N8"/>
    <mergeCell ref="O7:O8"/>
    <mergeCell ref="B6:D8"/>
    <mergeCell ref="E6:E8"/>
    <mergeCell ref="F6:F8"/>
    <mergeCell ref="G6:G8"/>
    <mergeCell ref="P6:P8"/>
    <mergeCell ref="Q6:Q8"/>
    <mergeCell ref="H6:O6"/>
    <mergeCell ref="S29:S31"/>
    <mergeCell ref="R6:R8"/>
    <mergeCell ref="H7:H8"/>
    <mergeCell ref="I7:I8"/>
    <mergeCell ref="J7:J8"/>
    <mergeCell ref="H30:H31"/>
    <mergeCell ref="K30:K31"/>
    <mergeCell ref="L30:L31"/>
    <mergeCell ref="R29:R31"/>
    <mergeCell ref="C19:D19"/>
    <mergeCell ref="C20:D20"/>
    <mergeCell ref="M30:M31"/>
    <mergeCell ref="N30:N31"/>
    <mergeCell ref="O30:O31"/>
    <mergeCell ref="F29:F31"/>
    <mergeCell ref="G29:G31"/>
    <mergeCell ref="P29:P31"/>
    <mergeCell ref="I30:I31"/>
    <mergeCell ref="J30:J31"/>
    <mergeCell ref="H29:O29"/>
    <mergeCell ref="C43:D43"/>
    <mergeCell ref="Q29:Q31"/>
    <mergeCell ref="C44:D44"/>
    <mergeCell ref="B29:D31"/>
    <mergeCell ref="E29:E31"/>
    <mergeCell ref="C42:D42"/>
    <mergeCell ref="C40:D40"/>
    <mergeCell ref="B32:D32"/>
    <mergeCell ref="B34:D3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9A4C6-E58B-4F53-A1DE-D67A600304A8}">
  <sheetPr>
    <pageSetUpPr fitToPage="1"/>
  </sheetPr>
  <dimension ref="A1:V299"/>
  <sheetViews>
    <sheetView showGridLines="0" zoomScale="70" zoomScaleNormal="70" workbookViewId="0">
      <pane xSplit="2" ySplit="5" topLeftCell="C6" activePane="bottomRight" state="frozen"/>
      <selection activeCell="J23" sqref="J23"/>
      <selection pane="topRight" activeCell="J23" sqref="J23"/>
      <selection pane="bottomLeft" activeCell="J23" sqref="J23"/>
      <selection pane="bottomRight" activeCell="J23" sqref="J23"/>
    </sheetView>
  </sheetViews>
  <sheetFormatPr baseColWidth="10" defaultColWidth="11.453125" defaultRowHeight="13" outlineLevelCol="1"/>
  <cols>
    <col min="1" max="1" width="1.7265625" style="311" customWidth="1"/>
    <col min="2" max="2" width="57.81640625" style="311" customWidth="1"/>
    <col min="3" max="4" width="20.7265625" style="311" customWidth="1" outlineLevel="1"/>
    <col min="5" max="5" width="19.453125" style="311" customWidth="1" outlineLevel="1"/>
    <col min="6" max="6" width="17.54296875" style="311" customWidth="1" outlineLevel="1"/>
    <col min="7" max="7" width="19.26953125" style="311" customWidth="1" outlineLevel="1"/>
    <col min="8" max="8" width="20.1796875" style="311" customWidth="1" outlineLevel="1"/>
    <col min="9" max="9" width="22.6328125" style="311" customWidth="1"/>
    <col min="10" max="10" width="20.1796875" style="311" customWidth="1" outlineLevel="1"/>
    <col min="11" max="11" width="15.453125" style="311" customWidth="1"/>
    <col min="12" max="12" width="16.81640625" style="311" customWidth="1"/>
    <col min="13" max="13" width="15.7265625" style="311" bestFit="1" customWidth="1"/>
    <col min="14" max="14" width="14.453125" style="311" bestFit="1" customWidth="1"/>
    <col min="15" max="15" width="14.1796875" style="311" bestFit="1" customWidth="1"/>
    <col min="16" max="16" width="12.81640625" style="311" bestFit="1" customWidth="1"/>
    <col min="17" max="16384" width="11.453125" style="311"/>
  </cols>
  <sheetData>
    <row r="1" spans="1:10">
      <c r="I1" s="659"/>
      <c r="J1" s="659"/>
    </row>
    <row r="2" spans="1:10" ht="6" customHeight="1">
      <c r="A2" s="556"/>
      <c r="B2" s="556"/>
      <c r="C2" s="556"/>
      <c r="D2" s="556"/>
      <c r="E2" s="556"/>
      <c r="F2" s="556"/>
      <c r="G2" s="556"/>
      <c r="H2" s="556"/>
      <c r="I2" s="556"/>
      <c r="J2" s="556"/>
    </row>
    <row r="3" spans="1:10" ht="39">
      <c r="B3" s="557" t="s">
        <v>253</v>
      </c>
      <c r="C3" s="558" t="s">
        <v>436</v>
      </c>
      <c r="D3" s="558" t="s">
        <v>218</v>
      </c>
      <c r="E3" s="558" t="s">
        <v>254</v>
      </c>
      <c r="F3" s="558" t="s">
        <v>537</v>
      </c>
      <c r="G3" s="558" t="s">
        <v>255</v>
      </c>
      <c r="H3" s="558" t="s">
        <v>256</v>
      </c>
      <c r="I3" s="559" t="s">
        <v>758</v>
      </c>
    </row>
    <row r="4" spans="1:10">
      <c r="B4" s="239" t="s">
        <v>263</v>
      </c>
      <c r="C4" s="312"/>
      <c r="D4" s="312"/>
      <c r="E4" s="312"/>
      <c r="F4" s="312"/>
      <c r="G4" s="312"/>
      <c r="H4" s="312"/>
      <c r="I4" s="313"/>
    </row>
    <row r="5" spans="1:10">
      <c r="B5" s="240" t="s">
        <v>1515</v>
      </c>
      <c r="C5" s="241" t="s">
        <v>154</v>
      </c>
      <c r="D5" s="241" t="s">
        <v>154</v>
      </c>
      <c r="E5" s="241" t="s">
        <v>154</v>
      </c>
      <c r="F5" s="241" t="s">
        <v>154</v>
      </c>
      <c r="G5" s="241" t="s">
        <v>154</v>
      </c>
      <c r="H5" s="241" t="s">
        <v>154</v>
      </c>
      <c r="I5" s="242" t="s">
        <v>154</v>
      </c>
    </row>
    <row r="6" spans="1:10">
      <c r="B6" s="243" t="s">
        <v>264</v>
      </c>
      <c r="C6" s="149">
        <v>8581964432</v>
      </c>
      <c r="D6" s="149">
        <v>242821043</v>
      </c>
      <c r="E6" s="149">
        <v>1154672436</v>
      </c>
      <c r="F6" s="149">
        <v>719369226</v>
      </c>
      <c r="G6" s="149">
        <v>96762853</v>
      </c>
      <c r="H6" s="149">
        <v>10055475</v>
      </c>
      <c r="I6" s="149">
        <v>10805645465</v>
      </c>
    </row>
    <row r="7" spans="1:10">
      <c r="B7" s="244" t="s">
        <v>454</v>
      </c>
      <c r="C7" s="149">
        <v>-6210577955</v>
      </c>
      <c r="D7" s="149">
        <v>-30073290</v>
      </c>
      <c r="E7" s="149">
        <v>-711136884</v>
      </c>
      <c r="F7" s="149">
        <v>-543862281</v>
      </c>
      <c r="G7" s="149">
        <v>-29630522</v>
      </c>
      <c r="H7" s="149">
        <v>-2793890</v>
      </c>
      <c r="I7" s="149">
        <v>-7528074822</v>
      </c>
    </row>
    <row r="8" spans="1:10">
      <c r="B8" s="314" t="s">
        <v>265</v>
      </c>
      <c r="C8" s="315">
        <v>2371386477</v>
      </c>
      <c r="D8" s="315">
        <v>212747753</v>
      </c>
      <c r="E8" s="315">
        <v>443535552</v>
      </c>
      <c r="F8" s="315">
        <v>175506945</v>
      </c>
      <c r="G8" s="315">
        <v>67132331</v>
      </c>
      <c r="H8" s="315">
        <v>7261585</v>
      </c>
      <c r="I8" s="316">
        <v>3277570643</v>
      </c>
    </row>
    <row r="9" spans="1:10">
      <c r="B9" s="244" t="s">
        <v>10</v>
      </c>
      <c r="C9" s="149">
        <v>8255497</v>
      </c>
      <c r="D9" s="149">
        <v>-69767</v>
      </c>
      <c r="E9" s="149">
        <v>64434</v>
      </c>
      <c r="F9" s="149">
        <v>12928708</v>
      </c>
      <c r="G9" s="149">
        <v>-6</v>
      </c>
      <c r="H9" s="149">
        <v>-511560</v>
      </c>
      <c r="I9" s="149">
        <v>20667306</v>
      </c>
    </row>
    <row r="10" spans="1:10">
      <c r="B10" s="245" t="s">
        <v>266</v>
      </c>
      <c r="C10" s="149">
        <v>-1738371823</v>
      </c>
      <c r="D10" s="149">
        <v>-35623594</v>
      </c>
      <c r="E10" s="149">
        <v>-282322736</v>
      </c>
      <c r="F10" s="149">
        <v>-211872543</v>
      </c>
      <c r="G10" s="149">
        <v>-14736127</v>
      </c>
      <c r="H10" s="149">
        <v>-185158558</v>
      </c>
      <c r="I10" s="149">
        <v>-2468085381</v>
      </c>
    </row>
    <row r="11" spans="1:10">
      <c r="B11" s="245" t="s">
        <v>482</v>
      </c>
      <c r="C11" s="149">
        <v>0</v>
      </c>
      <c r="D11" s="149">
        <v>0</v>
      </c>
      <c r="E11" s="149">
        <v>0</v>
      </c>
      <c r="F11" s="149">
        <v>0</v>
      </c>
      <c r="G11" s="149">
        <v>0</v>
      </c>
      <c r="H11" s="149">
        <v>-253351590</v>
      </c>
      <c r="I11" s="149">
        <v>-253351590</v>
      </c>
    </row>
    <row r="12" spans="1:10">
      <c r="B12" s="245" t="s">
        <v>521</v>
      </c>
      <c r="C12" s="149">
        <v>-606102</v>
      </c>
      <c r="D12" s="149">
        <v>0</v>
      </c>
      <c r="E12" s="149">
        <v>0</v>
      </c>
      <c r="F12" s="149">
        <v>0</v>
      </c>
      <c r="G12" s="149">
        <v>-10931166</v>
      </c>
      <c r="H12" s="149">
        <v>0</v>
      </c>
      <c r="I12" s="149">
        <v>-11537268</v>
      </c>
    </row>
    <row r="13" spans="1:10">
      <c r="B13" s="245" t="s">
        <v>456</v>
      </c>
      <c r="C13" s="149">
        <v>0</v>
      </c>
      <c r="D13" s="149">
        <v>0</v>
      </c>
      <c r="E13" s="149">
        <v>0</v>
      </c>
      <c r="F13" s="149">
        <v>0</v>
      </c>
      <c r="G13" s="149">
        <v>0</v>
      </c>
      <c r="H13" s="149">
        <v>-59416552</v>
      </c>
      <c r="I13" s="149">
        <v>-59416552</v>
      </c>
      <c r="J13" s="325"/>
    </row>
    <row r="14" spans="1:10">
      <c r="B14" s="245" t="s">
        <v>457</v>
      </c>
      <c r="C14" s="149">
        <v>0</v>
      </c>
      <c r="D14" s="149">
        <v>0</v>
      </c>
      <c r="E14" s="149">
        <v>0</v>
      </c>
      <c r="F14" s="149">
        <v>0</v>
      </c>
      <c r="G14" s="149">
        <v>0</v>
      </c>
      <c r="H14" s="149">
        <v>-41638417</v>
      </c>
      <c r="I14" s="149">
        <v>-41638417</v>
      </c>
    </row>
    <row r="15" spans="1:10">
      <c r="B15" s="245" t="s">
        <v>185</v>
      </c>
      <c r="C15" s="149">
        <v>0</v>
      </c>
      <c r="D15" s="149">
        <v>0</v>
      </c>
      <c r="E15" s="149">
        <v>0</v>
      </c>
      <c r="F15" s="149">
        <v>0</v>
      </c>
      <c r="G15" s="149">
        <v>0</v>
      </c>
      <c r="H15" s="149">
        <v>-11532481</v>
      </c>
      <c r="I15" s="149">
        <v>-11532481</v>
      </c>
    </row>
    <row r="16" spans="1:10">
      <c r="B16" s="245" t="s">
        <v>186</v>
      </c>
      <c r="C16" s="149">
        <v>0</v>
      </c>
      <c r="D16" s="149">
        <v>0</v>
      </c>
      <c r="E16" s="149">
        <v>0</v>
      </c>
      <c r="F16" s="149">
        <v>0</v>
      </c>
      <c r="G16" s="149">
        <v>0</v>
      </c>
      <c r="H16" s="149">
        <v>-3910241</v>
      </c>
      <c r="I16" s="149">
        <v>-3910241</v>
      </c>
    </row>
    <row r="17" spans="2:22">
      <c r="B17" s="317" t="s">
        <v>357</v>
      </c>
      <c r="C17" s="155">
        <v>640664049</v>
      </c>
      <c r="D17" s="155">
        <v>177054392</v>
      </c>
      <c r="E17" s="155">
        <v>161277250</v>
      </c>
      <c r="F17" s="155">
        <v>-23436890</v>
      </c>
      <c r="G17" s="155">
        <v>41465032</v>
      </c>
      <c r="H17" s="155">
        <v>-548257814</v>
      </c>
      <c r="I17" s="155">
        <v>448766019</v>
      </c>
      <c r="K17" s="660"/>
    </row>
    <row r="18" spans="2:22">
      <c r="B18" s="317" t="s">
        <v>510</v>
      </c>
      <c r="C18" s="155">
        <v>640664049</v>
      </c>
      <c r="D18" s="155">
        <v>177054392</v>
      </c>
      <c r="E18" s="155">
        <v>161277250</v>
      </c>
      <c r="F18" s="155">
        <v>-23436890</v>
      </c>
      <c r="G18" s="155">
        <v>41465032</v>
      </c>
      <c r="H18" s="155">
        <v>-548257814</v>
      </c>
      <c r="I18" s="155">
        <v>448766019</v>
      </c>
      <c r="K18" s="660"/>
    </row>
    <row r="19" spans="2:22">
      <c r="B19" s="317" t="s">
        <v>625</v>
      </c>
      <c r="C19" s="155">
        <v>0</v>
      </c>
      <c r="D19" s="155">
        <v>0</v>
      </c>
      <c r="E19" s="155">
        <v>0</v>
      </c>
      <c r="F19" s="155">
        <v>0</v>
      </c>
      <c r="G19" s="155">
        <v>0</v>
      </c>
      <c r="H19" s="155">
        <v>0</v>
      </c>
      <c r="I19" s="155">
        <v>0</v>
      </c>
      <c r="K19" s="660"/>
    </row>
    <row r="20" spans="2:22" ht="26">
      <c r="B20" s="246" t="s">
        <v>522</v>
      </c>
      <c r="C20" s="149">
        <v>0</v>
      </c>
      <c r="D20" s="149">
        <v>0</v>
      </c>
      <c r="E20" s="149">
        <v>0</v>
      </c>
      <c r="F20" s="149">
        <v>0</v>
      </c>
      <c r="G20" s="149">
        <v>0</v>
      </c>
      <c r="H20" s="149">
        <v>-46828440</v>
      </c>
      <c r="I20" s="149">
        <v>-46828440</v>
      </c>
      <c r="K20" s="660"/>
      <c r="R20"/>
      <c r="S20"/>
      <c r="T20"/>
      <c r="U20"/>
      <c r="V20"/>
    </row>
    <row r="21" spans="2:22" ht="27" customHeight="1">
      <c r="B21" s="318" t="s">
        <v>333</v>
      </c>
      <c r="C21" s="319">
        <v>640664049</v>
      </c>
      <c r="D21" s="319">
        <v>177054392</v>
      </c>
      <c r="E21" s="319">
        <v>161277250</v>
      </c>
      <c r="F21" s="319">
        <v>-23436890</v>
      </c>
      <c r="G21" s="319">
        <v>41465032</v>
      </c>
      <c r="H21" s="319">
        <v>-595086254</v>
      </c>
      <c r="I21" s="319">
        <v>401937579</v>
      </c>
      <c r="K21" s="660"/>
      <c r="R21"/>
      <c r="S21"/>
      <c r="T21"/>
      <c r="U21"/>
      <c r="V21"/>
    </row>
    <row r="22" spans="2:22">
      <c r="B22" s="320"/>
      <c r="C22" s="321"/>
      <c r="D22" s="321"/>
      <c r="E22" s="321"/>
      <c r="F22" s="321"/>
      <c r="G22" s="321"/>
      <c r="H22" s="321"/>
      <c r="I22" s="321"/>
      <c r="R22"/>
      <c r="S22"/>
      <c r="T22"/>
      <c r="U22"/>
      <c r="V22"/>
    </row>
    <row r="23" spans="2:22">
      <c r="B23" s="245" t="s">
        <v>328</v>
      </c>
      <c r="C23" s="3">
        <v>221616025</v>
      </c>
      <c r="D23" s="3">
        <v>9764881</v>
      </c>
      <c r="E23" s="3">
        <v>16799411</v>
      </c>
      <c r="F23" s="3">
        <v>29982263</v>
      </c>
      <c r="G23" s="3">
        <v>94263</v>
      </c>
      <c r="H23" s="3">
        <v>24432054</v>
      </c>
      <c r="I23" s="3">
        <v>302688897</v>
      </c>
      <c r="R23"/>
      <c r="S23"/>
      <c r="T23"/>
      <c r="U23"/>
      <c r="V23"/>
    </row>
    <row r="24" spans="2:22">
      <c r="B24" s="320"/>
      <c r="C24" s="151"/>
      <c r="D24" s="151"/>
      <c r="E24" s="151"/>
      <c r="F24" s="151"/>
      <c r="G24" s="151"/>
      <c r="H24" s="151"/>
      <c r="I24" s="151"/>
      <c r="R24"/>
      <c r="S24"/>
      <c r="T24"/>
      <c r="U24"/>
      <c r="V24"/>
    </row>
    <row r="25" spans="2:22" ht="39">
      <c r="B25" s="557" t="s">
        <v>253</v>
      </c>
      <c r="C25" s="558" t="s">
        <v>436</v>
      </c>
      <c r="D25" s="558" t="s">
        <v>218</v>
      </c>
      <c r="E25" s="558" t="s">
        <v>254</v>
      </c>
      <c r="F25" s="558" t="s">
        <v>537</v>
      </c>
      <c r="G25" s="558" t="s">
        <v>255</v>
      </c>
      <c r="H25" s="558" t="s">
        <v>256</v>
      </c>
      <c r="I25" s="559" t="s">
        <v>758</v>
      </c>
      <c r="R25"/>
      <c r="S25"/>
      <c r="T25"/>
      <c r="U25"/>
      <c r="V25"/>
    </row>
    <row r="26" spans="2:22">
      <c r="B26" s="239" t="s">
        <v>263</v>
      </c>
      <c r="C26" s="312"/>
      <c r="D26" s="312"/>
      <c r="E26" s="312"/>
      <c r="F26" s="312"/>
      <c r="G26" s="312"/>
      <c r="H26" s="312"/>
      <c r="I26" s="313"/>
      <c r="R26"/>
      <c r="S26"/>
      <c r="T26"/>
      <c r="U26"/>
      <c r="V26"/>
    </row>
    <row r="27" spans="2:22">
      <c r="B27" s="240" t="s">
        <v>1516</v>
      </c>
      <c r="C27" s="241" t="s">
        <v>154</v>
      </c>
      <c r="D27" s="241" t="s">
        <v>154</v>
      </c>
      <c r="E27" s="241" t="s">
        <v>154</v>
      </c>
      <c r="F27" s="241" t="s">
        <v>154</v>
      </c>
      <c r="G27" s="241" t="s">
        <v>154</v>
      </c>
      <c r="H27" s="241" t="s">
        <v>154</v>
      </c>
      <c r="I27" s="242" t="s">
        <v>154</v>
      </c>
      <c r="R27"/>
      <c r="S27"/>
      <c r="T27"/>
      <c r="U27"/>
      <c r="V27"/>
    </row>
    <row r="28" spans="2:22">
      <c r="B28" s="244" t="s">
        <v>264</v>
      </c>
      <c r="C28" s="3">
        <v>7535232313</v>
      </c>
      <c r="D28" s="3">
        <v>210287312</v>
      </c>
      <c r="E28" s="3">
        <v>1287051332</v>
      </c>
      <c r="F28" s="3">
        <v>838663867</v>
      </c>
      <c r="G28" s="3">
        <v>100859006</v>
      </c>
      <c r="H28" s="3">
        <v>8946650</v>
      </c>
      <c r="I28" s="3">
        <v>9981040480</v>
      </c>
      <c r="K28" s="325"/>
      <c r="L28" s="325"/>
      <c r="M28" s="325"/>
      <c r="N28" s="325"/>
      <c r="O28" s="325"/>
      <c r="P28" s="325"/>
      <c r="Q28" s="325"/>
      <c r="R28"/>
      <c r="S28"/>
      <c r="T28"/>
      <c r="U28"/>
      <c r="V28"/>
    </row>
    <row r="29" spans="2:22">
      <c r="B29" s="244" t="s">
        <v>454</v>
      </c>
      <c r="C29" s="3">
        <v>-5537890557</v>
      </c>
      <c r="D29" s="3">
        <v>-26407994</v>
      </c>
      <c r="E29" s="3">
        <v>-827494194</v>
      </c>
      <c r="F29" s="3">
        <v>-625103241</v>
      </c>
      <c r="G29" s="3">
        <v>-31643880</v>
      </c>
      <c r="H29" s="3">
        <v>-3651398</v>
      </c>
      <c r="I29" s="3">
        <v>-7052191264</v>
      </c>
      <c r="K29" s="325"/>
      <c r="L29" s="325"/>
      <c r="M29" s="325"/>
      <c r="N29" s="325"/>
      <c r="O29" s="325"/>
      <c r="P29" s="325"/>
      <c r="Q29" s="325"/>
      <c r="R29"/>
      <c r="S29"/>
      <c r="T29"/>
      <c r="U29"/>
      <c r="V29"/>
    </row>
    <row r="30" spans="2:22">
      <c r="B30" s="314" t="s">
        <v>265</v>
      </c>
      <c r="C30" s="315">
        <v>1997341756</v>
      </c>
      <c r="D30" s="315">
        <v>183879318</v>
      </c>
      <c r="E30" s="315">
        <v>459557138</v>
      </c>
      <c r="F30" s="315">
        <v>213560626</v>
      </c>
      <c r="G30" s="315">
        <v>69215126</v>
      </c>
      <c r="H30" s="315">
        <v>5295252</v>
      </c>
      <c r="I30" s="316">
        <v>2928849216</v>
      </c>
      <c r="K30" s="325"/>
      <c r="L30" s="325"/>
      <c r="M30" s="325"/>
      <c r="N30" s="325"/>
      <c r="O30" s="325"/>
      <c r="P30" s="325"/>
      <c r="Q30"/>
      <c r="R30"/>
      <c r="S30"/>
      <c r="T30"/>
      <c r="U30"/>
      <c r="V30"/>
    </row>
    <row r="31" spans="2:22">
      <c r="B31" s="244" t="s">
        <v>10</v>
      </c>
      <c r="C31" s="3">
        <v>8775352</v>
      </c>
      <c r="D31" s="3">
        <v>-19560394</v>
      </c>
      <c r="E31" s="3">
        <v>680764</v>
      </c>
      <c r="F31" s="3">
        <v>13309069</v>
      </c>
      <c r="G31" s="3">
        <v>7</v>
      </c>
      <c r="H31" s="3">
        <v>-219425</v>
      </c>
      <c r="I31" s="3">
        <v>2985373</v>
      </c>
      <c r="K31" s="325"/>
      <c r="L31" s="325"/>
      <c r="M31" s="325"/>
      <c r="N31" s="325"/>
      <c r="O31" s="325"/>
      <c r="P31" s="325"/>
      <c r="Q31"/>
      <c r="R31"/>
      <c r="S31"/>
      <c r="T31"/>
      <c r="U31"/>
      <c r="V31"/>
    </row>
    <row r="32" spans="2:22">
      <c r="B32" s="245" t="s">
        <v>266</v>
      </c>
      <c r="C32" s="3">
        <v>-1403471987</v>
      </c>
      <c r="D32" s="3">
        <v>-32600456</v>
      </c>
      <c r="E32" s="3">
        <v>-279248895</v>
      </c>
      <c r="F32" s="3">
        <v>-215349644</v>
      </c>
      <c r="G32" s="3">
        <v>-17645017</v>
      </c>
      <c r="H32" s="3">
        <v>-141293392</v>
      </c>
      <c r="I32" s="3">
        <v>-2089609391</v>
      </c>
      <c r="K32" s="325"/>
      <c r="L32" s="325"/>
      <c r="M32" s="325"/>
      <c r="N32" s="325"/>
      <c r="O32" s="325"/>
      <c r="P32" s="325"/>
      <c r="Q32"/>
      <c r="R32"/>
      <c r="S32"/>
      <c r="T32"/>
      <c r="U32"/>
      <c r="V32"/>
    </row>
    <row r="33" spans="2:22">
      <c r="B33" s="245" t="s">
        <v>482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-206172693</v>
      </c>
      <c r="I33" s="3">
        <v>-206172693</v>
      </c>
      <c r="K33" s="325"/>
      <c r="L33" s="325"/>
      <c r="M33" s="325"/>
      <c r="N33" s="325"/>
      <c r="O33" s="325"/>
      <c r="P33" s="325"/>
      <c r="Q33" s="325"/>
      <c r="R33"/>
      <c r="S33"/>
      <c r="T33"/>
      <c r="U33"/>
      <c r="V33"/>
    </row>
    <row r="34" spans="2:22">
      <c r="B34" s="245" t="s">
        <v>521</v>
      </c>
      <c r="C34" s="3">
        <v>121082</v>
      </c>
      <c r="D34" s="3">
        <v>0</v>
      </c>
      <c r="E34" s="3">
        <v>0</v>
      </c>
      <c r="F34" s="3">
        <v>0</v>
      </c>
      <c r="G34" s="3">
        <v>17439248</v>
      </c>
      <c r="H34" s="3">
        <v>0</v>
      </c>
      <c r="I34" s="3">
        <v>17560330</v>
      </c>
      <c r="K34" s="325"/>
      <c r="L34" s="325"/>
      <c r="M34" s="325"/>
      <c r="N34" s="325"/>
      <c r="O34" s="325"/>
      <c r="P34" s="325"/>
      <c r="Q34" s="325"/>
      <c r="R34"/>
      <c r="S34"/>
      <c r="T34"/>
      <c r="U34"/>
      <c r="V34"/>
    </row>
    <row r="35" spans="2:22">
      <c r="B35" s="245" t="s">
        <v>456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-71386495</v>
      </c>
      <c r="I35" s="3">
        <v>-71386495</v>
      </c>
      <c r="K35" s="325"/>
      <c r="L35" s="325"/>
      <c r="M35" s="325"/>
      <c r="N35" s="325"/>
      <c r="O35" s="325"/>
      <c r="P35" s="325"/>
      <c r="Q35" s="325"/>
      <c r="R35"/>
      <c r="S35"/>
      <c r="T35"/>
      <c r="U35"/>
      <c r="V35"/>
    </row>
    <row r="36" spans="2:22">
      <c r="B36" s="245" t="s">
        <v>457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-121683994</v>
      </c>
      <c r="I36" s="3">
        <v>-121683994</v>
      </c>
      <c r="K36" s="325"/>
      <c r="L36" s="325"/>
      <c r="M36" s="325"/>
      <c r="N36" s="325"/>
      <c r="O36" s="325"/>
      <c r="P36" s="325"/>
      <c r="Q36" s="325"/>
      <c r="R36"/>
      <c r="S36"/>
      <c r="T36"/>
      <c r="U36"/>
      <c r="V36"/>
    </row>
    <row r="37" spans="2:22">
      <c r="B37" s="245" t="s">
        <v>185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-1343468</v>
      </c>
      <c r="I37" s="3">
        <v>-1343468</v>
      </c>
      <c r="K37" s="325"/>
      <c r="L37" s="325"/>
      <c r="M37" s="325"/>
      <c r="N37" s="325"/>
      <c r="O37" s="325"/>
      <c r="P37" s="325"/>
      <c r="Q37" s="325"/>
    </row>
    <row r="38" spans="2:22">
      <c r="B38" s="245" t="s">
        <v>186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-25325525</v>
      </c>
      <c r="I38" s="3">
        <v>-25325525</v>
      </c>
      <c r="K38" s="325"/>
      <c r="L38" s="325"/>
      <c r="M38" s="325"/>
      <c r="N38" s="325"/>
      <c r="O38" s="325"/>
      <c r="P38" s="325"/>
      <c r="Q38" s="325"/>
    </row>
    <row r="39" spans="2:22">
      <c r="B39" s="317" t="s">
        <v>357</v>
      </c>
      <c r="C39" s="155">
        <v>602766203</v>
      </c>
      <c r="D39" s="155">
        <v>131718468</v>
      </c>
      <c r="E39" s="155">
        <v>180989007</v>
      </c>
      <c r="F39" s="155">
        <v>11520051</v>
      </c>
      <c r="G39" s="155">
        <v>69009364</v>
      </c>
      <c r="H39" s="155">
        <v>-562129740</v>
      </c>
      <c r="I39" s="155">
        <v>433873353</v>
      </c>
      <c r="K39" s="325"/>
      <c r="L39" s="325"/>
      <c r="M39" s="325"/>
      <c r="N39" s="325"/>
      <c r="O39" s="325"/>
      <c r="P39" s="325"/>
      <c r="Q39" s="325"/>
    </row>
    <row r="40" spans="2:22">
      <c r="B40" s="317" t="s">
        <v>510</v>
      </c>
      <c r="C40" s="155">
        <v>602766203</v>
      </c>
      <c r="D40" s="155">
        <v>131718468</v>
      </c>
      <c r="E40" s="155">
        <v>180989007</v>
      </c>
      <c r="F40" s="155">
        <v>11520051</v>
      </c>
      <c r="G40" s="155">
        <v>69009364</v>
      </c>
      <c r="H40" s="155">
        <v>-562129740</v>
      </c>
      <c r="I40" s="155">
        <v>433873353</v>
      </c>
      <c r="K40" s="325"/>
      <c r="L40" s="325"/>
      <c r="M40" s="325"/>
      <c r="N40" s="325"/>
      <c r="O40" s="325"/>
      <c r="P40" s="325"/>
      <c r="Q40" s="325"/>
    </row>
    <row r="41" spans="2:22">
      <c r="B41" s="317" t="s">
        <v>625</v>
      </c>
      <c r="C41" s="155">
        <v>0</v>
      </c>
      <c r="D41" s="155">
        <v>0</v>
      </c>
      <c r="E41" s="155">
        <v>0</v>
      </c>
      <c r="F41" s="155">
        <v>0</v>
      </c>
      <c r="G41" s="155">
        <v>0</v>
      </c>
      <c r="H41" s="155">
        <v>0</v>
      </c>
      <c r="I41" s="155">
        <v>0</v>
      </c>
      <c r="K41" s="325"/>
      <c r="L41" s="325"/>
      <c r="M41" s="325"/>
      <c r="N41" s="325"/>
      <c r="O41" s="325"/>
      <c r="P41" s="325"/>
      <c r="Q41" s="325"/>
    </row>
    <row r="42" spans="2:22" ht="26">
      <c r="B42" s="246" t="s">
        <v>522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-39132903</v>
      </c>
      <c r="I42" s="3">
        <v>-39132903</v>
      </c>
      <c r="K42" s="325"/>
      <c r="L42" s="325"/>
      <c r="M42" s="325"/>
      <c r="N42" s="325"/>
      <c r="O42" s="325"/>
      <c r="P42" s="325"/>
      <c r="Q42" s="325"/>
    </row>
    <row r="43" spans="2:22" ht="29.25" customHeight="1">
      <c r="B43" s="318" t="s">
        <v>333</v>
      </c>
      <c r="C43" s="319">
        <v>602766203</v>
      </c>
      <c r="D43" s="319">
        <v>131718468</v>
      </c>
      <c r="E43" s="319">
        <v>180989007</v>
      </c>
      <c r="F43" s="319">
        <v>11520051</v>
      </c>
      <c r="G43" s="319">
        <v>69009364</v>
      </c>
      <c r="H43" s="319">
        <v>-601262643</v>
      </c>
      <c r="I43" s="319">
        <v>394740450</v>
      </c>
      <c r="K43" s="325"/>
      <c r="L43" s="325"/>
      <c r="M43" s="325"/>
      <c r="N43" s="325"/>
      <c r="O43" s="325"/>
      <c r="P43" s="325"/>
      <c r="Q43" s="325"/>
    </row>
    <row r="44" spans="2:22">
      <c r="B44" s="320"/>
      <c r="C44" s="14"/>
      <c r="D44" s="14"/>
      <c r="E44" s="14"/>
      <c r="F44" s="14"/>
      <c r="G44" s="14"/>
      <c r="H44" s="14"/>
      <c r="I44" s="14"/>
    </row>
    <row r="45" spans="2:22">
      <c r="B45" s="245" t="s">
        <v>328</v>
      </c>
      <c r="C45" s="3">
        <v>163802285</v>
      </c>
      <c r="D45" s="3">
        <v>5522995</v>
      </c>
      <c r="E45" s="3">
        <v>18527571</v>
      </c>
      <c r="F45" s="3">
        <v>28341517</v>
      </c>
      <c r="G45" s="3">
        <v>76837</v>
      </c>
      <c r="H45" s="3">
        <v>10548263</v>
      </c>
      <c r="I45" s="3">
        <v>226819468</v>
      </c>
      <c r="K45" s="325"/>
      <c r="L45" s="325"/>
      <c r="M45" s="325"/>
      <c r="N45" s="325"/>
      <c r="O45" s="325"/>
      <c r="P45" s="325"/>
      <c r="Q45" s="325"/>
    </row>
    <row r="46" spans="2:22">
      <c r="B46" s="322"/>
      <c r="C46" s="323"/>
      <c r="D46" s="323"/>
      <c r="E46" s="323"/>
      <c r="F46" s="323"/>
      <c r="G46" s="323"/>
      <c r="H46" s="323"/>
      <c r="I46" s="323"/>
    </row>
    <row r="47" spans="2:22" ht="39" customHeight="1">
      <c r="B47" s="557" t="s">
        <v>523</v>
      </c>
      <c r="C47" s="558" t="s">
        <v>436</v>
      </c>
      <c r="D47" s="558" t="s">
        <v>218</v>
      </c>
      <c r="E47" s="558" t="s">
        <v>254</v>
      </c>
      <c r="F47" s="558" t="s">
        <v>537</v>
      </c>
      <c r="G47" s="558" t="s">
        <v>255</v>
      </c>
      <c r="H47" s="558" t="s">
        <v>256</v>
      </c>
      <c r="I47" s="559" t="s">
        <v>758</v>
      </c>
    </row>
    <row r="48" spans="2:22">
      <c r="B48" s="239" t="s">
        <v>1515</v>
      </c>
      <c r="C48" s="312"/>
      <c r="D48" s="312"/>
      <c r="E48" s="312"/>
      <c r="F48" s="312"/>
      <c r="G48" s="312"/>
      <c r="H48" s="312"/>
      <c r="I48" s="313"/>
    </row>
    <row r="49" spans="2:11">
      <c r="B49" s="240" t="s">
        <v>258</v>
      </c>
      <c r="C49" s="241" t="s">
        <v>154</v>
      </c>
      <c r="D49" s="241" t="s">
        <v>154</v>
      </c>
      <c r="E49" s="241" t="s">
        <v>154</v>
      </c>
      <c r="F49" s="241" t="s">
        <v>154</v>
      </c>
      <c r="G49" s="241" t="s">
        <v>154</v>
      </c>
      <c r="H49" s="241" t="s">
        <v>154</v>
      </c>
      <c r="I49" s="242" t="s">
        <v>154</v>
      </c>
    </row>
    <row r="50" spans="2:11">
      <c r="B50" s="244" t="s">
        <v>264</v>
      </c>
      <c r="C50" s="3">
        <v>3536018580</v>
      </c>
      <c r="D50" s="3">
        <v>156970835</v>
      </c>
      <c r="E50" s="3">
        <v>559073504</v>
      </c>
      <c r="F50" s="3">
        <v>719369226</v>
      </c>
      <c r="G50" s="3">
        <v>0</v>
      </c>
      <c r="H50" s="3">
        <v>11464133</v>
      </c>
      <c r="I50" s="3">
        <v>4982896278</v>
      </c>
      <c r="K50" s="325"/>
    </row>
    <row r="51" spans="2:11">
      <c r="B51" s="244" t="s">
        <v>454</v>
      </c>
      <c r="C51" s="3">
        <v>-2578510807</v>
      </c>
      <c r="D51" s="3">
        <v>-12773127</v>
      </c>
      <c r="E51" s="3">
        <v>-405998910</v>
      </c>
      <c r="F51" s="3">
        <v>-543862281</v>
      </c>
      <c r="G51" s="3">
        <v>0</v>
      </c>
      <c r="H51" s="3">
        <v>50269</v>
      </c>
      <c r="I51" s="3">
        <v>-3541094856</v>
      </c>
    </row>
    <row r="52" spans="2:11">
      <c r="B52" s="314" t="s">
        <v>265</v>
      </c>
      <c r="C52" s="316">
        <v>957507773</v>
      </c>
      <c r="D52" s="316">
        <v>144197708</v>
      </c>
      <c r="E52" s="316">
        <v>153074594</v>
      </c>
      <c r="F52" s="316">
        <v>175506945</v>
      </c>
      <c r="G52" s="316">
        <v>0</v>
      </c>
      <c r="H52" s="316">
        <v>11514402</v>
      </c>
      <c r="I52" s="316">
        <v>1441801422</v>
      </c>
    </row>
    <row r="54" spans="2:11">
      <c r="B54" s="560"/>
      <c r="C54" s="558"/>
      <c r="D54" s="558"/>
      <c r="E54" s="558"/>
      <c r="F54" s="558"/>
      <c r="G54" s="558"/>
      <c r="H54" s="558"/>
      <c r="I54" s="559"/>
    </row>
    <row r="55" spans="2:11">
      <c r="B55" s="240" t="s">
        <v>259</v>
      </c>
      <c r="C55" s="241" t="s">
        <v>154</v>
      </c>
      <c r="D55" s="241" t="s">
        <v>154</v>
      </c>
      <c r="E55" s="241" t="s">
        <v>154</v>
      </c>
      <c r="F55" s="241" t="s">
        <v>154</v>
      </c>
      <c r="G55" s="241" t="s">
        <v>154</v>
      </c>
      <c r="H55" s="241" t="s">
        <v>154</v>
      </c>
      <c r="I55" s="242" t="s">
        <v>154</v>
      </c>
    </row>
    <row r="56" spans="2:11">
      <c r="B56" s="244" t="s">
        <v>264</v>
      </c>
      <c r="C56" s="3">
        <v>1303919227</v>
      </c>
      <c r="D56" s="3">
        <v>61137213</v>
      </c>
      <c r="E56" s="3">
        <v>546159672</v>
      </c>
      <c r="F56" s="3">
        <v>0</v>
      </c>
      <c r="G56" s="3">
        <v>99001149</v>
      </c>
      <c r="H56" s="3">
        <v>111973</v>
      </c>
      <c r="I56" s="3">
        <v>2010329234</v>
      </c>
    </row>
    <row r="57" spans="2:11">
      <c r="B57" s="244" t="s">
        <v>454</v>
      </c>
      <c r="C57" s="3">
        <v>-890131323</v>
      </c>
      <c r="D57" s="3">
        <v>-10408915</v>
      </c>
      <c r="E57" s="3">
        <v>-266337665</v>
      </c>
      <c r="F57" s="3">
        <v>0</v>
      </c>
      <c r="G57" s="3">
        <v>-29630526</v>
      </c>
      <c r="H57" s="3">
        <v>-2850975</v>
      </c>
      <c r="I57" s="3">
        <v>-1199359404</v>
      </c>
    </row>
    <row r="58" spans="2:11">
      <c r="B58" s="314" t="s">
        <v>265</v>
      </c>
      <c r="C58" s="316">
        <v>413787904</v>
      </c>
      <c r="D58" s="316">
        <v>50728298</v>
      </c>
      <c r="E58" s="316">
        <v>279822007</v>
      </c>
      <c r="F58" s="316">
        <v>0</v>
      </c>
      <c r="G58" s="316">
        <v>69370623</v>
      </c>
      <c r="H58" s="316">
        <v>-2739002</v>
      </c>
      <c r="I58" s="316">
        <v>810969830</v>
      </c>
    </row>
    <row r="60" spans="2:11">
      <c r="B60" s="560"/>
      <c r="C60" s="558"/>
      <c r="D60" s="558"/>
      <c r="E60" s="558"/>
      <c r="F60" s="558"/>
      <c r="G60" s="558"/>
      <c r="H60" s="558"/>
      <c r="I60" s="559"/>
    </row>
    <row r="61" spans="2:11">
      <c r="B61" s="240" t="s">
        <v>261</v>
      </c>
      <c r="C61" s="241" t="s">
        <v>154</v>
      </c>
      <c r="D61" s="241" t="s">
        <v>154</v>
      </c>
      <c r="E61" s="241" t="s">
        <v>154</v>
      </c>
      <c r="F61" s="241" t="s">
        <v>154</v>
      </c>
      <c r="G61" s="241" t="s">
        <v>154</v>
      </c>
      <c r="H61" s="241" t="s">
        <v>154</v>
      </c>
      <c r="I61" s="242" t="s">
        <v>154</v>
      </c>
    </row>
    <row r="62" spans="2:11">
      <c r="B62" s="244" t="s">
        <v>524</v>
      </c>
      <c r="C62" s="3">
        <v>1201442334</v>
      </c>
      <c r="D62" s="3">
        <v>0</v>
      </c>
      <c r="E62" s="3">
        <v>0</v>
      </c>
      <c r="F62" s="3">
        <v>0</v>
      </c>
      <c r="G62" s="3">
        <v>-1007713</v>
      </c>
      <c r="H62" s="3">
        <v>0</v>
      </c>
      <c r="I62" s="3">
        <v>1200434621</v>
      </c>
    </row>
    <row r="63" spans="2:11">
      <c r="B63" s="244" t="s">
        <v>454</v>
      </c>
      <c r="C63" s="3">
        <v>-950721362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-950721362</v>
      </c>
    </row>
    <row r="64" spans="2:11">
      <c r="B64" s="314" t="s">
        <v>265</v>
      </c>
      <c r="C64" s="316">
        <v>250720972</v>
      </c>
      <c r="D64" s="316">
        <v>0</v>
      </c>
      <c r="E64" s="316">
        <v>0</v>
      </c>
      <c r="F64" s="316">
        <v>0</v>
      </c>
      <c r="G64" s="316">
        <v>-1007713</v>
      </c>
      <c r="H64" s="316">
        <v>0</v>
      </c>
      <c r="I64" s="316">
        <v>249713259</v>
      </c>
    </row>
    <row r="66" spans="2:9">
      <c r="B66" s="560"/>
      <c r="C66" s="558"/>
      <c r="D66" s="558"/>
      <c r="E66" s="558"/>
      <c r="F66" s="558"/>
      <c r="G66" s="558"/>
      <c r="H66" s="558"/>
      <c r="I66" s="559"/>
    </row>
    <row r="67" spans="2:9">
      <c r="B67" s="240" t="s">
        <v>260</v>
      </c>
      <c r="C67" s="241" t="s">
        <v>154</v>
      </c>
      <c r="D67" s="241" t="s">
        <v>154</v>
      </c>
      <c r="E67" s="241" t="s">
        <v>154</v>
      </c>
      <c r="F67" s="241" t="s">
        <v>154</v>
      </c>
      <c r="G67" s="241" t="s">
        <v>154</v>
      </c>
      <c r="H67" s="241" t="s">
        <v>154</v>
      </c>
      <c r="I67" s="242" t="s">
        <v>154</v>
      </c>
    </row>
    <row r="68" spans="2:9">
      <c r="B68" s="244" t="s">
        <v>264</v>
      </c>
      <c r="C68" s="3">
        <v>795332781</v>
      </c>
      <c r="D68" s="3">
        <v>18096099</v>
      </c>
      <c r="E68" s="3">
        <v>0</v>
      </c>
      <c r="F68" s="3">
        <v>0</v>
      </c>
      <c r="G68" s="3">
        <v>0</v>
      </c>
      <c r="H68" s="3">
        <v>476282</v>
      </c>
      <c r="I68" s="3">
        <v>813905162</v>
      </c>
    </row>
    <row r="69" spans="2:9">
      <c r="B69" s="244" t="s">
        <v>454</v>
      </c>
      <c r="C69" s="3">
        <v>-604882845</v>
      </c>
      <c r="D69" s="3">
        <v>-6625096</v>
      </c>
      <c r="E69" s="3">
        <v>0</v>
      </c>
      <c r="F69" s="3">
        <v>0</v>
      </c>
      <c r="G69" s="3">
        <v>0</v>
      </c>
      <c r="H69" s="3">
        <v>-321</v>
      </c>
      <c r="I69" s="3">
        <v>-611508262</v>
      </c>
    </row>
    <row r="70" spans="2:9">
      <c r="B70" s="314" t="s">
        <v>265</v>
      </c>
      <c r="C70" s="316">
        <v>190449936</v>
      </c>
      <c r="D70" s="316">
        <v>11471003</v>
      </c>
      <c r="E70" s="316">
        <v>0</v>
      </c>
      <c r="F70" s="316">
        <v>0</v>
      </c>
      <c r="G70" s="316">
        <v>0</v>
      </c>
      <c r="H70" s="316">
        <v>475961</v>
      </c>
      <c r="I70" s="316">
        <v>202396900</v>
      </c>
    </row>
    <row r="72" spans="2:9">
      <c r="B72" s="560"/>
      <c r="C72" s="558"/>
      <c r="D72" s="558"/>
      <c r="E72" s="558"/>
      <c r="F72" s="558"/>
      <c r="G72" s="558"/>
      <c r="H72" s="558"/>
      <c r="I72" s="559"/>
    </row>
    <row r="73" spans="2:9">
      <c r="B73" s="240" t="s">
        <v>262</v>
      </c>
      <c r="C73" s="241" t="s">
        <v>154</v>
      </c>
      <c r="D73" s="241" t="s">
        <v>154</v>
      </c>
      <c r="E73" s="241" t="s">
        <v>154</v>
      </c>
      <c r="F73" s="241" t="s">
        <v>154</v>
      </c>
      <c r="G73" s="241" t="s">
        <v>154</v>
      </c>
      <c r="H73" s="241" t="s">
        <v>154</v>
      </c>
      <c r="I73" s="242" t="s">
        <v>154</v>
      </c>
    </row>
    <row r="74" spans="2:9">
      <c r="B74" s="244" t="s">
        <v>264</v>
      </c>
      <c r="C74" s="3">
        <v>550814280</v>
      </c>
      <c r="D74" s="3">
        <v>6616896</v>
      </c>
      <c r="E74" s="3">
        <v>49439260</v>
      </c>
      <c r="F74" s="3">
        <v>0</v>
      </c>
      <c r="G74" s="3">
        <v>-1230583</v>
      </c>
      <c r="H74" s="3">
        <v>-1996913</v>
      </c>
      <c r="I74" s="3">
        <v>603642940</v>
      </c>
    </row>
    <row r="75" spans="2:9">
      <c r="B75" s="244" t="s">
        <v>454</v>
      </c>
      <c r="C75" s="3">
        <v>-434356284</v>
      </c>
      <c r="D75" s="3">
        <v>-266152</v>
      </c>
      <c r="E75" s="3">
        <v>-38800309</v>
      </c>
      <c r="F75" s="3">
        <v>0</v>
      </c>
      <c r="G75" s="3">
        <v>4</v>
      </c>
      <c r="H75" s="3">
        <v>7137</v>
      </c>
      <c r="I75" s="3">
        <v>-473415604</v>
      </c>
    </row>
    <row r="76" spans="2:9">
      <c r="B76" s="314" t="s">
        <v>265</v>
      </c>
      <c r="C76" s="316">
        <v>116457996</v>
      </c>
      <c r="D76" s="316">
        <v>6350744</v>
      </c>
      <c r="E76" s="316">
        <v>10638951</v>
      </c>
      <c r="F76" s="316">
        <v>0</v>
      </c>
      <c r="G76" s="316">
        <v>-1230579</v>
      </c>
      <c r="H76" s="316">
        <v>-1989776</v>
      </c>
      <c r="I76" s="316">
        <v>130227336</v>
      </c>
    </row>
    <row r="78" spans="2:9">
      <c r="B78" s="560"/>
      <c r="C78" s="558"/>
      <c r="D78" s="558"/>
      <c r="E78" s="558"/>
      <c r="F78" s="558"/>
      <c r="G78" s="558"/>
      <c r="H78" s="558"/>
      <c r="I78" s="559"/>
    </row>
    <row r="79" spans="2:9">
      <c r="B79" s="240" t="s">
        <v>1122</v>
      </c>
      <c r="C79" s="241" t="s">
        <v>154</v>
      </c>
      <c r="D79" s="241" t="s">
        <v>154</v>
      </c>
      <c r="E79" s="241" t="s">
        <v>154</v>
      </c>
      <c r="F79" s="241" t="s">
        <v>154</v>
      </c>
      <c r="G79" s="241" t="s">
        <v>154</v>
      </c>
      <c r="H79" s="241" t="s">
        <v>154</v>
      </c>
      <c r="I79" s="242" t="s">
        <v>154</v>
      </c>
    </row>
    <row r="80" spans="2:9">
      <c r="B80" s="244" t="s">
        <v>264</v>
      </c>
      <c r="C80" s="3">
        <v>1194437230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1194437230</v>
      </c>
    </row>
    <row r="81" spans="2:14">
      <c r="B81" s="244" t="s">
        <v>454</v>
      </c>
      <c r="C81" s="3">
        <v>-751975334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-751975334</v>
      </c>
    </row>
    <row r="82" spans="2:14">
      <c r="B82" s="314" t="s">
        <v>265</v>
      </c>
      <c r="C82" s="316">
        <v>442461896</v>
      </c>
      <c r="D82" s="316">
        <v>0</v>
      </c>
      <c r="E82" s="316">
        <v>0</v>
      </c>
      <c r="F82" s="316">
        <v>0</v>
      </c>
      <c r="G82" s="316">
        <v>0</v>
      </c>
      <c r="H82" s="316">
        <v>0</v>
      </c>
      <c r="I82" s="316">
        <v>442461896</v>
      </c>
    </row>
    <row r="83" spans="2:14">
      <c r="B83" s="322"/>
      <c r="C83" s="323"/>
      <c r="D83" s="323"/>
      <c r="E83" s="323"/>
      <c r="F83" s="323"/>
      <c r="G83" s="323"/>
      <c r="H83" s="323"/>
      <c r="I83" s="323"/>
    </row>
    <row r="84" spans="2:14" ht="39" customHeight="1">
      <c r="B84" s="557" t="s">
        <v>523</v>
      </c>
      <c r="C84" s="558" t="s">
        <v>436</v>
      </c>
      <c r="D84" s="558" t="s">
        <v>218</v>
      </c>
      <c r="E84" s="558" t="s">
        <v>254</v>
      </c>
      <c r="F84" s="558" t="s">
        <v>537</v>
      </c>
      <c r="G84" s="558" t="s">
        <v>255</v>
      </c>
      <c r="H84" s="558" t="s">
        <v>256</v>
      </c>
      <c r="I84" s="559" t="s">
        <v>758</v>
      </c>
    </row>
    <row r="85" spans="2:14">
      <c r="B85" s="239" t="s">
        <v>1516</v>
      </c>
      <c r="C85" s="312"/>
      <c r="D85" s="312"/>
      <c r="E85" s="312"/>
      <c r="F85" s="312"/>
      <c r="G85" s="312"/>
      <c r="H85" s="312"/>
      <c r="I85" s="313"/>
    </row>
    <row r="86" spans="2:14">
      <c r="B86" s="240" t="s">
        <v>258</v>
      </c>
      <c r="C86" s="241" t="s">
        <v>154</v>
      </c>
      <c r="D86" s="241" t="s">
        <v>154</v>
      </c>
      <c r="E86" s="241" t="s">
        <v>154</v>
      </c>
      <c r="F86" s="241" t="s">
        <v>154</v>
      </c>
      <c r="G86" s="241" t="s">
        <v>154</v>
      </c>
      <c r="H86" s="241" t="s">
        <v>154</v>
      </c>
      <c r="I86" s="242" t="s">
        <v>154</v>
      </c>
    </row>
    <row r="87" spans="2:14">
      <c r="B87" s="244" t="s">
        <v>264</v>
      </c>
      <c r="C87" s="3">
        <v>3346255775</v>
      </c>
      <c r="D87" s="3">
        <v>134131881</v>
      </c>
      <c r="E87" s="3">
        <v>627415760</v>
      </c>
      <c r="F87" s="3">
        <v>838663867</v>
      </c>
      <c r="G87" s="3">
        <v>0</v>
      </c>
      <c r="H87" s="3">
        <v>5747973</v>
      </c>
      <c r="I87" s="3">
        <v>4952215256</v>
      </c>
      <c r="K87" s="563"/>
      <c r="L87" s="563"/>
      <c r="M87" s="563"/>
      <c r="N87" s="563"/>
    </row>
    <row r="88" spans="2:14">
      <c r="B88" s="244" t="s">
        <v>454</v>
      </c>
      <c r="C88" s="3">
        <v>-2445724274</v>
      </c>
      <c r="D88" s="3">
        <v>-9511625</v>
      </c>
      <c r="E88" s="3">
        <v>-450539032</v>
      </c>
      <c r="F88" s="3">
        <v>-625103241</v>
      </c>
      <c r="G88" s="3">
        <v>-2</v>
      </c>
      <c r="H88" s="3">
        <v>68120</v>
      </c>
      <c r="I88" s="3">
        <v>-3530810054</v>
      </c>
      <c r="K88" s="563"/>
      <c r="L88" s="563"/>
      <c r="M88" s="563"/>
      <c r="N88" s="563"/>
    </row>
    <row r="89" spans="2:14">
      <c r="B89" s="741" t="s">
        <v>265</v>
      </c>
      <c r="C89" s="742">
        <v>900531501</v>
      </c>
      <c r="D89" s="742">
        <v>124620256</v>
      </c>
      <c r="E89" s="742">
        <v>176876728</v>
      </c>
      <c r="F89" s="742">
        <v>213560626</v>
      </c>
      <c r="G89" s="742">
        <v>-2</v>
      </c>
      <c r="H89" s="742">
        <v>5816093</v>
      </c>
      <c r="I89" s="742">
        <v>1421405202</v>
      </c>
      <c r="K89" s="563"/>
      <c r="L89" s="563"/>
      <c r="M89" s="563"/>
      <c r="N89" s="563"/>
    </row>
    <row r="91" spans="2:14">
      <c r="B91" s="743"/>
      <c r="C91" s="744"/>
      <c r="D91" s="744"/>
      <c r="E91" s="744"/>
      <c r="F91" s="744"/>
      <c r="G91" s="744"/>
      <c r="H91" s="744"/>
      <c r="I91" s="745"/>
    </row>
    <row r="92" spans="2:14">
      <c r="B92" s="746" t="s">
        <v>259</v>
      </c>
      <c r="C92" s="747" t="s">
        <v>154</v>
      </c>
      <c r="D92" s="747" t="s">
        <v>154</v>
      </c>
      <c r="E92" s="747" t="s">
        <v>154</v>
      </c>
      <c r="F92" s="747" t="s">
        <v>154</v>
      </c>
      <c r="G92" s="747" t="s">
        <v>154</v>
      </c>
      <c r="H92" s="747" t="s">
        <v>154</v>
      </c>
      <c r="I92" s="748" t="s">
        <v>154</v>
      </c>
    </row>
    <row r="93" spans="2:14">
      <c r="B93" s="244" t="s">
        <v>264</v>
      </c>
      <c r="C93" s="3">
        <v>1246362257</v>
      </c>
      <c r="D93" s="3">
        <v>52947416</v>
      </c>
      <c r="E93" s="3">
        <v>586196941</v>
      </c>
      <c r="F93" s="3">
        <v>0</v>
      </c>
      <c r="G93" s="3">
        <v>93851851</v>
      </c>
      <c r="H93" s="3">
        <v>5794028</v>
      </c>
      <c r="I93" s="3">
        <v>1985152493</v>
      </c>
    </row>
    <row r="94" spans="2:14">
      <c r="B94" s="244" t="s">
        <v>454</v>
      </c>
      <c r="C94" s="3">
        <v>-862722573</v>
      </c>
      <c r="D94" s="3">
        <v>-11168090</v>
      </c>
      <c r="E94" s="3">
        <v>-317846795</v>
      </c>
      <c r="F94" s="3">
        <v>0</v>
      </c>
      <c r="G94" s="3">
        <v>-31643893</v>
      </c>
      <c r="H94" s="3">
        <v>-3729256</v>
      </c>
      <c r="I94" s="3">
        <v>-1227110607</v>
      </c>
    </row>
    <row r="95" spans="2:14">
      <c r="B95" s="741" t="s">
        <v>265</v>
      </c>
      <c r="C95" s="742">
        <v>383639684</v>
      </c>
      <c r="D95" s="742">
        <v>41779326</v>
      </c>
      <c r="E95" s="742">
        <v>268350146</v>
      </c>
      <c r="F95" s="742">
        <v>0</v>
      </c>
      <c r="G95" s="742">
        <v>62207958</v>
      </c>
      <c r="H95" s="742">
        <v>2064772</v>
      </c>
      <c r="I95" s="742">
        <v>758041886</v>
      </c>
    </row>
    <row r="97" spans="2:15">
      <c r="B97" s="743"/>
      <c r="C97" s="744"/>
      <c r="D97" s="744"/>
      <c r="E97" s="744"/>
      <c r="F97" s="744"/>
      <c r="G97" s="744"/>
      <c r="H97" s="744"/>
      <c r="I97" s="745"/>
    </row>
    <row r="98" spans="2:15">
      <c r="B98" s="746" t="s">
        <v>261</v>
      </c>
      <c r="C98" s="747" t="s">
        <v>154</v>
      </c>
      <c r="D98" s="747" t="s">
        <v>154</v>
      </c>
      <c r="E98" s="747" t="s">
        <v>154</v>
      </c>
      <c r="F98" s="747" t="s">
        <v>154</v>
      </c>
      <c r="G98" s="747" t="s">
        <v>154</v>
      </c>
      <c r="H98" s="747" t="s">
        <v>154</v>
      </c>
      <c r="I98" s="748" t="s">
        <v>154</v>
      </c>
    </row>
    <row r="99" spans="2:15">
      <c r="B99" s="244" t="s">
        <v>524</v>
      </c>
      <c r="C99" s="3">
        <v>1100433544</v>
      </c>
      <c r="D99" s="3">
        <v>0</v>
      </c>
      <c r="E99" s="3">
        <v>0</v>
      </c>
      <c r="F99" s="3">
        <v>0</v>
      </c>
      <c r="G99" s="3">
        <v>869368</v>
      </c>
      <c r="H99" s="3">
        <v>0</v>
      </c>
      <c r="I99" s="3">
        <v>1101302912</v>
      </c>
    </row>
    <row r="100" spans="2:15">
      <c r="B100" s="244" t="s">
        <v>454</v>
      </c>
      <c r="C100" s="3">
        <v>-861194547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-861194547</v>
      </c>
    </row>
    <row r="101" spans="2:15">
      <c r="B101" s="741" t="s">
        <v>265</v>
      </c>
      <c r="C101" s="742">
        <v>239238997</v>
      </c>
      <c r="D101" s="742">
        <v>0</v>
      </c>
      <c r="E101" s="742">
        <v>0</v>
      </c>
      <c r="F101" s="742">
        <v>0</v>
      </c>
      <c r="G101" s="742">
        <v>869368</v>
      </c>
      <c r="H101" s="742">
        <v>0</v>
      </c>
      <c r="I101" s="742">
        <v>240108365</v>
      </c>
    </row>
    <row r="103" spans="2:15">
      <c r="B103" s="743"/>
      <c r="C103" s="744"/>
      <c r="D103" s="744"/>
      <c r="E103" s="744"/>
      <c r="F103" s="744"/>
      <c r="G103" s="744"/>
      <c r="H103" s="744"/>
      <c r="I103" s="745"/>
    </row>
    <row r="104" spans="2:15">
      <c r="B104" s="746" t="s">
        <v>260</v>
      </c>
      <c r="C104" s="747" t="s">
        <v>154</v>
      </c>
      <c r="D104" s="747" t="s">
        <v>154</v>
      </c>
      <c r="E104" s="747" t="s">
        <v>154</v>
      </c>
      <c r="F104" s="747" t="s">
        <v>154</v>
      </c>
      <c r="G104" s="747" t="s">
        <v>154</v>
      </c>
      <c r="H104" s="747" t="s">
        <v>154</v>
      </c>
      <c r="I104" s="748" t="s">
        <v>154</v>
      </c>
    </row>
    <row r="105" spans="2:15">
      <c r="B105" s="244" t="s">
        <v>264</v>
      </c>
      <c r="C105" s="3">
        <v>790430847</v>
      </c>
      <c r="D105" s="3">
        <v>16086461</v>
      </c>
      <c r="E105" s="3">
        <v>0</v>
      </c>
      <c r="F105" s="3">
        <v>0</v>
      </c>
      <c r="G105" s="3">
        <v>0</v>
      </c>
      <c r="H105" s="3">
        <v>399420</v>
      </c>
      <c r="I105" s="3">
        <v>806916728</v>
      </c>
    </row>
    <row r="106" spans="2:15">
      <c r="B106" s="244" t="s">
        <v>454</v>
      </c>
      <c r="C106" s="3">
        <v>-602264171</v>
      </c>
      <c r="D106" s="3">
        <v>-5575120</v>
      </c>
      <c r="E106" s="3">
        <v>0</v>
      </c>
      <c r="F106" s="3">
        <v>0</v>
      </c>
      <c r="G106" s="3">
        <v>0</v>
      </c>
      <c r="H106" s="3">
        <v>441</v>
      </c>
      <c r="I106" s="3">
        <v>-607838850</v>
      </c>
    </row>
    <row r="107" spans="2:15">
      <c r="B107" s="741" t="s">
        <v>265</v>
      </c>
      <c r="C107" s="742">
        <v>188166676</v>
      </c>
      <c r="D107" s="742">
        <v>10511341</v>
      </c>
      <c r="E107" s="742">
        <v>0</v>
      </c>
      <c r="F107" s="742">
        <v>0</v>
      </c>
      <c r="G107" s="742">
        <v>0</v>
      </c>
      <c r="H107" s="742">
        <v>399861</v>
      </c>
      <c r="I107" s="742">
        <v>199077878</v>
      </c>
    </row>
    <row r="109" spans="2:15">
      <c r="B109" s="743"/>
      <c r="C109" s="744"/>
      <c r="D109" s="744"/>
      <c r="E109" s="744"/>
      <c r="F109" s="744"/>
      <c r="G109" s="744"/>
      <c r="H109" s="744"/>
      <c r="I109" s="745"/>
    </row>
    <row r="110" spans="2:15">
      <c r="B110" s="746" t="s">
        <v>262</v>
      </c>
      <c r="C110" s="747" t="s">
        <v>154</v>
      </c>
      <c r="D110" s="747" t="s">
        <v>154</v>
      </c>
      <c r="E110" s="747" t="s">
        <v>154</v>
      </c>
      <c r="F110" s="747" t="s">
        <v>154</v>
      </c>
      <c r="G110" s="747" t="s">
        <v>154</v>
      </c>
      <c r="H110" s="747" t="s">
        <v>154</v>
      </c>
      <c r="I110" s="748" t="s">
        <v>154</v>
      </c>
    </row>
    <row r="111" spans="2:15">
      <c r="B111" s="244" t="s">
        <v>264</v>
      </c>
      <c r="C111" s="3">
        <v>624928069</v>
      </c>
      <c r="D111" s="3">
        <v>7121554</v>
      </c>
      <c r="E111" s="3">
        <v>73438631</v>
      </c>
      <c r="F111" s="3">
        <v>0</v>
      </c>
      <c r="G111" s="3">
        <v>6137787</v>
      </c>
      <c r="H111" s="3">
        <v>-2994771</v>
      </c>
      <c r="I111" s="3">
        <v>708631270</v>
      </c>
      <c r="K111" s="325"/>
      <c r="L111" s="325"/>
      <c r="M111" s="325"/>
      <c r="N111" s="325"/>
      <c r="O111" s="325"/>
    </row>
    <row r="112" spans="2:15">
      <c r="B112" s="244" t="s">
        <v>454</v>
      </c>
      <c r="C112" s="3">
        <v>-492310548</v>
      </c>
      <c r="D112" s="3">
        <v>-153159</v>
      </c>
      <c r="E112" s="3">
        <v>-59108367</v>
      </c>
      <c r="F112" s="3">
        <v>0</v>
      </c>
      <c r="G112" s="3">
        <v>15</v>
      </c>
      <c r="H112" s="3">
        <v>9297</v>
      </c>
      <c r="I112" s="3">
        <v>-551562762</v>
      </c>
      <c r="K112" s="325"/>
      <c r="L112" s="325"/>
      <c r="M112" s="325"/>
      <c r="N112" s="325"/>
      <c r="O112" s="325"/>
    </row>
    <row r="113" spans="2:15">
      <c r="B113" s="741" t="s">
        <v>265</v>
      </c>
      <c r="C113" s="742">
        <v>132617521</v>
      </c>
      <c r="D113" s="742">
        <v>6968395</v>
      </c>
      <c r="E113" s="742">
        <v>14330264</v>
      </c>
      <c r="F113" s="742">
        <v>0</v>
      </c>
      <c r="G113" s="742">
        <v>6137802</v>
      </c>
      <c r="H113" s="742">
        <v>-2985474</v>
      </c>
      <c r="I113" s="742">
        <v>157068508</v>
      </c>
    </row>
    <row r="114" spans="2:15" s="749" customFormat="1">
      <c r="B114" s="311"/>
      <c r="C114" s="311"/>
      <c r="D114" s="311"/>
      <c r="E114" s="311"/>
      <c r="F114" s="311"/>
      <c r="G114" s="311"/>
      <c r="H114" s="311"/>
      <c r="I114" s="311"/>
      <c r="J114" s="311"/>
    </row>
    <row r="115" spans="2:15" s="749" customFormat="1">
      <c r="B115" s="743"/>
      <c r="C115" s="744"/>
      <c r="D115" s="744"/>
      <c r="E115" s="744"/>
      <c r="F115" s="744"/>
      <c r="G115" s="744"/>
      <c r="H115" s="744"/>
      <c r="I115" s="745"/>
      <c r="J115" s="311"/>
    </row>
    <row r="116" spans="2:15" s="749" customFormat="1">
      <c r="B116" s="746" t="s">
        <v>1100</v>
      </c>
      <c r="C116" s="747" t="s">
        <v>154</v>
      </c>
      <c r="D116" s="747" t="s">
        <v>154</v>
      </c>
      <c r="E116" s="747" t="s">
        <v>154</v>
      </c>
      <c r="F116" s="747" t="s">
        <v>154</v>
      </c>
      <c r="G116" s="747" t="s">
        <v>154</v>
      </c>
      <c r="H116" s="747" t="s">
        <v>154</v>
      </c>
      <c r="I116" s="748" t="s">
        <v>154</v>
      </c>
      <c r="J116" s="311"/>
    </row>
    <row r="117" spans="2:15" s="749" customFormat="1">
      <c r="B117" s="244" t="s">
        <v>264</v>
      </c>
      <c r="C117" s="3">
        <v>426821821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426821821</v>
      </c>
      <c r="J117" s="311"/>
    </row>
    <row r="118" spans="2:15" s="749" customFormat="1">
      <c r="B118" s="244" t="s">
        <v>454</v>
      </c>
      <c r="C118" s="3">
        <v>-273674444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-273674444</v>
      </c>
      <c r="J118" s="311"/>
    </row>
    <row r="119" spans="2:15" s="749" customFormat="1">
      <c r="B119" s="741" t="s">
        <v>265</v>
      </c>
      <c r="C119" s="742">
        <v>153147377</v>
      </c>
      <c r="D119" s="742">
        <v>0</v>
      </c>
      <c r="E119" s="742">
        <v>0</v>
      </c>
      <c r="F119" s="742">
        <v>0</v>
      </c>
      <c r="G119" s="742">
        <v>0</v>
      </c>
      <c r="H119" s="742">
        <v>0</v>
      </c>
      <c r="I119" s="742">
        <v>153147377</v>
      </c>
      <c r="J119" s="311"/>
    </row>
    <row r="120" spans="2:15" s="749" customFormat="1">
      <c r="B120" s="750"/>
      <c r="C120" s="751"/>
      <c r="D120" s="751"/>
      <c r="E120" s="751"/>
      <c r="F120" s="751"/>
      <c r="G120" s="751"/>
      <c r="H120" s="751"/>
      <c r="I120" s="751"/>
    </row>
    <row r="121" spans="2:15" ht="39">
      <c r="B121" s="557" t="s">
        <v>1517</v>
      </c>
      <c r="C121" s="558" t="s">
        <v>436</v>
      </c>
      <c r="D121" s="558" t="s">
        <v>218</v>
      </c>
      <c r="E121" s="558" t="s">
        <v>254</v>
      </c>
      <c r="F121" s="558" t="s">
        <v>537</v>
      </c>
      <c r="G121" s="558" t="s">
        <v>255</v>
      </c>
      <c r="H121" s="558" t="s">
        <v>256</v>
      </c>
      <c r="I121" s="559" t="s">
        <v>257</v>
      </c>
    </row>
    <row r="122" spans="2:15">
      <c r="B122" s="247" t="s">
        <v>629</v>
      </c>
      <c r="C122" s="312"/>
      <c r="D122" s="312"/>
      <c r="E122" s="312"/>
      <c r="F122" s="312"/>
      <c r="G122" s="312"/>
      <c r="H122" s="312"/>
      <c r="I122" s="313"/>
    </row>
    <row r="123" spans="2:15">
      <c r="B123" s="248" t="s">
        <v>156</v>
      </c>
      <c r="C123" s="241" t="s">
        <v>154</v>
      </c>
      <c r="D123" s="241" t="s">
        <v>154</v>
      </c>
      <c r="E123" s="241" t="s">
        <v>154</v>
      </c>
      <c r="F123" s="241" t="s">
        <v>154</v>
      </c>
      <c r="G123" s="241" t="s">
        <v>154</v>
      </c>
      <c r="H123" s="241" t="s">
        <v>154</v>
      </c>
      <c r="I123" s="242" t="s">
        <v>154</v>
      </c>
    </row>
    <row r="124" spans="2:15">
      <c r="B124" s="249" t="s">
        <v>606</v>
      </c>
      <c r="C124" s="42">
        <v>193569090</v>
      </c>
      <c r="D124" s="42">
        <v>137908128</v>
      </c>
      <c r="E124" s="42">
        <v>13711696</v>
      </c>
      <c r="F124" s="42">
        <v>1962141</v>
      </c>
      <c r="G124" s="42">
        <v>0</v>
      </c>
      <c r="H124" s="42">
        <v>21315740</v>
      </c>
      <c r="I124" s="30">
        <v>368466795</v>
      </c>
      <c r="K124" s="325"/>
      <c r="L124" s="325"/>
      <c r="M124" s="325"/>
      <c r="N124" s="325"/>
      <c r="O124" s="325"/>
    </row>
    <row r="125" spans="2:15">
      <c r="B125" s="13" t="s">
        <v>72</v>
      </c>
      <c r="C125" s="42">
        <v>0</v>
      </c>
      <c r="D125" s="42">
        <v>4802872</v>
      </c>
      <c r="E125" s="42">
        <v>0</v>
      </c>
      <c r="F125" s="42">
        <v>0</v>
      </c>
      <c r="G125" s="42">
        <v>6965540</v>
      </c>
      <c r="H125" s="42">
        <v>209595865</v>
      </c>
      <c r="I125" s="4">
        <v>221364277</v>
      </c>
    </row>
    <row r="126" spans="2:15">
      <c r="B126" s="13" t="s">
        <v>34</v>
      </c>
      <c r="C126" s="42">
        <v>23831578</v>
      </c>
      <c r="D126" s="42">
        <v>3373515</v>
      </c>
      <c r="E126" s="42">
        <v>1854912</v>
      </c>
      <c r="F126" s="42">
        <v>5170621</v>
      </c>
      <c r="G126" s="42">
        <v>429836</v>
      </c>
      <c r="H126" s="42">
        <v>10280222</v>
      </c>
      <c r="I126" s="4">
        <v>44940684</v>
      </c>
    </row>
    <row r="127" spans="2:15">
      <c r="B127" s="13" t="s">
        <v>646</v>
      </c>
      <c r="C127" s="42">
        <v>410008037</v>
      </c>
      <c r="D127" s="42">
        <v>31163094</v>
      </c>
      <c r="E127" s="42">
        <v>66126520</v>
      </c>
      <c r="F127" s="42">
        <v>23591218</v>
      </c>
      <c r="G127" s="42">
        <v>168119090</v>
      </c>
      <c r="H127" s="42">
        <v>15302716</v>
      </c>
      <c r="I127" s="4">
        <v>714310675</v>
      </c>
    </row>
    <row r="128" spans="2:15">
      <c r="B128" s="13" t="s">
        <v>610</v>
      </c>
      <c r="C128" s="42">
        <v>0</v>
      </c>
      <c r="D128" s="42">
        <v>0</v>
      </c>
      <c r="E128" s="42">
        <v>0</v>
      </c>
      <c r="F128" s="42">
        <v>0</v>
      </c>
      <c r="G128" s="42">
        <v>12935134</v>
      </c>
      <c r="H128" s="42">
        <v>0</v>
      </c>
      <c r="I128" s="4">
        <v>12935134</v>
      </c>
    </row>
    <row r="129" spans="2:12">
      <c r="B129" s="250" t="s">
        <v>16</v>
      </c>
      <c r="C129" s="42">
        <v>1055614032</v>
      </c>
      <c r="D129" s="42">
        <v>0</v>
      </c>
      <c r="E129" s="42">
        <v>318818825</v>
      </c>
      <c r="F129" s="42">
        <v>270867289</v>
      </c>
      <c r="G129" s="42">
        <v>0</v>
      </c>
      <c r="H129" s="42">
        <v>0</v>
      </c>
      <c r="I129" s="4">
        <v>1645300146</v>
      </c>
    </row>
    <row r="130" spans="2:12">
      <c r="B130" s="13" t="s">
        <v>17</v>
      </c>
      <c r="C130" s="42">
        <v>62632643</v>
      </c>
      <c r="D130" s="42">
        <v>18626110</v>
      </c>
      <c r="E130" s="42">
        <v>18730945</v>
      </c>
      <c r="F130" s="42">
        <v>6358552</v>
      </c>
      <c r="G130" s="42">
        <v>0</v>
      </c>
      <c r="H130" s="42">
        <v>9950240</v>
      </c>
      <c r="I130" s="4">
        <v>116298490</v>
      </c>
    </row>
    <row r="131" spans="2:12">
      <c r="B131" s="12" t="s">
        <v>114</v>
      </c>
      <c r="C131" s="4">
        <v>1745655380</v>
      </c>
      <c r="D131" s="4">
        <v>195873719</v>
      </c>
      <c r="E131" s="4">
        <v>419242898</v>
      </c>
      <c r="F131" s="4">
        <v>307949821</v>
      </c>
      <c r="G131" s="4">
        <v>188449600</v>
      </c>
      <c r="H131" s="4">
        <v>266444783</v>
      </c>
      <c r="I131" s="4">
        <v>3123616201</v>
      </c>
    </row>
    <row r="132" spans="2:12" ht="5.25" customHeight="1">
      <c r="B132" s="322"/>
      <c r="C132" s="323"/>
      <c r="D132" s="323"/>
      <c r="E132" s="323"/>
      <c r="F132" s="323"/>
      <c r="G132" s="323"/>
      <c r="H132" s="323"/>
      <c r="I132" s="323"/>
    </row>
    <row r="133" spans="2:12">
      <c r="B133" s="561" t="s">
        <v>157</v>
      </c>
      <c r="C133" s="661"/>
      <c r="D133" s="661"/>
      <c r="E133" s="661"/>
      <c r="F133" s="661"/>
      <c r="G133" s="661"/>
      <c r="H133" s="661"/>
      <c r="I133" s="562"/>
    </row>
    <row r="134" spans="2:12">
      <c r="B134" s="250" t="s">
        <v>467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42">
        <v>236754483</v>
      </c>
      <c r="I134" s="4">
        <v>236754483</v>
      </c>
      <c r="K134"/>
      <c r="L134"/>
    </row>
    <row r="135" spans="2:12">
      <c r="B135" s="250" t="s">
        <v>466</v>
      </c>
      <c r="C135" s="42">
        <v>16684083</v>
      </c>
      <c r="D135" s="42">
        <v>5600589</v>
      </c>
      <c r="E135" s="42">
        <v>3171860</v>
      </c>
      <c r="F135" s="42">
        <v>1959646</v>
      </c>
      <c r="G135" s="42">
        <v>140274</v>
      </c>
      <c r="H135" s="42">
        <v>1283046</v>
      </c>
      <c r="I135" s="4">
        <v>28839498</v>
      </c>
      <c r="K135"/>
      <c r="L135"/>
    </row>
    <row r="136" spans="2:12">
      <c r="B136" s="13" t="s">
        <v>647</v>
      </c>
      <c r="C136" s="42">
        <v>70766</v>
      </c>
      <c r="D136" s="42">
        <v>5641</v>
      </c>
      <c r="E136" s="42">
        <v>0</v>
      </c>
      <c r="F136" s="42">
        <v>0</v>
      </c>
      <c r="G136" s="42">
        <v>414585</v>
      </c>
      <c r="H136" s="42">
        <v>0</v>
      </c>
      <c r="I136" s="4">
        <v>490992</v>
      </c>
      <c r="K136"/>
      <c r="L136"/>
    </row>
    <row r="137" spans="2:12">
      <c r="B137" s="250" t="s">
        <v>465</v>
      </c>
      <c r="C137" s="42">
        <v>1602009</v>
      </c>
      <c r="D137" s="42">
        <v>0</v>
      </c>
      <c r="E137" s="42">
        <v>0</v>
      </c>
      <c r="F137" s="42">
        <v>0</v>
      </c>
      <c r="G137" s="42">
        <v>325744378</v>
      </c>
      <c r="H137" s="42">
        <v>0</v>
      </c>
      <c r="I137" s="4">
        <v>327346387</v>
      </c>
      <c r="K137"/>
      <c r="L137"/>
    </row>
    <row r="138" spans="2:12">
      <c r="B138" s="250" t="s">
        <v>468</v>
      </c>
      <c r="C138" s="42">
        <v>422626948</v>
      </c>
      <c r="D138" s="42">
        <v>2038822</v>
      </c>
      <c r="E138" s="42">
        <v>12116255</v>
      </c>
      <c r="F138" s="42">
        <v>127823200</v>
      </c>
      <c r="G138" s="42">
        <v>392038</v>
      </c>
      <c r="H138" s="42">
        <v>213210986</v>
      </c>
      <c r="I138" s="4">
        <v>778208249</v>
      </c>
      <c r="K138"/>
      <c r="L138"/>
    </row>
    <row r="139" spans="2:12">
      <c r="B139" s="250" t="s">
        <v>469</v>
      </c>
      <c r="C139" s="42">
        <v>1752558864</v>
      </c>
      <c r="D139" s="42">
        <v>32152646</v>
      </c>
      <c r="E139" s="42">
        <v>13298810</v>
      </c>
      <c r="F139" s="42">
        <v>5998924</v>
      </c>
      <c r="G139" s="42">
        <v>52305509</v>
      </c>
      <c r="H139" s="42">
        <v>0</v>
      </c>
      <c r="I139" s="4">
        <v>1856314753</v>
      </c>
      <c r="K139"/>
      <c r="L139"/>
    </row>
    <row r="140" spans="2:12">
      <c r="B140" s="250" t="s">
        <v>398</v>
      </c>
      <c r="C140" s="42">
        <v>2461686799</v>
      </c>
      <c r="D140" s="42">
        <v>481674339</v>
      </c>
      <c r="E140" s="42">
        <v>517442086</v>
      </c>
      <c r="F140" s="42">
        <v>301875520</v>
      </c>
      <c r="G140" s="42">
        <v>320802</v>
      </c>
      <c r="H140" s="42">
        <v>206301264</v>
      </c>
      <c r="I140" s="4">
        <v>3969300810</v>
      </c>
      <c r="K140"/>
      <c r="L140"/>
    </row>
    <row r="141" spans="2:12">
      <c r="B141" s="13" t="s">
        <v>612</v>
      </c>
      <c r="C141" s="42">
        <v>0</v>
      </c>
      <c r="D141" s="42">
        <v>3242926894</v>
      </c>
      <c r="E141" s="42">
        <v>0</v>
      </c>
      <c r="F141" s="42">
        <v>0</v>
      </c>
      <c r="G141" s="42">
        <v>0</v>
      </c>
      <c r="H141" s="42">
        <v>0</v>
      </c>
      <c r="I141" s="4">
        <v>3242926894</v>
      </c>
      <c r="K141"/>
      <c r="L141"/>
    </row>
    <row r="142" spans="2:12">
      <c r="B142" s="250" t="s">
        <v>6</v>
      </c>
      <c r="C142" s="42">
        <v>65485258</v>
      </c>
      <c r="D142" s="42">
        <v>48981</v>
      </c>
      <c r="E142" s="42">
        <v>0</v>
      </c>
      <c r="F142" s="42">
        <v>0</v>
      </c>
      <c r="G142" s="42">
        <v>0</v>
      </c>
      <c r="H142" s="42">
        <v>2455498</v>
      </c>
      <c r="I142" s="4">
        <v>67989737</v>
      </c>
      <c r="K142"/>
      <c r="L142"/>
    </row>
    <row r="143" spans="2:12">
      <c r="B143" s="250" t="s">
        <v>365</v>
      </c>
      <c r="C143" s="42">
        <v>23807260</v>
      </c>
      <c r="D143" s="42">
        <v>8997743</v>
      </c>
      <c r="E143" s="42">
        <v>0</v>
      </c>
      <c r="F143" s="42">
        <v>0</v>
      </c>
      <c r="G143" s="42">
        <v>0</v>
      </c>
      <c r="H143" s="42">
        <v>305093503</v>
      </c>
      <c r="I143" s="4">
        <v>337898506</v>
      </c>
      <c r="K143"/>
      <c r="L143"/>
    </row>
    <row r="144" spans="2:12">
      <c r="B144" s="251" t="s">
        <v>470</v>
      </c>
      <c r="C144" s="252">
        <v>4744521987</v>
      </c>
      <c r="D144" s="252">
        <v>3773445655</v>
      </c>
      <c r="E144" s="252">
        <v>546029011</v>
      </c>
      <c r="F144" s="252">
        <v>437657290</v>
      </c>
      <c r="G144" s="252">
        <v>379317586</v>
      </c>
      <c r="H144" s="252">
        <v>965098780</v>
      </c>
      <c r="I144" s="252">
        <v>10846070309</v>
      </c>
    </row>
    <row r="145" spans="2:9">
      <c r="B145" s="12" t="s">
        <v>158</v>
      </c>
      <c r="C145" s="252">
        <v>6490177367</v>
      </c>
      <c r="D145" s="252">
        <v>3969319374</v>
      </c>
      <c r="E145" s="252">
        <v>965271909</v>
      </c>
      <c r="F145" s="252">
        <v>745607111</v>
      </c>
      <c r="G145" s="252">
        <v>567767186</v>
      </c>
      <c r="H145" s="252">
        <v>1231543563</v>
      </c>
      <c r="I145" s="252">
        <v>13969686510</v>
      </c>
    </row>
    <row r="146" spans="2:9">
      <c r="B146" s="322"/>
      <c r="C146" s="324"/>
      <c r="D146" s="324"/>
      <c r="E146" s="324"/>
      <c r="F146" s="324"/>
      <c r="G146" s="324"/>
      <c r="H146" s="324"/>
      <c r="I146" s="324"/>
    </row>
    <row r="147" spans="2:9">
      <c r="B147" s="322"/>
      <c r="C147" s="325"/>
      <c r="D147" s="325"/>
      <c r="E147" s="325"/>
      <c r="F147" s="325"/>
      <c r="G147" s="325"/>
      <c r="H147" s="325"/>
      <c r="I147" s="325"/>
    </row>
    <row r="148" spans="2:9" ht="39">
      <c r="B148" s="557" t="s">
        <v>1256</v>
      </c>
      <c r="C148" s="558" t="s">
        <v>436</v>
      </c>
      <c r="D148" s="558" t="s">
        <v>218</v>
      </c>
      <c r="E148" s="558" t="s">
        <v>254</v>
      </c>
      <c r="F148" s="558" t="s">
        <v>537</v>
      </c>
      <c r="G148" s="558" t="s">
        <v>255</v>
      </c>
      <c r="H148" s="558" t="s">
        <v>256</v>
      </c>
      <c r="I148" s="559" t="s">
        <v>257</v>
      </c>
    </row>
    <row r="149" spans="2:9">
      <c r="B149" s="247" t="s">
        <v>629</v>
      </c>
      <c r="C149" s="312"/>
      <c r="D149" s="312"/>
      <c r="E149" s="312"/>
      <c r="F149" s="312"/>
      <c r="G149" s="312"/>
      <c r="H149" s="312"/>
      <c r="I149" s="313"/>
    </row>
    <row r="150" spans="2:9">
      <c r="B150" s="248" t="s">
        <v>156</v>
      </c>
      <c r="C150" s="241" t="s">
        <v>154</v>
      </c>
      <c r="D150" s="241" t="s">
        <v>154</v>
      </c>
      <c r="E150" s="241" t="s">
        <v>154</v>
      </c>
      <c r="F150" s="241" t="s">
        <v>154</v>
      </c>
      <c r="G150" s="241" t="s">
        <v>154</v>
      </c>
      <c r="H150" s="241" t="s">
        <v>154</v>
      </c>
      <c r="I150" s="242" t="s">
        <v>154</v>
      </c>
    </row>
    <row r="151" spans="2:9">
      <c r="B151" s="249" t="s">
        <v>606</v>
      </c>
      <c r="C151" s="253">
        <v>272591847</v>
      </c>
      <c r="D151" s="253">
        <v>65803216</v>
      </c>
      <c r="E151" s="253">
        <v>21754153</v>
      </c>
      <c r="F151" s="253">
        <v>1880052</v>
      </c>
      <c r="G151" s="253">
        <v>0</v>
      </c>
      <c r="H151" s="253">
        <v>11671035</v>
      </c>
      <c r="I151" s="30">
        <v>373700303</v>
      </c>
    </row>
    <row r="152" spans="2:9">
      <c r="B152" s="13" t="s">
        <v>72</v>
      </c>
      <c r="C152" s="3">
        <v>0</v>
      </c>
      <c r="D152" s="3">
        <v>2565338</v>
      </c>
      <c r="E152" s="3">
        <v>0</v>
      </c>
      <c r="F152" s="3">
        <v>0</v>
      </c>
      <c r="G152" s="3">
        <v>16018826</v>
      </c>
      <c r="H152" s="3">
        <v>235262474</v>
      </c>
      <c r="I152" s="30">
        <v>253846638</v>
      </c>
    </row>
    <row r="153" spans="2:9">
      <c r="B153" s="13" t="s">
        <v>34</v>
      </c>
      <c r="C153" s="3">
        <v>16276828</v>
      </c>
      <c r="D153" s="3">
        <v>446557</v>
      </c>
      <c r="E153" s="3">
        <v>949865</v>
      </c>
      <c r="F153" s="3">
        <v>2417521</v>
      </c>
      <c r="G153" s="3">
        <v>406346</v>
      </c>
      <c r="H153" s="3">
        <v>7843177</v>
      </c>
      <c r="I153" s="30">
        <v>28340294</v>
      </c>
    </row>
    <row r="154" spans="2:9">
      <c r="B154" s="13" t="s">
        <v>646</v>
      </c>
      <c r="C154" s="3">
        <v>424557949</v>
      </c>
      <c r="D154" s="3">
        <v>44796208</v>
      </c>
      <c r="E154" s="3">
        <v>87550598</v>
      </c>
      <c r="F154" s="3">
        <v>26045768</v>
      </c>
      <c r="G154" s="3">
        <v>193194949</v>
      </c>
      <c r="H154" s="3">
        <v>20277182</v>
      </c>
      <c r="I154" s="4">
        <v>796422654</v>
      </c>
    </row>
    <row r="155" spans="2:9">
      <c r="B155" s="13" t="s">
        <v>610</v>
      </c>
      <c r="C155" s="3">
        <v>0</v>
      </c>
      <c r="D155" s="3">
        <v>0</v>
      </c>
      <c r="E155" s="3">
        <v>0</v>
      </c>
      <c r="F155" s="3">
        <v>0</v>
      </c>
      <c r="G155" s="3">
        <v>19277769</v>
      </c>
      <c r="H155" s="3">
        <v>0</v>
      </c>
      <c r="I155" s="4">
        <v>19277769</v>
      </c>
    </row>
    <row r="156" spans="2:9">
      <c r="B156" s="250" t="s">
        <v>16</v>
      </c>
      <c r="C156" s="3">
        <v>968096691</v>
      </c>
      <c r="D156" s="3">
        <v>0</v>
      </c>
      <c r="E156" s="3">
        <v>309181585</v>
      </c>
      <c r="F156" s="3">
        <v>233128362</v>
      </c>
      <c r="G156" s="3">
        <v>0</v>
      </c>
      <c r="H156" s="3">
        <v>0</v>
      </c>
      <c r="I156" s="4">
        <v>1510406638</v>
      </c>
    </row>
    <row r="157" spans="2:9">
      <c r="B157" s="13" t="s">
        <v>17</v>
      </c>
      <c r="C157" s="3">
        <v>76225885</v>
      </c>
      <c r="D157" s="3">
        <v>20004892</v>
      </c>
      <c r="E157" s="3">
        <v>15286305</v>
      </c>
      <c r="F157" s="3">
        <v>6405498</v>
      </c>
      <c r="G157" s="3">
        <v>0</v>
      </c>
      <c r="H157" s="3">
        <v>8240569</v>
      </c>
      <c r="I157" s="4">
        <v>126163149</v>
      </c>
    </row>
    <row r="158" spans="2:9">
      <c r="B158" s="12" t="s">
        <v>114</v>
      </c>
      <c r="C158" s="4">
        <v>1757749200</v>
      </c>
      <c r="D158" s="4">
        <v>133616211</v>
      </c>
      <c r="E158" s="4">
        <v>434722506</v>
      </c>
      <c r="F158" s="4">
        <v>269877201</v>
      </c>
      <c r="G158" s="4">
        <v>228897890</v>
      </c>
      <c r="H158" s="4">
        <v>283294437</v>
      </c>
      <c r="I158" s="4">
        <v>3108157445</v>
      </c>
    </row>
    <row r="159" spans="2:9" ht="5.25" customHeight="1">
      <c r="B159" s="322"/>
      <c r="C159" s="323"/>
      <c r="D159" s="323"/>
      <c r="E159" s="323"/>
      <c r="F159" s="323"/>
      <c r="G159" s="323"/>
      <c r="H159" s="323"/>
      <c r="I159" s="323"/>
    </row>
    <row r="160" spans="2:9">
      <c r="B160" s="561" t="s">
        <v>157</v>
      </c>
      <c r="C160" s="661"/>
      <c r="D160" s="661"/>
      <c r="E160" s="661"/>
      <c r="F160" s="661"/>
      <c r="G160" s="661"/>
      <c r="H160" s="661"/>
      <c r="I160" s="562"/>
    </row>
    <row r="161" spans="2:9">
      <c r="B161" s="254" t="s">
        <v>467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190595875</v>
      </c>
      <c r="I161" s="4">
        <v>190595875</v>
      </c>
    </row>
    <row r="162" spans="2:9">
      <c r="B162" s="254" t="s">
        <v>466</v>
      </c>
      <c r="C162" s="3">
        <v>15096885</v>
      </c>
      <c r="D162" s="3">
        <v>5458767</v>
      </c>
      <c r="E162" s="3">
        <v>1348061</v>
      </c>
      <c r="F162" s="3">
        <v>1672546</v>
      </c>
      <c r="G162" s="3">
        <v>224190</v>
      </c>
      <c r="H162" s="3">
        <v>1473548</v>
      </c>
      <c r="I162" s="4">
        <v>25273997</v>
      </c>
    </row>
    <row r="163" spans="2:9">
      <c r="B163" s="13" t="s">
        <v>647</v>
      </c>
      <c r="C163" s="3">
        <v>159507</v>
      </c>
      <c r="D163" s="3">
        <v>21028</v>
      </c>
      <c r="E163" s="3">
        <v>0</v>
      </c>
      <c r="F163" s="3">
        <v>0</v>
      </c>
      <c r="G163" s="3">
        <v>1028233</v>
      </c>
      <c r="H163" s="3">
        <v>0</v>
      </c>
      <c r="I163" s="4">
        <v>1208768</v>
      </c>
    </row>
    <row r="164" spans="2:9">
      <c r="B164" s="254" t="s">
        <v>465</v>
      </c>
      <c r="C164" s="3">
        <v>2150823</v>
      </c>
      <c r="D164" s="3">
        <v>0</v>
      </c>
      <c r="E164" s="3">
        <v>0</v>
      </c>
      <c r="F164" s="3">
        <v>0</v>
      </c>
      <c r="G164" s="3">
        <v>317797056</v>
      </c>
      <c r="H164" s="3">
        <v>0</v>
      </c>
      <c r="I164" s="4">
        <v>319947879</v>
      </c>
    </row>
    <row r="165" spans="2:9">
      <c r="B165" s="254" t="s">
        <v>468</v>
      </c>
      <c r="C165" s="3">
        <v>391572462</v>
      </c>
      <c r="D165" s="3">
        <v>1362830</v>
      </c>
      <c r="E165" s="3">
        <v>9643088</v>
      </c>
      <c r="F165" s="3">
        <v>131974157</v>
      </c>
      <c r="G165" s="3">
        <v>276919</v>
      </c>
      <c r="H165" s="3">
        <v>170294309</v>
      </c>
      <c r="I165" s="4">
        <v>705123765</v>
      </c>
    </row>
    <row r="166" spans="2:9">
      <c r="B166" s="254" t="s">
        <v>469</v>
      </c>
      <c r="C166" s="3">
        <v>1614380909</v>
      </c>
      <c r="D166" s="42">
        <v>26393322</v>
      </c>
      <c r="E166" s="42">
        <v>12480559</v>
      </c>
      <c r="F166" s="42">
        <v>9579192</v>
      </c>
      <c r="G166" s="3">
        <v>42795417</v>
      </c>
      <c r="H166" s="3">
        <v>0</v>
      </c>
      <c r="I166" s="4">
        <v>1705629399</v>
      </c>
    </row>
    <row r="167" spans="2:9">
      <c r="B167" s="254" t="s">
        <v>398</v>
      </c>
      <c r="C167" s="3">
        <v>2231810257</v>
      </c>
      <c r="D167" s="3">
        <v>513478455</v>
      </c>
      <c r="E167" s="3">
        <v>482319072</v>
      </c>
      <c r="F167" s="3">
        <v>304279387</v>
      </c>
      <c r="G167" s="3">
        <v>540571</v>
      </c>
      <c r="H167" s="3">
        <v>190584391</v>
      </c>
      <c r="I167" s="4">
        <v>3723012133</v>
      </c>
    </row>
    <row r="168" spans="2:9">
      <c r="B168" s="13" t="s">
        <v>612</v>
      </c>
      <c r="C168" s="3">
        <v>0</v>
      </c>
      <c r="D168" s="3">
        <v>3137915658</v>
      </c>
      <c r="E168" s="3">
        <v>0</v>
      </c>
      <c r="F168" s="3">
        <v>0</v>
      </c>
      <c r="G168" s="3">
        <v>0</v>
      </c>
      <c r="H168" s="3">
        <v>0</v>
      </c>
      <c r="I168" s="4">
        <v>3137915658</v>
      </c>
    </row>
    <row r="169" spans="2:9">
      <c r="B169" s="254" t="s">
        <v>6</v>
      </c>
      <c r="C169" s="3">
        <v>89809231</v>
      </c>
      <c r="D169" s="3">
        <v>107013</v>
      </c>
      <c r="E169" s="3">
        <v>0</v>
      </c>
      <c r="F169" s="3">
        <v>0</v>
      </c>
      <c r="G169" s="3">
        <v>0</v>
      </c>
      <c r="H169" s="3">
        <v>6751985</v>
      </c>
      <c r="I169" s="4">
        <v>96668229</v>
      </c>
    </row>
    <row r="170" spans="2:9">
      <c r="B170" s="254" t="s">
        <v>365</v>
      </c>
      <c r="C170" s="3">
        <v>23400651</v>
      </c>
      <c r="D170" s="3">
        <v>7579427</v>
      </c>
      <c r="E170" s="3">
        <v>0</v>
      </c>
      <c r="F170" s="3">
        <v>0</v>
      </c>
      <c r="G170" s="3">
        <v>0</v>
      </c>
      <c r="H170" s="3">
        <v>295686565</v>
      </c>
      <c r="I170" s="4">
        <v>326666643</v>
      </c>
    </row>
    <row r="171" spans="2:9">
      <c r="B171" s="251" t="s">
        <v>470</v>
      </c>
      <c r="C171" s="252">
        <v>4368380725</v>
      </c>
      <c r="D171" s="252">
        <v>3692316500</v>
      </c>
      <c r="E171" s="252">
        <v>505790780</v>
      </c>
      <c r="F171" s="252">
        <v>447505282</v>
      </c>
      <c r="G171" s="252">
        <v>362662386</v>
      </c>
      <c r="H171" s="252">
        <v>855386673</v>
      </c>
      <c r="I171" s="252">
        <v>10232042346</v>
      </c>
    </row>
    <row r="172" spans="2:9">
      <c r="B172" s="12" t="s">
        <v>158</v>
      </c>
      <c r="C172" s="252">
        <v>6126129925</v>
      </c>
      <c r="D172" s="252">
        <v>3825932711</v>
      </c>
      <c r="E172" s="252">
        <v>940513286</v>
      </c>
      <c r="F172" s="252">
        <v>717382483</v>
      </c>
      <c r="G172" s="252">
        <v>591560276</v>
      </c>
      <c r="H172" s="252">
        <v>1138681110</v>
      </c>
      <c r="I172" s="252">
        <v>13340199791</v>
      </c>
    </row>
    <row r="174" spans="2:9" ht="39">
      <c r="B174" s="557" t="s">
        <v>253</v>
      </c>
      <c r="C174" s="558" t="s">
        <v>436</v>
      </c>
      <c r="D174" s="558" t="s">
        <v>218</v>
      </c>
      <c r="E174" s="558" t="s">
        <v>254</v>
      </c>
      <c r="F174" s="558" t="s">
        <v>537</v>
      </c>
      <c r="G174" s="558" t="s">
        <v>255</v>
      </c>
      <c r="H174" s="558" t="s">
        <v>256</v>
      </c>
      <c r="I174" s="559" t="s">
        <v>257</v>
      </c>
    </row>
    <row r="175" spans="2:9">
      <c r="B175" s="1009" t="s">
        <v>630</v>
      </c>
      <c r="C175" s="312"/>
      <c r="D175" s="312"/>
      <c r="E175" s="312"/>
      <c r="F175" s="312"/>
      <c r="G175" s="312"/>
      <c r="H175" s="312"/>
      <c r="I175" s="313"/>
    </row>
    <row r="176" spans="2:9">
      <c r="B176" s="1010"/>
      <c r="C176" s="241" t="s">
        <v>154</v>
      </c>
      <c r="D176" s="241" t="s">
        <v>154</v>
      </c>
      <c r="E176" s="241" t="s">
        <v>154</v>
      </c>
      <c r="F176" s="241" t="s">
        <v>154</v>
      </c>
      <c r="G176" s="241" t="s">
        <v>154</v>
      </c>
      <c r="H176" s="241" t="s">
        <v>154</v>
      </c>
      <c r="I176" s="242" t="s">
        <v>154</v>
      </c>
    </row>
    <row r="177" spans="2:15">
      <c r="B177" s="250" t="s">
        <v>1277</v>
      </c>
      <c r="C177" s="3">
        <v>1636621601</v>
      </c>
      <c r="D177" s="3">
        <v>24641178</v>
      </c>
      <c r="E177" s="3">
        <v>299159084</v>
      </c>
      <c r="F177" s="3">
        <v>190665360</v>
      </c>
      <c r="G177" s="3">
        <v>63114135</v>
      </c>
      <c r="H177" s="3">
        <v>108840161</v>
      </c>
      <c r="I177" s="4">
        <v>2323041519</v>
      </c>
    </row>
    <row r="178" spans="2:15">
      <c r="B178" s="250" t="s">
        <v>1045</v>
      </c>
      <c r="C178" s="3">
        <v>1881163447</v>
      </c>
      <c r="D178" s="3">
        <v>53685147</v>
      </c>
      <c r="E178" s="3">
        <v>338610272</v>
      </c>
      <c r="F178" s="3">
        <v>250174526</v>
      </c>
      <c r="G178" s="3">
        <v>75506996</v>
      </c>
      <c r="H178" s="3">
        <v>139281366</v>
      </c>
      <c r="I178" s="4">
        <v>2738421754</v>
      </c>
    </row>
    <row r="179" spans="2:15">
      <c r="C179" s="325"/>
      <c r="D179" s="325"/>
      <c r="E179" s="325"/>
      <c r="F179" s="325"/>
      <c r="G179" s="325"/>
      <c r="H179" s="325"/>
      <c r="I179" s="325"/>
    </row>
    <row r="180" spans="2:15" ht="4.5" customHeight="1"/>
    <row r="181" spans="2:15" ht="26">
      <c r="B181" s="564" t="s">
        <v>539</v>
      </c>
      <c r="C181" s="565" t="s">
        <v>258</v>
      </c>
      <c r="D181" s="565" t="s">
        <v>259</v>
      </c>
      <c r="E181" s="565" t="s">
        <v>261</v>
      </c>
      <c r="F181" s="565" t="s">
        <v>485</v>
      </c>
      <c r="G181" s="565" t="s">
        <v>262</v>
      </c>
      <c r="H181" s="565" t="s">
        <v>1122</v>
      </c>
      <c r="I181" s="565" t="s">
        <v>1257</v>
      </c>
      <c r="J181" s="566" t="s">
        <v>257</v>
      </c>
      <c r="K181" s="1011"/>
      <c r="M181" s="662"/>
      <c r="N181" s="662"/>
    </row>
    <row r="182" spans="2:15">
      <c r="B182" s="326" t="s">
        <v>1515</v>
      </c>
      <c r="C182" s="327" t="s">
        <v>154</v>
      </c>
      <c r="D182" s="327" t="s">
        <v>154</v>
      </c>
      <c r="E182" s="327" t="s">
        <v>154</v>
      </c>
      <c r="F182" s="327" t="s">
        <v>154</v>
      </c>
      <c r="G182" s="327" t="s">
        <v>154</v>
      </c>
      <c r="H182" s="327" t="s">
        <v>154</v>
      </c>
      <c r="I182" s="327" t="s">
        <v>154</v>
      </c>
      <c r="J182" s="328" t="s">
        <v>154</v>
      </c>
      <c r="K182" s="1011"/>
      <c r="L182" s="663"/>
      <c r="M182" s="662"/>
      <c r="N182" s="663"/>
      <c r="O182" s="663"/>
    </row>
    <row r="183" spans="2:15" ht="12.75" customHeight="1">
      <c r="B183" s="255" t="s">
        <v>540</v>
      </c>
      <c r="C183" s="3">
        <v>6258465698</v>
      </c>
      <c r="D183" s="3">
        <v>1873029936</v>
      </c>
      <c r="E183" s="3">
        <v>1353220664</v>
      </c>
      <c r="F183" s="3">
        <v>1411387951</v>
      </c>
      <c r="G183" s="3">
        <v>1398424914</v>
      </c>
      <c r="H183" s="3">
        <v>1614154852</v>
      </c>
      <c r="I183" s="3">
        <v>61002495</v>
      </c>
      <c r="J183" s="4">
        <v>13969686510</v>
      </c>
      <c r="K183" s="325"/>
      <c r="L183" s="325"/>
      <c r="M183" s="325"/>
      <c r="N183" s="325"/>
      <c r="O183" s="325"/>
    </row>
    <row r="184" spans="2:15" ht="12.75" customHeight="1">
      <c r="B184" s="255" t="s">
        <v>541</v>
      </c>
      <c r="C184" s="3">
        <v>5805807588.8999844</v>
      </c>
      <c r="D184" s="3">
        <v>791760297</v>
      </c>
      <c r="E184" s="3">
        <v>960527142</v>
      </c>
      <c r="F184" s="3">
        <v>384075772</v>
      </c>
      <c r="G184" s="3">
        <v>235824246</v>
      </c>
      <c r="H184" s="3">
        <v>1233296439.1000161</v>
      </c>
      <c r="I184" s="3">
        <v>4137692</v>
      </c>
      <c r="J184" s="4">
        <v>9415429177</v>
      </c>
      <c r="K184" s="325"/>
      <c r="L184" s="325"/>
      <c r="M184" s="325"/>
      <c r="N184" s="325"/>
      <c r="O184" s="325"/>
    </row>
    <row r="185" spans="2:15" ht="12.75" customHeight="1">
      <c r="B185" s="255" t="s">
        <v>319</v>
      </c>
      <c r="C185" s="3">
        <v>1025008441</v>
      </c>
      <c r="D185" s="3">
        <v>1164057210</v>
      </c>
      <c r="E185" s="3">
        <v>384374891</v>
      </c>
      <c r="F185" s="3">
        <v>860999503</v>
      </c>
      <c r="G185" s="3">
        <v>1045112282</v>
      </c>
      <c r="H185" s="3">
        <v>46936937</v>
      </c>
      <c r="I185" s="3">
        <v>27768069</v>
      </c>
      <c r="J185" s="4">
        <v>4554257333</v>
      </c>
      <c r="K185" s="325"/>
      <c r="L185" s="325"/>
      <c r="M185" s="325"/>
      <c r="N185" s="325"/>
      <c r="O185" s="325"/>
    </row>
    <row r="186" spans="2:15" ht="12.75" customHeight="1">
      <c r="B186" s="255" t="s">
        <v>637</v>
      </c>
      <c r="C186" s="3">
        <v>-572350331.89998388</v>
      </c>
      <c r="D186" s="3">
        <v>-82787571</v>
      </c>
      <c r="E186" s="3">
        <v>8318631</v>
      </c>
      <c r="F186" s="3">
        <v>166312676</v>
      </c>
      <c r="G186" s="3">
        <v>117488386</v>
      </c>
      <c r="H186" s="3">
        <v>333921475.89998388</v>
      </c>
      <c r="I186" s="3">
        <v>29096734</v>
      </c>
      <c r="J186" s="4">
        <v>0</v>
      </c>
      <c r="K186" s="325"/>
      <c r="L186" s="325"/>
      <c r="M186" s="325"/>
      <c r="N186" s="325"/>
      <c r="O186" s="325"/>
    </row>
    <row r="187" spans="2:15" ht="12.75" customHeight="1">
      <c r="B187" s="255" t="s">
        <v>632</v>
      </c>
      <c r="C187" s="3">
        <v>452658109.10001564</v>
      </c>
      <c r="D187" s="3">
        <v>1081269639</v>
      </c>
      <c r="E187" s="3">
        <v>392693522</v>
      </c>
      <c r="F187" s="3">
        <v>1027312179</v>
      </c>
      <c r="G187" s="3">
        <v>1162600668</v>
      </c>
      <c r="H187" s="3">
        <v>380858412.89998388</v>
      </c>
      <c r="I187" s="3">
        <v>56864803</v>
      </c>
      <c r="J187" s="4">
        <v>4554257333</v>
      </c>
      <c r="K187" s="325"/>
      <c r="L187" s="325"/>
      <c r="M187" s="325"/>
      <c r="N187" s="325"/>
      <c r="O187" s="325"/>
    </row>
    <row r="188" spans="2:15" ht="12.75" customHeight="1">
      <c r="B188" s="255" t="s">
        <v>638</v>
      </c>
      <c r="C188" s="256">
        <v>0.22506599123699539</v>
      </c>
      <c r="D188" s="256">
        <v>0.25559759251311504</v>
      </c>
      <c r="E188" s="256">
        <v>8.4399027743740362E-2</v>
      </c>
      <c r="F188" s="256">
        <v>0.18905376662869391</v>
      </c>
      <c r="G188" s="256">
        <v>0.2294802874723724</v>
      </c>
      <c r="H188" s="256">
        <v>1.0306167080172762E-2</v>
      </c>
      <c r="I188" s="256">
        <v>6.0971673249101402E-3</v>
      </c>
      <c r="J188" s="257">
        <v>1</v>
      </c>
      <c r="K188" s="325"/>
      <c r="N188" s="325"/>
      <c r="O188" s="325"/>
    </row>
    <row r="189" spans="2:15" ht="12.75" customHeight="1">
      <c r="B189" s="255" t="s">
        <v>636</v>
      </c>
      <c r="C189" s="256">
        <v>9.9392299556739963E-2</v>
      </c>
      <c r="D189" s="256">
        <v>0.23741953076853067</v>
      </c>
      <c r="E189" s="256">
        <v>8.6225589220564142E-2</v>
      </c>
      <c r="F189" s="256">
        <v>0.22557183397524103</v>
      </c>
      <c r="G189" s="256">
        <v>0.25527777264052109</v>
      </c>
      <c r="H189" s="256">
        <v>8.3626897878671946E-2</v>
      </c>
      <c r="I189" s="256">
        <v>1.2486075959731018E-2</v>
      </c>
      <c r="J189" s="257">
        <v>1</v>
      </c>
      <c r="K189" s="325"/>
      <c r="L189" s="325"/>
      <c r="M189" s="325"/>
      <c r="N189" s="325"/>
      <c r="O189" s="325"/>
    </row>
    <row r="190" spans="2:15" ht="6" customHeight="1">
      <c r="K190" s="325"/>
      <c r="L190" s="325"/>
      <c r="M190" s="325"/>
      <c r="N190" s="325"/>
    </row>
    <row r="191" spans="2:15" ht="26">
      <c r="B191" s="564" t="s">
        <v>539</v>
      </c>
      <c r="C191" s="565" t="s">
        <v>258</v>
      </c>
      <c r="D191" s="565" t="s">
        <v>259</v>
      </c>
      <c r="E191" s="565" t="s">
        <v>261</v>
      </c>
      <c r="F191" s="565" t="s">
        <v>485</v>
      </c>
      <c r="G191" s="565" t="s">
        <v>262</v>
      </c>
      <c r="H191" s="565" t="s">
        <v>1122</v>
      </c>
      <c r="I191" s="565" t="s">
        <v>1257</v>
      </c>
      <c r="J191" s="566" t="s">
        <v>257</v>
      </c>
      <c r="O191" s="325"/>
    </row>
    <row r="192" spans="2:15">
      <c r="B192" s="326" t="s">
        <v>1255</v>
      </c>
      <c r="C192" s="327" t="s">
        <v>154</v>
      </c>
      <c r="D192" s="327" t="s">
        <v>154</v>
      </c>
      <c r="E192" s="327" t="s">
        <v>154</v>
      </c>
      <c r="F192" s="327" t="s">
        <v>154</v>
      </c>
      <c r="G192" s="327" t="s">
        <v>154</v>
      </c>
      <c r="H192" s="327" t="s">
        <v>154</v>
      </c>
      <c r="I192" s="327" t="s">
        <v>154</v>
      </c>
      <c r="J192" s="328" t="s">
        <v>154</v>
      </c>
      <c r="L192" s="664"/>
    </row>
    <row r="193" spans="2:13" ht="12.75" customHeight="1">
      <c r="B193" s="255" t="s">
        <v>540</v>
      </c>
      <c r="C193" s="3">
        <v>6168247101</v>
      </c>
      <c r="D193" s="3">
        <v>1843240452</v>
      </c>
      <c r="E193" s="3">
        <v>1179425728</v>
      </c>
      <c r="F193" s="3">
        <v>1405441233</v>
      </c>
      <c r="G193" s="3">
        <v>1174036935</v>
      </c>
      <c r="H193" s="3">
        <v>1535281542</v>
      </c>
      <c r="I193" s="3">
        <v>34526800</v>
      </c>
      <c r="J193" s="4">
        <v>13340199791</v>
      </c>
    </row>
    <row r="194" spans="2:13" ht="12.75" customHeight="1">
      <c r="B194" s="255" t="s">
        <v>541</v>
      </c>
      <c r="C194" s="3">
        <v>5677809284</v>
      </c>
      <c r="D194" s="3">
        <v>832156700</v>
      </c>
      <c r="E194" s="3">
        <v>758232056</v>
      </c>
      <c r="F194" s="3">
        <v>434260100</v>
      </c>
      <c r="G194" s="3">
        <v>215975220</v>
      </c>
      <c r="H194" s="3">
        <v>1173947044</v>
      </c>
      <c r="I194" s="3">
        <v>1601985</v>
      </c>
      <c r="J194" s="4">
        <v>9093982389</v>
      </c>
    </row>
    <row r="195" spans="2:13" ht="12.75" customHeight="1">
      <c r="B195" s="255" t="s">
        <v>319</v>
      </c>
      <c r="C195" s="3">
        <v>1050675009</v>
      </c>
      <c r="D195" s="3">
        <v>1076107825</v>
      </c>
      <c r="E195" s="3">
        <v>413755970</v>
      </c>
      <c r="F195" s="3">
        <v>819375064</v>
      </c>
      <c r="G195" s="3">
        <v>848171335</v>
      </c>
      <c r="H195" s="3">
        <v>38716217</v>
      </c>
      <c r="I195" s="3">
        <v>-584018</v>
      </c>
      <c r="J195" s="4">
        <v>4246217402</v>
      </c>
    </row>
    <row r="196" spans="2:13" ht="12.75" customHeight="1">
      <c r="B196" s="255" t="s">
        <v>637</v>
      </c>
      <c r="C196" s="3">
        <v>-560237192</v>
      </c>
      <c r="D196" s="3">
        <v>-65024073</v>
      </c>
      <c r="E196" s="3">
        <v>7437702</v>
      </c>
      <c r="F196" s="3">
        <v>151806069</v>
      </c>
      <c r="G196" s="3">
        <v>109890380</v>
      </c>
      <c r="H196" s="3">
        <v>322618281</v>
      </c>
      <c r="I196" s="3">
        <v>33508833</v>
      </c>
      <c r="J196" s="4">
        <v>0</v>
      </c>
    </row>
    <row r="197" spans="2:13" ht="12.75" customHeight="1">
      <c r="B197" s="255" t="s">
        <v>632</v>
      </c>
      <c r="C197" s="3">
        <v>490437817</v>
      </c>
      <c r="D197" s="3">
        <v>1011083752</v>
      </c>
      <c r="E197" s="3">
        <v>421193672</v>
      </c>
      <c r="F197" s="3">
        <v>971181133</v>
      </c>
      <c r="G197" s="3">
        <v>958061715</v>
      </c>
      <c r="H197" s="3">
        <v>361334498</v>
      </c>
      <c r="I197" s="3">
        <v>32924815</v>
      </c>
      <c r="J197" s="4">
        <v>4246217402</v>
      </c>
    </row>
    <row r="198" spans="2:13" ht="12.75" customHeight="1">
      <c r="B198" s="255" t="s">
        <v>638</v>
      </c>
      <c r="C198" s="256">
        <v>0.24743787459048242</v>
      </c>
      <c r="D198" s="256">
        <v>0.25342739740389769</v>
      </c>
      <c r="E198" s="256">
        <v>9.7441070682136491E-2</v>
      </c>
      <c r="F198" s="256">
        <v>0.1929658767857878</v>
      </c>
      <c r="G198" s="256">
        <v>0.19974750576842934</v>
      </c>
      <c r="H198" s="256">
        <v>9.1178131816247506E-3</v>
      </c>
      <c r="I198" s="256">
        <v>-1.3753841235847301E-4</v>
      </c>
      <c r="J198" s="257">
        <v>1</v>
      </c>
    </row>
    <row r="199" spans="2:13" ht="12.75" customHeight="1">
      <c r="B199" s="255" t="s">
        <v>636</v>
      </c>
      <c r="C199" s="256">
        <v>0.11549993101365939</v>
      </c>
      <c r="D199" s="256">
        <v>0.23811398623249294</v>
      </c>
      <c r="E199" s="256">
        <v>9.919267718172288E-2</v>
      </c>
      <c r="F199" s="256">
        <v>0.22871677096480422</v>
      </c>
      <c r="G199" s="256">
        <v>0.22562709920333937</v>
      </c>
      <c r="H199" s="256">
        <v>8.5095618945419227E-2</v>
      </c>
      <c r="I199" s="256">
        <v>7.7539164585619588E-3</v>
      </c>
      <c r="J199" s="257">
        <v>1</v>
      </c>
    </row>
    <row r="200" spans="2:13">
      <c r="C200" s="329">
        <v>0</v>
      </c>
      <c r="D200" s="329">
        <v>0</v>
      </c>
      <c r="E200" s="329">
        <v>0</v>
      </c>
      <c r="F200" s="325">
        <v>0</v>
      </c>
      <c r="G200" s="325">
        <v>0</v>
      </c>
      <c r="H200" s="325">
        <v>0</v>
      </c>
    </row>
    <row r="201" spans="2:13" ht="26">
      <c r="B201" s="557" t="s">
        <v>253</v>
      </c>
      <c r="C201" s="558" t="s">
        <v>216</v>
      </c>
      <c r="D201" s="558" t="s">
        <v>217</v>
      </c>
      <c r="E201" s="559" t="s">
        <v>219</v>
      </c>
    </row>
    <row r="202" spans="2:13">
      <c r="B202" s="239"/>
      <c r="C202" s="312"/>
      <c r="D202" s="312"/>
      <c r="E202" s="313"/>
    </row>
    <row r="203" spans="2:13">
      <c r="B203" s="240" t="s">
        <v>1515</v>
      </c>
      <c r="C203" s="241" t="s">
        <v>154</v>
      </c>
      <c r="D203" s="241" t="s">
        <v>154</v>
      </c>
      <c r="E203" s="242" t="s">
        <v>154</v>
      </c>
      <c r="G203"/>
      <c r="H203"/>
      <c r="I203"/>
      <c r="J203"/>
      <c r="K203"/>
      <c r="L203"/>
      <c r="M203"/>
    </row>
    <row r="204" spans="2:13">
      <c r="B204" s="250" t="s">
        <v>436</v>
      </c>
      <c r="C204" s="258">
        <v>8581964432</v>
      </c>
      <c r="D204" s="258">
        <v>0</v>
      </c>
      <c r="E204" s="258">
        <v>8581964432</v>
      </c>
      <c r="G204"/>
      <c r="H204"/>
      <c r="I204"/>
      <c r="J204"/>
      <c r="K204"/>
      <c r="L204"/>
      <c r="M204"/>
    </row>
    <row r="205" spans="2:13">
      <c r="B205" s="250" t="s">
        <v>218</v>
      </c>
      <c r="C205" s="258">
        <v>322295007</v>
      </c>
      <c r="D205" s="258">
        <v>79473964</v>
      </c>
      <c r="E205" s="258">
        <v>242821043</v>
      </c>
      <c r="G205"/>
      <c r="H205"/>
      <c r="I205"/>
      <c r="J205"/>
      <c r="K205"/>
      <c r="L205"/>
      <c r="M205"/>
    </row>
    <row r="206" spans="2:13">
      <c r="B206" s="250" t="s">
        <v>254</v>
      </c>
      <c r="C206" s="258">
        <v>1157465852</v>
      </c>
      <c r="D206" s="258">
        <v>2793416</v>
      </c>
      <c r="E206" s="258">
        <v>1154672436</v>
      </c>
      <c r="G206"/>
      <c r="H206"/>
      <c r="I206"/>
      <c r="J206"/>
      <c r="K206"/>
      <c r="L206"/>
      <c r="M206"/>
    </row>
    <row r="207" spans="2:13">
      <c r="B207" s="250" t="s">
        <v>537</v>
      </c>
      <c r="C207" s="258">
        <v>719369226</v>
      </c>
      <c r="D207" s="258">
        <v>0</v>
      </c>
      <c r="E207" s="258">
        <v>719369226</v>
      </c>
      <c r="G207"/>
      <c r="H207"/>
      <c r="I207"/>
      <c r="J207"/>
      <c r="K207"/>
      <c r="L207"/>
      <c r="M207"/>
    </row>
    <row r="208" spans="2:13">
      <c r="B208" s="250" t="s">
        <v>255</v>
      </c>
      <c r="C208" s="258">
        <v>96762853</v>
      </c>
      <c r="D208" s="258">
        <v>0</v>
      </c>
      <c r="E208" s="258">
        <v>96762853</v>
      </c>
    </row>
    <row r="209" spans="2:10">
      <c r="B209" s="250" t="s">
        <v>256</v>
      </c>
      <c r="C209" s="258">
        <v>10055475</v>
      </c>
      <c r="D209" s="258">
        <v>0</v>
      </c>
      <c r="E209" s="258">
        <v>10055475</v>
      </c>
    </row>
    <row r="210" spans="2:10">
      <c r="B210" s="255" t="s">
        <v>50</v>
      </c>
      <c r="C210" s="259">
        <v>10887912845</v>
      </c>
      <c r="D210" s="259">
        <v>82267380</v>
      </c>
      <c r="E210" s="259">
        <v>10805645465</v>
      </c>
      <c r="F210" s="14">
        <v>0</v>
      </c>
    </row>
    <row r="211" spans="2:10" ht="6" customHeight="1"/>
    <row r="212" spans="2:10" ht="26">
      <c r="B212" s="557" t="s">
        <v>253</v>
      </c>
      <c r="C212" s="558" t="s">
        <v>216</v>
      </c>
      <c r="D212" s="558" t="s">
        <v>217</v>
      </c>
      <c r="E212" s="559" t="s">
        <v>219</v>
      </c>
    </row>
    <row r="213" spans="2:10">
      <c r="B213" s="239"/>
      <c r="C213" s="312"/>
      <c r="D213" s="312"/>
      <c r="E213" s="313"/>
    </row>
    <row r="214" spans="2:10">
      <c r="B214" s="240" t="s">
        <v>1516</v>
      </c>
      <c r="C214" s="241" t="s">
        <v>154</v>
      </c>
      <c r="D214" s="241" t="s">
        <v>154</v>
      </c>
      <c r="E214" s="242" t="s">
        <v>154</v>
      </c>
    </row>
    <row r="215" spans="2:10">
      <c r="B215" s="254" t="s">
        <v>436</v>
      </c>
      <c r="C215" s="260">
        <v>7535232313</v>
      </c>
      <c r="D215" s="260">
        <v>0</v>
      </c>
      <c r="E215" s="260">
        <v>7535232313</v>
      </c>
    </row>
    <row r="216" spans="2:10">
      <c r="B216" s="254" t="s">
        <v>218</v>
      </c>
      <c r="C216" s="260">
        <v>283401383</v>
      </c>
      <c r="D216" s="260">
        <v>73114071</v>
      </c>
      <c r="E216" s="260">
        <v>210287312</v>
      </c>
      <c r="G216" s="325"/>
      <c r="H216" s="325"/>
      <c r="I216" s="325"/>
      <c r="J216" s="325"/>
    </row>
    <row r="217" spans="2:10">
      <c r="B217" s="254" t="s">
        <v>254</v>
      </c>
      <c r="C217" s="260">
        <v>1288746478</v>
      </c>
      <c r="D217" s="260">
        <v>1695146</v>
      </c>
      <c r="E217" s="260">
        <v>1287051332</v>
      </c>
      <c r="G217" s="325"/>
      <c r="H217" s="325"/>
      <c r="I217" s="325"/>
      <c r="J217" s="325"/>
    </row>
    <row r="218" spans="2:10">
      <c r="B218" s="254" t="s">
        <v>537</v>
      </c>
      <c r="C218" s="260">
        <v>838663867</v>
      </c>
      <c r="D218" s="260">
        <v>0</v>
      </c>
      <c r="E218" s="260">
        <v>838663867</v>
      </c>
    </row>
    <row r="219" spans="2:10">
      <c r="B219" s="254" t="s">
        <v>255</v>
      </c>
      <c r="C219" s="260">
        <v>100859006</v>
      </c>
      <c r="D219" s="260">
        <v>0</v>
      </c>
      <c r="E219" s="260">
        <v>100859006</v>
      </c>
    </row>
    <row r="220" spans="2:10">
      <c r="B220" s="254" t="s">
        <v>256</v>
      </c>
      <c r="C220" s="260">
        <v>8946650</v>
      </c>
      <c r="D220" s="260">
        <v>0</v>
      </c>
      <c r="E220" s="260">
        <v>8946650</v>
      </c>
    </row>
    <row r="221" spans="2:10">
      <c r="B221" s="255" t="s">
        <v>50</v>
      </c>
      <c r="C221" s="259">
        <v>10055849697</v>
      </c>
      <c r="D221" s="259">
        <v>74809217</v>
      </c>
      <c r="E221" s="259">
        <v>9981040480</v>
      </c>
      <c r="F221" s="14">
        <v>0</v>
      </c>
      <c r="G221" s="325"/>
    </row>
    <row r="223" spans="2:10" ht="26">
      <c r="B223" s="564" t="s">
        <v>73</v>
      </c>
      <c r="C223" s="565" t="s">
        <v>258</v>
      </c>
      <c r="D223" s="565" t="s">
        <v>259</v>
      </c>
      <c r="E223" s="565" t="s">
        <v>261</v>
      </c>
      <c r="F223" s="565" t="s">
        <v>485</v>
      </c>
      <c r="G223" s="565" t="s">
        <v>262</v>
      </c>
      <c r="H223" s="565" t="s">
        <v>1122</v>
      </c>
      <c r="I223" s="566" t="s">
        <v>1257</v>
      </c>
      <c r="J223" s="566" t="s">
        <v>257</v>
      </c>
    </row>
    <row r="224" spans="2:10">
      <c r="B224" s="326" t="s">
        <v>1515</v>
      </c>
      <c r="C224" s="327" t="s">
        <v>154</v>
      </c>
      <c r="D224" s="327" t="s">
        <v>154</v>
      </c>
      <c r="E224" s="327" t="s">
        <v>154</v>
      </c>
      <c r="F224" s="327" t="s">
        <v>154</v>
      </c>
      <c r="G224" s="327" t="s">
        <v>154</v>
      </c>
      <c r="H224" s="327" t="s">
        <v>154</v>
      </c>
      <c r="I224" s="328" t="s">
        <v>154</v>
      </c>
      <c r="J224" s="328" t="s">
        <v>154</v>
      </c>
    </row>
    <row r="225" spans="2:12">
      <c r="B225" s="261" t="s">
        <v>466</v>
      </c>
      <c r="C225" s="258">
        <v>8835220</v>
      </c>
      <c r="D225" s="258">
        <v>5449837</v>
      </c>
      <c r="E225" s="258">
        <v>12117824</v>
      </c>
      <c r="F225" s="258">
        <v>0</v>
      </c>
      <c r="G225" s="258">
        <v>6160</v>
      </c>
      <c r="H225" s="258">
        <v>2314065</v>
      </c>
      <c r="I225" s="258">
        <v>116392</v>
      </c>
      <c r="J225" s="155">
        <v>28839498</v>
      </c>
      <c r="K225"/>
      <c r="L225"/>
    </row>
    <row r="226" spans="2:12">
      <c r="B226" s="262" t="s">
        <v>647</v>
      </c>
      <c r="C226" s="258">
        <v>0</v>
      </c>
      <c r="D226" s="258">
        <v>490992</v>
      </c>
      <c r="E226" s="258">
        <v>0</v>
      </c>
      <c r="F226" s="258">
        <v>0</v>
      </c>
      <c r="G226" s="258">
        <v>0</v>
      </c>
      <c r="H226" s="258">
        <v>0</v>
      </c>
      <c r="I226" s="258">
        <v>0</v>
      </c>
      <c r="J226" s="155">
        <v>490992</v>
      </c>
      <c r="K226"/>
      <c r="L226"/>
    </row>
    <row r="227" spans="2:12">
      <c r="B227" s="261" t="s">
        <v>465</v>
      </c>
      <c r="C227" s="258">
        <v>255631829</v>
      </c>
      <c r="D227" s="258">
        <v>0</v>
      </c>
      <c r="E227" s="258">
        <v>0</v>
      </c>
      <c r="F227" s="258">
        <v>71714558</v>
      </c>
      <c r="G227" s="258">
        <v>0</v>
      </c>
      <c r="H227" s="258">
        <v>0</v>
      </c>
      <c r="I227" s="258">
        <v>0</v>
      </c>
      <c r="J227" s="155">
        <v>327346387</v>
      </c>
      <c r="K227"/>
      <c r="L227"/>
    </row>
    <row r="228" spans="2:12">
      <c r="B228" s="261" t="s">
        <v>468</v>
      </c>
      <c r="C228" s="258">
        <v>171995017</v>
      </c>
      <c r="D228" s="258">
        <v>19701991</v>
      </c>
      <c r="E228" s="258">
        <v>45889159</v>
      </c>
      <c r="F228" s="258">
        <v>133193271</v>
      </c>
      <c r="G228" s="258">
        <v>7228995</v>
      </c>
      <c r="H228" s="258">
        <v>344044861</v>
      </c>
      <c r="I228" s="258">
        <v>56154955</v>
      </c>
      <c r="J228" s="155">
        <v>778208249</v>
      </c>
      <c r="K228"/>
      <c r="L228"/>
    </row>
    <row r="229" spans="2:12">
      <c r="B229" s="261" t="s">
        <v>469</v>
      </c>
      <c r="C229" s="258">
        <v>114218339</v>
      </c>
      <c r="D229" s="258">
        <v>12840692</v>
      </c>
      <c r="E229" s="258">
        <v>298143575</v>
      </c>
      <c r="F229" s="258">
        <v>312265021</v>
      </c>
      <c r="G229" s="258">
        <v>503676816</v>
      </c>
      <c r="H229" s="258">
        <v>615170310</v>
      </c>
      <c r="I229" s="258">
        <v>0</v>
      </c>
      <c r="J229" s="155">
        <v>1856314753</v>
      </c>
      <c r="K229"/>
      <c r="L229"/>
    </row>
    <row r="230" spans="2:12">
      <c r="B230" s="261" t="s">
        <v>611</v>
      </c>
      <c r="C230" s="258">
        <v>1443846850</v>
      </c>
      <c r="D230" s="258">
        <v>683975750</v>
      </c>
      <c r="E230" s="258">
        <v>473365172</v>
      </c>
      <c r="F230" s="258">
        <v>373282345</v>
      </c>
      <c r="G230" s="258">
        <v>514738059</v>
      </c>
      <c r="H230" s="258">
        <v>477113070</v>
      </c>
      <c r="I230" s="258">
        <v>2979564</v>
      </c>
      <c r="J230" s="155">
        <v>3969300810</v>
      </c>
      <c r="K230"/>
      <c r="L230"/>
    </row>
    <row r="231" spans="2:12">
      <c r="B231" s="13" t="s">
        <v>612</v>
      </c>
      <c r="C231" s="258">
        <v>2548192050</v>
      </c>
      <c r="D231" s="258">
        <v>326388764</v>
      </c>
      <c r="E231" s="258">
        <v>0</v>
      </c>
      <c r="F231" s="258">
        <v>314328097</v>
      </c>
      <c r="G231" s="258">
        <v>54017983</v>
      </c>
      <c r="H231" s="258">
        <v>0</v>
      </c>
      <c r="I231" s="258">
        <v>0</v>
      </c>
      <c r="J231" s="155">
        <v>3242926894</v>
      </c>
      <c r="K231"/>
      <c r="L231"/>
    </row>
    <row r="232" spans="2:12">
      <c r="B232" s="261" t="s">
        <v>6</v>
      </c>
      <c r="C232" s="258">
        <v>0</v>
      </c>
      <c r="D232" s="258">
        <v>2504479</v>
      </c>
      <c r="E232" s="258">
        <v>65485258</v>
      </c>
      <c r="F232" s="258">
        <v>0</v>
      </c>
      <c r="G232" s="258">
        <v>0</v>
      </c>
      <c r="H232" s="258">
        <v>0</v>
      </c>
      <c r="I232" s="258">
        <v>0</v>
      </c>
      <c r="J232" s="155">
        <v>67989737</v>
      </c>
      <c r="K232"/>
      <c r="L232"/>
    </row>
    <row r="233" spans="2:12">
      <c r="B233" s="12" t="s">
        <v>470</v>
      </c>
      <c r="C233" s="259">
        <v>4542719305</v>
      </c>
      <c r="D233" s="259">
        <v>1051352505</v>
      </c>
      <c r="E233" s="259">
        <v>895000988</v>
      </c>
      <c r="F233" s="259">
        <v>1204783292</v>
      </c>
      <c r="G233" s="259">
        <v>1079668013</v>
      </c>
      <c r="H233" s="259">
        <v>1438642306</v>
      </c>
      <c r="I233" s="259">
        <v>59250911</v>
      </c>
      <c r="J233" s="155">
        <v>10271417320</v>
      </c>
      <c r="K233"/>
      <c r="L233"/>
    </row>
    <row r="235" spans="2:12" ht="26">
      <c r="B235" s="564" t="s">
        <v>73</v>
      </c>
      <c r="C235" s="565" t="s">
        <v>258</v>
      </c>
      <c r="D235" s="565" t="s">
        <v>259</v>
      </c>
      <c r="E235" s="565" t="s">
        <v>261</v>
      </c>
      <c r="F235" s="565" t="s">
        <v>485</v>
      </c>
      <c r="G235" s="565" t="s">
        <v>262</v>
      </c>
      <c r="H235" s="565" t="s">
        <v>1122</v>
      </c>
      <c r="I235" s="566" t="s">
        <v>1257</v>
      </c>
      <c r="J235" s="566" t="s">
        <v>257</v>
      </c>
    </row>
    <row r="236" spans="2:12">
      <c r="B236" s="326" t="s">
        <v>1255</v>
      </c>
      <c r="C236" s="327" t="s">
        <v>154</v>
      </c>
      <c r="D236" s="327" t="s">
        <v>154</v>
      </c>
      <c r="E236" s="327" t="s">
        <v>154</v>
      </c>
      <c r="F236" s="327" t="s">
        <v>154</v>
      </c>
      <c r="G236" s="327" t="s">
        <v>154</v>
      </c>
      <c r="H236" s="327" t="s">
        <v>154</v>
      </c>
      <c r="I236" s="328" t="s">
        <v>154</v>
      </c>
      <c r="J236" s="328" t="s">
        <v>154</v>
      </c>
    </row>
    <row r="237" spans="2:12">
      <c r="B237" s="13" t="s">
        <v>466</v>
      </c>
      <c r="C237" s="260">
        <v>8272519</v>
      </c>
      <c r="D237" s="260">
        <v>3904671</v>
      </c>
      <c r="E237" s="260">
        <v>10641037</v>
      </c>
      <c r="F237" s="260">
        <v>0</v>
      </c>
      <c r="G237" s="260">
        <v>5040</v>
      </c>
      <c r="H237" s="260">
        <v>2338835</v>
      </c>
      <c r="I237" s="260">
        <v>111895</v>
      </c>
      <c r="J237" s="155">
        <v>25273997</v>
      </c>
    </row>
    <row r="238" spans="2:12">
      <c r="B238" s="262" t="s">
        <v>647</v>
      </c>
      <c r="C238" s="260">
        <v>0</v>
      </c>
      <c r="D238" s="260">
        <v>1208768</v>
      </c>
      <c r="E238" s="260">
        <v>0</v>
      </c>
      <c r="F238" s="260">
        <v>0</v>
      </c>
      <c r="G238" s="260">
        <v>0</v>
      </c>
      <c r="H238" s="260">
        <v>0</v>
      </c>
      <c r="I238" s="260">
        <v>0</v>
      </c>
      <c r="J238" s="155">
        <v>1208768</v>
      </c>
    </row>
    <row r="239" spans="2:12">
      <c r="B239" s="13" t="s">
        <v>465</v>
      </c>
      <c r="C239" s="260">
        <v>249213071</v>
      </c>
      <c r="D239" s="260">
        <v>0</v>
      </c>
      <c r="E239" s="260">
        <v>0</v>
      </c>
      <c r="F239" s="260">
        <v>70734808</v>
      </c>
      <c r="G239" s="260">
        <v>0</v>
      </c>
      <c r="H239" s="260">
        <v>0</v>
      </c>
      <c r="I239" s="260">
        <v>0</v>
      </c>
      <c r="J239" s="155">
        <v>319947879</v>
      </c>
    </row>
    <row r="240" spans="2:12">
      <c r="B240" s="13" t="s">
        <v>468</v>
      </c>
      <c r="C240" s="260">
        <v>162547440</v>
      </c>
      <c r="D240" s="260">
        <v>17175512</v>
      </c>
      <c r="E240" s="260">
        <v>33069200</v>
      </c>
      <c r="F240" s="260">
        <v>126009277</v>
      </c>
      <c r="G240" s="260">
        <v>4577909</v>
      </c>
      <c r="H240" s="260">
        <v>329280733</v>
      </c>
      <c r="I240" s="260">
        <v>32463694</v>
      </c>
      <c r="J240" s="155">
        <v>705123765</v>
      </c>
    </row>
    <row r="241" spans="2:10">
      <c r="B241" s="13" t="s">
        <v>469</v>
      </c>
      <c r="C241" s="260">
        <v>117798607</v>
      </c>
      <c r="D241" s="260">
        <v>11969173</v>
      </c>
      <c r="E241" s="260">
        <v>277990118</v>
      </c>
      <c r="F241" s="260">
        <v>297040976</v>
      </c>
      <c r="G241" s="260">
        <v>412099213</v>
      </c>
      <c r="H241" s="260">
        <v>588731312</v>
      </c>
      <c r="I241" s="260">
        <v>0</v>
      </c>
      <c r="J241" s="155">
        <v>1705629399</v>
      </c>
    </row>
    <row r="242" spans="2:10">
      <c r="B242" s="13" t="s">
        <v>611</v>
      </c>
      <c r="C242" s="260">
        <v>1463463236</v>
      </c>
      <c r="D242" s="260">
        <v>639552602</v>
      </c>
      <c r="E242" s="260">
        <v>377468216</v>
      </c>
      <c r="F242" s="260">
        <v>380277936</v>
      </c>
      <c r="G242" s="260">
        <v>425557214</v>
      </c>
      <c r="H242" s="260">
        <v>434741977</v>
      </c>
      <c r="I242" s="260">
        <v>1950952</v>
      </c>
      <c r="J242" s="155">
        <v>3723012133</v>
      </c>
    </row>
    <row r="243" spans="2:10">
      <c r="B243" s="13" t="s">
        <v>612</v>
      </c>
      <c r="C243" s="260">
        <v>2489376073</v>
      </c>
      <c r="D243" s="260">
        <v>309123775</v>
      </c>
      <c r="E243" s="260">
        <v>0</v>
      </c>
      <c r="F243" s="260">
        <v>295899843</v>
      </c>
      <c r="G243" s="260">
        <v>43515967</v>
      </c>
      <c r="H243" s="260">
        <v>0</v>
      </c>
      <c r="I243" s="260">
        <v>0</v>
      </c>
      <c r="J243" s="155">
        <v>3137915658</v>
      </c>
    </row>
    <row r="244" spans="2:10">
      <c r="B244" s="13" t="s">
        <v>6</v>
      </c>
      <c r="C244" s="260">
        <v>0</v>
      </c>
      <c r="D244" s="260">
        <v>6858998</v>
      </c>
      <c r="E244" s="260">
        <v>89809231</v>
      </c>
      <c r="F244" s="260">
        <v>0</v>
      </c>
      <c r="G244" s="260">
        <v>0</v>
      </c>
      <c r="H244" s="260">
        <v>0</v>
      </c>
      <c r="I244" s="260">
        <v>0</v>
      </c>
      <c r="J244" s="155">
        <v>96668229</v>
      </c>
    </row>
    <row r="245" spans="2:10">
      <c r="B245" s="12" t="s">
        <v>470</v>
      </c>
      <c r="C245" s="259">
        <v>4490670946</v>
      </c>
      <c r="D245" s="259">
        <v>989793499</v>
      </c>
      <c r="E245" s="259">
        <v>788977802</v>
      </c>
      <c r="F245" s="259">
        <v>1169962840</v>
      </c>
      <c r="G245" s="259">
        <v>885755343</v>
      </c>
      <c r="H245" s="259">
        <v>1355092857</v>
      </c>
      <c r="I245" s="259">
        <v>34526541</v>
      </c>
      <c r="J245" s="259">
        <v>9714779828</v>
      </c>
    </row>
    <row r="247" spans="2:10" ht="6" customHeight="1">
      <c r="B247" s="322"/>
      <c r="C247" s="325"/>
      <c r="D247" s="325"/>
      <c r="E247" s="325"/>
      <c r="F247" s="325"/>
      <c r="G247" s="325"/>
      <c r="H247" s="325"/>
      <c r="I247" s="325"/>
      <c r="J247" s="325"/>
    </row>
    <row r="248" spans="2:10" ht="39">
      <c r="B248" s="557" t="s">
        <v>253</v>
      </c>
      <c r="C248" s="558" t="s">
        <v>436</v>
      </c>
      <c r="D248" s="558" t="s">
        <v>218</v>
      </c>
      <c r="E248" s="558" t="s">
        <v>254</v>
      </c>
      <c r="F248" s="558" t="s">
        <v>537</v>
      </c>
      <c r="G248" s="558" t="s">
        <v>255</v>
      </c>
      <c r="H248" s="558" t="s">
        <v>256</v>
      </c>
      <c r="I248" s="559" t="s">
        <v>758</v>
      </c>
    </row>
    <row r="249" spans="2:10">
      <c r="B249" s="239" t="s">
        <v>337</v>
      </c>
      <c r="C249" s="312"/>
      <c r="D249" s="312"/>
      <c r="E249" s="312"/>
      <c r="F249" s="312"/>
      <c r="G249" s="312"/>
      <c r="H249" s="312"/>
      <c r="I249" s="313"/>
    </row>
    <row r="250" spans="2:10">
      <c r="B250" s="240" t="s">
        <v>1515</v>
      </c>
      <c r="C250" s="241" t="s">
        <v>154</v>
      </c>
      <c r="D250" s="241" t="s">
        <v>154</v>
      </c>
      <c r="E250" s="241" t="s">
        <v>154</v>
      </c>
      <c r="F250" s="241" t="s">
        <v>154</v>
      </c>
      <c r="G250" s="241" t="s">
        <v>154</v>
      </c>
      <c r="H250" s="241" t="s">
        <v>154</v>
      </c>
      <c r="I250" s="242" t="s">
        <v>154</v>
      </c>
    </row>
    <row r="251" spans="2:10">
      <c r="B251" s="263" t="s">
        <v>192</v>
      </c>
      <c r="C251" s="42">
        <v>804134617</v>
      </c>
      <c r="D251" s="42">
        <v>170644278</v>
      </c>
      <c r="E251" s="42">
        <v>166604863</v>
      </c>
      <c r="F251" s="42">
        <v>-40244318</v>
      </c>
      <c r="G251" s="42">
        <v>7680378</v>
      </c>
      <c r="H251" s="42">
        <v>-360092213</v>
      </c>
      <c r="I251" s="4">
        <v>748727605</v>
      </c>
    </row>
    <row r="252" spans="2:10">
      <c r="B252" s="263" t="s">
        <v>459</v>
      </c>
      <c r="C252" s="42">
        <v>-130725448</v>
      </c>
      <c r="D252" s="42">
        <v>-48305866</v>
      </c>
      <c r="E252" s="42">
        <v>-47379198</v>
      </c>
      <c r="F252" s="42">
        <v>-10947974</v>
      </c>
      <c r="G252" s="42">
        <v>-30034</v>
      </c>
      <c r="H252" s="42">
        <v>34461902</v>
      </c>
      <c r="I252" s="4">
        <v>-202926618</v>
      </c>
      <c r="J252" s="325"/>
    </row>
    <row r="253" spans="2:10" ht="26">
      <c r="B253" s="263" t="s">
        <v>236</v>
      </c>
      <c r="C253" s="42">
        <v>-754792535</v>
      </c>
      <c r="D253" s="42">
        <v>-53554898</v>
      </c>
      <c r="E253" s="42">
        <v>-114481802</v>
      </c>
      <c r="F253" s="42">
        <v>51342142</v>
      </c>
      <c r="G253" s="42">
        <v>-7650344</v>
      </c>
      <c r="H253" s="42">
        <v>376152312</v>
      </c>
      <c r="I253" s="4">
        <v>-502985125</v>
      </c>
    </row>
    <row r="254" spans="2:10">
      <c r="B254" s="322"/>
      <c r="C254" s="325"/>
      <c r="D254" s="325"/>
      <c r="E254" s="325"/>
      <c r="F254" s="325"/>
      <c r="G254" s="325"/>
      <c r="H254" s="325"/>
      <c r="I254" s="325"/>
    </row>
    <row r="255" spans="2:10" ht="39">
      <c r="B255" s="557" t="s">
        <v>253</v>
      </c>
      <c r="C255" s="558" t="s">
        <v>436</v>
      </c>
      <c r="D255" s="558" t="s">
        <v>218</v>
      </c>
      <c r="E255" s="558" t="s">
        <v>254</v>
      </c>
      <c r="F255" s="558" t="s">
        <v>537</v>
      </c>
      <c r="G255" s="558" t="s">
        <v>255</v>
      </c>
      <c r="H255" s="558" t="s">
        <v>256</v>
      </c>
      <c r="I255" s="559" t="s">
        <v>758</v>
      </c>
    </row>
    <row r="256" spans="2:10">
      <c r="B256" s="239" t="s">
        <v>337</v>
      </c>
      <c r="C256" s="312"/>
      <c r="D256" s="312"/>
      <c r="E256" s="312"/>
      <c r="F256" s="312"/>
      <c r="G256" s="312"/>
      <c r="H256" s="312"/>
      <c r="I256" s="313"/>
    </row>
    <row r="257" spans="2:18">
      <c r="B257" s="240" t="s">
        <v>1516</v>
      </c>
      <c r="C257" s="241" t="s">
        <v>154</v>
      </c>
      <c r="D257" s="241" t="s">
        <v>154</v>
      </c>
      <c r="E257" s="241" t="s">
        <v>154</v>
      </c>
      <c r="F257" s="241" t="s">
        <v>154</v>
      </c>
      <c r="G257" s="241" t="s">
        <v>154</v>
      </c>
      <c r="H257" s="241" t="s">
        <v>154</v>
      </c>
      <c r="I257" s="242" t="s">
        <v>154</v>
      </c>
    </row>
    <row r="258" spans="2:18">
      <c r="B258" s="263" t="s">
        <v>192</v>
      </c>
      <c r="C258" s="42">
        <v>588104291</v>
      </c>
      <c r="D258" s="42">
        <v>172846095</v>
      </c>
      <c r="E258" s="42">
        <v>126620631</v>
      </c>
      <c r="F258" s="42">
        <v>-155837900</v>
      </c>
      <c r="G258" s="42">
        <v>-8182007</v>
      </c>
      <c r="H258" s="42">
        <v>-400311461</v>
      </c>
      <c r="I258" s="4">
        <v>323239649</v>
      </c>
      <c r="K258" s="325"/>
      <c r="L258" s="325"/>
      <c r="M258" s="325"/>
      <c r="N258" s="325"/>
      <c r="O258" s="325"/>
      <c r="P258" s="325"/>
      <c r="Q258" s="325"/>
      <c r="R258" s="325"/>
    </row>
    <row r="259" spans="2:18">
      <c r="B259" s="263" t="s">
        <v>459</v>
      </c>
      <c r="C259" s="42">
        <v>-53932809</v>
      </c>
      <c r="D259" s="42">
        <v>-8209828</v>
      </c>
      <c r="E259" s="42">
        <v>-87953912</v>
      </c>
      <c r="F259" s="42">
        <v>-20353454</v>
      </c>
      <c r="G259" s="42">
        <v>-79906</v>
      </c>
      <c r="H259" s="42">
        <v>-303877345</v>
      </c>
      <c r="I259" s="4">
        <v>-474407254</v>
      </c>
      <c r="K259" s="325"/>
      <c r="L259" s="325"/>
      <c r="M259" s="325"/>
      <c r="N259" s="325"/>
      <c r="O259" s="325"/>
      <c r="P259" s="325"/>
      <c r="Q259" s="325"/>
      <c r="R259" s="325"/>
    </row>
    <row r="260" spans="2:18" ht="26">
      <c r="B260" s="263" t="s">
        <v>236</v>
      </c>
      <c r="C260" s="42">
        <v>-630568399</v>
      </c>
      <c r="D260" s="42">
        <v>-86871089</v>
      </c>
      <c r="E260" s="42">
        <v>-59015079</v>
      </c>
      <c r="F260" s="42">
        <v>190533956</v>
      </c>
      <c r="G260" s="42">
        <v>8326121</v>
      </c>
      <c r="H260" s="42">
        <v>277015549</v>
      </c>
      <c r="I260" s="4">
        <v>-300578941</v>
      </c>
      <c r="K260" s="325"/>
      <c r="L260" s="325"/>
      <c r="M260" s="325"/>
      <c r="N260" s="325"/>
      <c r="O260" s="325"/>
      <c r="P260" s="325"/>
      <c r="Q260" s="325"/>
      <c r="R260" s="325"/>
    </row>
    <row r="261" spans="2:18">
      <c r="C261" s="325"/>
      <c r="D261" s="325"/>
    </row>
    <row r="262" spans="2:18" ht="6" customHeight="1">
      <c r="B262" s="322"/>
      <c r="C262" s="325"/>
      <c r="D262" s="325"/>
      <c r="E262" s="325"/>
      <c r="F262" s="325"/>
      <c r="G262" s="325"/>
      <c r="H262" s="325"/>
      <c r="I262" s="325"/>
    </row>
    <row r="263" spans="2:18" ht="39">
      <c r="B263" s="557" t="s">
        <v>253</v>
      </c>
      <c r="C263" s="558" t="s">
        <v>436</v>
      </c>
      <c r="D263" s="558" t="s">
        <v>218</v>
      </c>
      <c r="E263" s="558" t="s">
        <v>254</v>
      </c>
      <c r="F263" s="558" t="s">
        <v>537</v>
      </c>
      <c r="G263" s="558" t="s">
        <v>255</v>
      </c>
      <c r="H263" s="558" t="s">
        <v>256</v>
      </c>
      <c r="I263" s="559" t="s">
        <v>257</v>
      </c>
    </row>
    <row r="264" spans="2:18">
      <c r="B264" s="247" t="s">
        <v>633</v>
      </c>
      <c r="C264" s="312"/>
      <c r="D264" s="312"/>
      <c r="E264" s="312"/>
      <c r="F264" s="312"/>
      <c r="G264" s="312"/>
      <c r="H264" s="312"/>
      <c r="I264" s="313"/>
    </row>
    <row r="265" spans="2:18">
      <c r="B265" s="240" t="s">
        <v>1515</v>
      </c>
      <c r="C265" s="241" t="s">
        <v>154</v>
      </c>
      <c r="D265" s="241" t="s">
        <v>154</v>
      </c>
      <c r="E265" s="241" t="s">
        <v>154</v>
      </c>
      <c r="F265" s="241" t="s">
        <v>154</v>
      </c>
      <c r="G265" s="241" t="s">
        <v>154</v>
      </c>
      <c r="H265" s="241" t="s">
        <v>154</v>
      </c>
      <c r="I265" s="242" t="s">
        <v>154</v>
      </c>
    </row>
    <row r="266" spans="2:18">
      <c r="B266" s="13" t="s">
        <v>611</v>
      </c>
      <c r="C266" s="42">
        <v>294910924</v>
      </c>
      <c r="D266" s="42">
        <v>19151239</v>
      </c>
      <c r="E266" s="42">
        <v>12668556</v>
      </c>
      <c r="F266" s="42">
        <v>11810100</v>
      </c>
      <c r="G266" s="42">
        <v>0</v>
      </c>
      <c r="H266" s="42">
        <v>6246463</v>
      </c>
      <c r="I266" s="4">
        <v>344787282</v>
      </c>
    </row>
    <row r="267" spans="2:18">
      <c r="B267" s="13" t="s">
        <v>468</v>
      </c>
      <c r="C267" s="42">
        <v>11267301</v>
      </c>
      <c r="D267" s="42">
        <v>875331</v>
      </c>
      <c r="E267" s="42">
        <v>3541368</v>
      </c>
      <c r="F267" s="42">
        <v>469447</v>
      </c>
      <c r="G267" s="42">
        <v>47643</v>
      </c>
      <c r="H267" s="42">
        <v>45465695</v>
      </c>
      <c r="I267" s="4">
        <v>61666785</v>
      </c>
    </row>
    <row r="268" spans="2:18">
      <c r="B268" s="13" t="s">
        <v>612</v>
      </c>
      <c r="C268" s="42">
        <v>0</v>
      </c>
      <c r="D268" s="42">
        <v>27495773</v>
      </c>
      <c r="E268" s="42">
        <v>0</v>
      </c>
      <c r="F268" s="42">
        <v>0</v>
      </c>
      <c r="G268" s="42">
        <v>0</v>
      </c>
      <c r="H268" s="42">
        <v>0</v>
      </c>
      <c r="I268" s="4">
        <v>27495773</v>
      </c>
    </row>
    <row r="269" spans="2:18">
      <c r="B269" s="12" t="s">
        <v>634</v>
      </c>
      <c r="C269" s="259">
        <v>306178225</v>
      </c>
      <c r="D269" s="259">
        <v>47522343</v>
      </c>
      <c r="E269" s="259">
        <v>16209924</v>
      </c>
      <c r="F269" s="259">
        <v>12279547</v>
      </c>
      <c r="G269" s="259">
        <v>47643</v>
      </c>
      <c r="H269" s="259">
        <v>51712158</v>
      </c>
      <c r="I269" s="259">
        <v>433949840</v>
      </c>
    </row>
    <row r="270" spans="2:18" ht="6" customHeight="1">
      <c r="B270" s="322"/>
      <c r="C270" s="325"/>
      <c r="D270" s="325"/>
      <c r="E270" s="325"/>
      <c r="F270" s="325"/>
      <c r="G270" s="325"/>
      <c r="H270" s="325"/>
      <c r="I270" s="325"/>
    </row>
    <row r="271" spans="2:18" ht="39">
      <c r="B271" s="557" t="s">
        <v>253</v>
      </c>
      <c r="C271" s="558" t="s">
        <v>436</v>
      </c>
      <c r="D271" s="558" t="s">
        <v>218</v>
      </c>
      <c r="E271" s="558" t="s">
        <v>254</v>
      </c>
      <c r="F271" s="558" t="s">
        <v>537</v>
      </c>
      <c r="G271" s="558" t="s">
        <v>255</v>
      </c>
      <c r="H271" s="558" t="s">
        <v>256</v>
      </c>
      <c r="I271" s="559" t="s">
        <v>257</v>
      </c>
    </row>
    <row r="272" spans="2:18">
      <c r="B272" s="247" t="s">
        <v>633</v>
      </c>
      <c r="C272" s="312"/>
      <c r="D272" s="312"/>
      <c r="E272" s="312"/>
      <c r="F272" s="312"/>
      <c r="G272" s="312"/>
      <c r="H272" s="312"/>
      <c r="I272" s="313"/>
    </row>
    <row r="273" spans="2:10">
      <c r="B273" s="240" t="s">
        <v>1255</v>
      </c>
      <c r="C273" s="241" t="s">
        <v>154</v>
      </c>
      <c r="D273" s="241" t="s">
        <v>154</v>
      </c>
      <c r="E273" s="241" t="s">
        <v>154</v>
      </c>
      <c r="F273" s="241" t="s">
        <v>154</v>
      </c>
      <c r="G273" s="241" t="s">
        <v>154</v>
      </c>
      <c r="H273" s="241" t="s">
        <v>154</v>
      </c>
      <c r="I273" s="242" t="s">
        <v>154</v>
      </c>
    </row>
    <row r="274" spans="2:10">
      <c r="B274" s="13" t="s">
        <v>611</v>
      </c>
      <c r="C274" s="42">
        <v>249096858</v>
      </c>
      <c r="D274" s="42">
        <v>18693254</v>
      </c>
      <c r="E274" s="42">
        <v>29974334</v>
      </c>
      <c r="F274" s="42">
        <v>25808564</v>
      </c>
      <c r="G274" s="42">
        <v>0</v>
      </c>
      <c r="H274" s="42">
        <v>11032097</v>
      </c>
      <c r="I274" s="4">
        <v>334605107</v>
      </c>
    </row>
    <row r="275" spans="2:10">
      <c r="B275" s="13" t="s">
        <v>468</v>
      </c>
      <c r="C275" s="42">
        <v>12403913</v>
      </c>
      <c r="D275" s="42">
        <v>785950</v>
      </c>
      <c r="E275" s="42">
        <v>4598406</v>
      </c>
      <c r="F275" s="42">
        <v>1753417</v>
      </c>
      <c r="G275" s="42">
        <v>97231</v>
      </c>
      <c r="H275" s="42">
        <v>41932946</v>
      </c>
      <c r="I275" s="4">
        <v>61571863</v>
      </c>
    </row>
    <row r="276" spans="2:10">
      <c r="B276" s="13" t="s">
        <v>612</v>
      </c>
      <c r="C276" s="42">
        <v>0</v>
      </c>
      <c r="D276" s="42">
        <v>60114557</v>
      </c>
      <c r="E276" s="42">
        <v>0</v>
      </c>
      <c r="F276" s="42">
        <v>0</v>
      </c>
      <c r="G276" s="42">
        <v>0</v>
      </c>
      <c r="H276" s="42">
        <v>0</v>
      </c>
      <c r="I276" s="4">
        <v>60114557</v>
      </c>
    </row>
    <row r="277" spans="2:10">
      <c r="B277" s="12" t="s">
        <v>634</v>
      </c>
      <c r="C277" s="259">
        <v>261500771</v>
      </c>
      <c r="D277" s="259">
        <v>79593761</v>
      </c>
      <c r="E277" s="259">
        <v>34572740</v>
      </c>
      <c r="F277" s="259">
        <v>27561981</v>
      </c>
      <c r="G277" s="259">
        <v>97231</v>
      </c>
      <c r="H277" s="259">
        <v>52965043</v>
      </c>
      <c r="I277" s="259">
        <v>456291527</v>
      </c>
    </row>
    <row r="279" spans="2:10">
      <c r="C279" s="325"/>
    </row>
    <row r="280" spans="2:10">
      <c r="C280" s="567">
        <v>46104171</v>
      </c>
      <c r="D280" s="567">
        <v>-14253717</v>
      </c>
      <c r="E280" s="567">
        <v>-12573877</v>
      </c>
      <c r="F280" s="567">
        <v>2040373</v>
      </c>
      <c r="G280" s="567" t="e">
        <v>#REF!</v>
      </c>
      <c r="H280" s="567">
        <v>46197905</v>
      </c>
      <c r="I280" s="567">
        <v>67514855</v>
      </c>
    </row>
    <row r="281" spans="2:10">
      <c r="C281" s="325"/>
    </row>
    <row r="282" spans="2:10">
      <c r="B282"/>
      <c r="C282"/>
      <c r="D282"/>
      <c r="E282"/>
      <c r="F282"/>
      <c r="G282"/>
      <c r="H282"/>
      <c r="I282"/>
      <c r="J282"/>
    </row>
    <row r="283" spans="2:10">
      <c r="B283"/>
      <c r="C283"/>
      <c r="D283"/>
      <c r="E283"/>
      <c r="F283"/>
      <c r="G283"/>
      <c r="H283"/>
      <c r="I283"/>
      <c r="J283"/>
    </row>
    <row r="284" spans="2:10">
      <c r="B284"/>
      <c r="C284"/>
      <c r="D284"/>
      <c r="E284"/>
      <c r="F284"/>
      <c r="G284"/>
      <c r="H284"/>
      <c r="I284"/>
      <c r="J284"/>
    </row>
    <row r="285" spans="2:10">
      <c r="B285"/>
      <c r="C285"/>
      <c r="D285"/>
      <c r="E285"/>
      <c r="F285"/>
      <c r="G285"/>
      <c r="H285"/>
      <c r="I285"/>
      <c r="J285"/>
    </row>
    <row r="286" spans="2:10">
      <c r="B286"/>
      <c r="C286"/>
      <c r="D286"/>
      <c r="E286"/>
      <c r="F286"/>
      <c r="G286"/>
      <c r="H286"/>
      <c r="I286"/>
      <c r="J286"/>
    </row>
    <row r="287" spans="2:10">
      <c r="B287"/>
      <c r="C287"/>
      <c r="D287"/>
      <c r="E287"/>
      <c r="F287"/>
      <c r="G287"/>
      <c r="H287"/>
      <c r="I287"/>
      <c r="J287"/>
    </row>
    <row r="288" spans="2:10">
      <c r="B288"/>
      <c r="C288"/>
      <c r="D288"/>
      <c r="E288"/>
      <c r="F288"/>
      <c r="G288"/>
      <c r="H288"/>
      <c r="I288"/>
      <c r="J288"/>
    </row>
    <row r="289" spans="2:10">
      <c r="B289"/>
      <c r="C289"/>
      <c r="D289"/>
      <c r="E289"/>
      <c r="F289"/>
      <c r="G289"/>
      <c r="H289"/>
      <c r="I289"/>
      <c r="J289"/>
    </row>
    <row r="290" spans="2:10">
      <c r="B290"/>
      <c r="C290"/>
      <c r="D290"/>
      <c r="E290"/>
      <c r="F290"/>
      <c r="G290"/>
      <c r="H290"/>
      <c r="I290"/>
      <c r="J290"/>
    </row>
    <row r="291" spans="2:10">
      <c r="B291"/>
      <c r="C291"/>
      <c r="D291"/>
      <c r="E291"/>
      <c r="F291"/>
      <c r="G291"/>
      <c r="H291"/>
      <c r="I291"/>
      <c r="J291"/>
    </row>
    <row r="292" spans="2:10">
      <c r="B292"/>
      <c r="C292"/>
      <c r="D292"/>
      <c r="E292"/>
      <c r="F292"/>
      <c r="G292"/>
      <c r="H292"/>
      <c r="I292"/>
      <c r="J292"/>
    </row>
    <row r="293" spans="2:10">
      <c r="B293"/>
      <c r="C293"/>
      <c r="D293"/>
      <c r="E293"/>
      <c r="F293"/>
      <c r="G293"/>
      <c r="H293"/>
      <c r="I293"/>
      <c r="J293"/>
    </row>
    <row r="294" spans="2:10">
      <c r="B294"/>
      <c r="C294"/>
      <c r="D294"/>
      <c r="E294"/>
      <c r="F294"/>
      <c r="G294"/>
      <c r="H294"/>
      <c r="I294"/>
      <c r="J294"/>
    </row>
    <row r="295" spans="2:10">
      <c r="B295"/>
      <c r="C295"/>
      <c r="D295"/>
      <c r="E295"/>
      <c r="F295"/>
      <c r="G295"/>
      <c r="H295"/>
      <c r="I295"/>
      <c r="J295"/>
    </row>
    <row r="296" spans="2:10">
      <c r="B296"/>
      <c r="C296"/>
      <c r="D296"/>
      <c r="E296"/>
      <c r="F296"/>
      <c r="G296"/>
      <c r="H296"/>
      <c r="I296"/>
      <c r="J296"/>
    </row>
    <row r="297" spans="2:10">
      <c r="B297"/>
      <c r="C297"/>
      <c r="D297"/>
      <c r="E297"/>
      <c r="F297"/>
      <c r="G297"/>
      <c r="H297"/>
      <c r="I297"/>
      <c r="J297"/>
    </row>
    <row r="298" spans="2:10">
      <c r="B298"/>
      <c r="C298"/>
      <c r="D298"/>
      <c r="E298"/>
      <c r="F298"/>
      <c r="G298"/>
      <c r="H298"/>
      <c r="I298"/>
      <c r="J298"/>
    </row>
    <row r="299" spans="2:10">
      <c r="B299"/>
      <c r="C299"/>
      <c r="D299"/>
      <c r="E299"/>
      <c r="F299"/>
      <c r="G299"/>
      <c r="H299"/>
      <c r="I299"/>
      <c r="J299"/>
    </row>
  </sheetData>
  <mergeCells count="2">
    <mergeCell ref="B175:B176"/>
    <mergeCell ref="K181:K182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A1:M47"/>
  <sheetViews>
    <sheetView showGridLines="0" topLeftCell="A7" zoomScale="80" zoomScaleNormal="80" workbookViewId="0">
      <selection activeCell="J23" sqref="J23"/>
    </sheetView>
  </sheetViews>
  <sheetFormatPr baseColWidth="10" defaultColWidth="11.453125" defaultRowHeight="13"/>
  <cols>
    <col min="1" max="1" width="1.7265625" style="1" customWidth="1"/>
    <col min="2" max="2" width="25.54296875" style="1" customWidth="1"/>
    <col min="3" max="3" width="18.453125" style="1" bestFit="1" customWidth="1"/>
    <col min="4" max="6" width="17.453125" style="1" customWidth="1"/>
    <col min="7" max="7" width="13.1796875" style="1" bestFit="1" customWidth="1"/>
    <col min="8" max="8" width="16.7265625" style="1" customWidth="1"/>
    <col min="9" max="9" width="15.54296875" style="1" customWidth="1"/>
    <col min="10" max="10" width="11.453125" style="1"/>
    <col min="11" max="11" width="15.54296875" style="1" bestFit="1" customWidth="1"/>
    <col min="12" max="12" width="8.7265625" style="1" bestFit="1" customWidth="1"/>
    <col min="13" max="16384" width="11.453125" style="1"/>
  </cols>
  <sheetData>
    <row r="1" spans="1:13" ht="5.15" customHeight="1"/>
    <row r="2" spans="1:13" ht="18.5">
      <c r="B2" s="451" t="s">
        <v>1171</v>
      </c>
      <c r="C2" s="10"/>
      <c r="E2" s="506"/>
      <c r="F2" s="568"/>
      <c r="G2" s="2"/>
      <c r="H2" s="568"/>
      <c r="I2" s="568"/>
      <c r="K2" s="264"/>
      <c r="L2" s="264"/>
    </row>
    <row r="3" spans="1:13" ht="6" customHeight="1">
      <c r="G3" s="2"/>
      <c r="J3" s="2"/>
      <c r="K3" s="2"/>
      <c r="L3" s="2"/>
      <c r="M3" s="2"/>
    </row>
    <row r="4" spans="1:13" ht="6" customHeight="1">
      <c r="E4" s="47"/>
      <c r="F4" s="47"/>
      <c r="G4" s="47"/>
      <c r="H4" s="47"/>
      <c r="I4" s="47"/>
    </row>
    <row r="5" spans="1:13" s="2" customFormat="1">
      <c r="B5" s="867" t="s">
        <v>781</v>
      </c>
      <c r="C5" s="686">
        <v>45199</v>
      </c>
      <c r="D5" s="686">
        <v>44926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869"/>
      <c r="C6" s="354" t="s">
        <v>154</v>
      </c>
      <c r="D6" s="354" t="s">
        <v>154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265" t="s">
        <v>74</v>
      </c>
      <c r="C7" s="3">
        <v>146215499</v>
      </c>
      <c r="D7" s="3">
        <v>143603412</v>
      </c>
    </row>
    <row r="8" spans="1:13">
      <c r="B8" s="265" t="s">
        <v>220</v>
      </c>
      <c r="C8" s="3">
        <v>327104942</v>
      </c>
      <c r="D8" s="3">
        <v>323081214</v>
      </c>
    </row>
    <row r="9" spans="1:13">
      <c r="B9" s="265" t="s">
        <v>75</v>
      </c>
      <c r="C9" s="3">
        <v>70159060</v>
      </c>
      <c r="D9" s="3">
        <v>66997653</v>
      </c>
    </row>
    <row r="10" spans="1:13">
      <c r="B10" s="266" t="s">
        <v>50</v>
      </c>
      <c r="C10" s="752">
        <v>543479501</v>
      </c>
      <c r="D10" s="753">
        <v>533682279</v>
      </c>
    </row>
    <row r="11" spans="1:13" ht="6" customHeight="1"/>
    <row r="12" spans="1:13" customFormat="1">
      <c r="A12" s="5"/>
      <c r="B12" s="268" t="s">
        <v>1123</v>
      </c>
      <c r="C12" s="5"/>
      <c r="D12" s="5"/>
      <c r="E12" s="5"/>
      <c r="F12" s="5"/>
    </row>
    <row r="13" spans="1:13" customFormat="1" ht="8.25" customHeight="1">
      <c r="A13" s="268"/>
      <c r="B13" s="5"/>
      <c r="C13" s="5"/>
      <c r="D13" s="5"/>
      <c r="E13" s="5"/>
      <c r="F13" s="5"/>
      <c r="G13" s="5"/>
      <c r="H13" s="5"/>
    </row>
    <row r="14" spans="1:13" customFormat="1">
      <c r="A14" s="268"/>
      <c r="B14" s="821" t="s">
        <v>789</v>
      </c>
      <c r="C14" s="686">
        <v>45199</v>
      </c>
      <c r="D14" s="686">
        <v>44926</v>
      </c>
      <c r="E14" s="5"/>
      <c r="F14" s="5"/>
      <c r="G14" s="5"/>
      <c r="H14" s="5"/>
    </row>
    <row r="15" spans="1:13" customFormat="1">
      <c r="A15" s="268"/>
      <c r="B15" s="823"/>
      <c r="C15" s="354" t="s">
        <v>154</v>
      </c>
      <c r="D15" s="354" t="s">
        <v>154</v>
      </c>
      <c r="E15" s="5"/>
      <c r="F15" s="5"/>
      <c r="G15" s="5"/>
      <c r="H15" s="5"/>
    </row>
    <row r="16" spans="1:13" customFormat="1">
      <c r="A16" s="268"/>
      <c r="B16" s="13" t="s">
        <v>796</v>
      </c>
      <c r="C16" s="3">
        <v>1012582404</v>
      </c>
      <c r="D16" s="3">
        <v>924922071</v>
      </c>
      <c r="E16" s="5"/>
      <c r="F16" s="5"/>
      <c r="G16" s="5"/>
      <c r="H16" s="5"/>
    </row>
    <row r="17" spans="1:8" customFormat="1">
      <c r="A17" s="268"/>
      <c r="B17" s="13" t="s">
        <v>790</v>
      </c>
      <c r="C17" s="3">
        <v>76105433</v>
      </c>
      <c r="D17" s="3">
        <v>80264943</v>
      </c>
      <c r="E17" s="5"/>
      <c r="F17" s="5"/>
      <c r="G17" s="5"/>
      <c r="H17" s="5"/>
    </row>
    <row r="18" spans="1:8" customFormat="1">
      <c r="A18" s="268"/>
      <c r="B18" s="4" t="s">
        <v>50</v>
      </c>
      <c r="C18" s="346">
        <v>1088687837</v>
      </c>
      <c r="D18" s="346">
        <v>1005187014</v>
      </c>
      <c r="E18" s="5"/>
      <c r="F18" s="5"/>
      <c r="G18" s="5"/>
      <c r="H18" s="5"/>
    </row>
    <row r="19" spans="1:8" customFormat="1">
      <c r="A19" s="268"/>
      <c r="B19" s="5"/>
      <c r="C19" s="5"/>
      <c r="D19" s="5"/>
    </row>
    <row r="20" spans="1:8" customFormat="1" ht="10.5" customHeight="1">
      <c r="A20" s="5"/>
      <c r="B20" s="5"/>
      <c r="C20" s="5"/>
      <c r="D20" s="5"/>
      <c r="E20" s="5"/>
      <c r="F20" s="5"/>
    </row>
    <row r="21" spans="1:8" customFormat="1">
      <c r="A21" s="5"/>
      <c r="B21" s="821" t="s">
        <v>791</v>
      </c>
      <c r="C21" s="805" t="s">
        <v>792</v>
      </c>
      <c r="D21" s="807"/>
      <c r="E21" s="805" t="s">
        <v>792</v>
      </c>
      <c r="F21" s="807"/>
    </row>
    <row r="22" spans="1:8" customFormat="1">
      <c r="A22" s="5"/>
      <c r="B22" s="822"/>
      <c r="C22" s="686" t="s">
        <v>439</v>
      </c>
      <c r="D22" s="598" t="s">
        <v>439</v>
      </c>
      <c r="E22" s="598" t="s">
        <v>91</v>
      </c>
      <c r="F22" s="598" t="s">
        <v>91</v>
      </c>
    </row>
    <row r="23" spans="1:8" customFormat="1">
      <c r="A23" s="5"/>
      <c r="B23" s="822"/>
      <c r="C23" s="379">
        <v>45199</v>
      </c>
      <c r="D23" s="379">
        <v>44926</v>
      </c>
      <c r="E23" s="379">
        <v>45199</v>
      </c>
      <c r="F23" s="379">
        <v>44926</v>
      </c>
    </row>
    <row r="24" spans="1:8" customFormat="1">
      <c r="A24" s="5"/>
      <c r="B24" s="823"/>
      <c r="C24" s="354" t="s">
        <v>154</v>
      </c>
      <c r="D24" s="354" t="s">
        <v>154</v>
      </c>
      <c r="E24" s="354" t="s">
        <v>154</v>
      </c>
      <c r="F24" s="354" t="s">
        <v>154</v>
      </c>
    </row>
    <row r="25" spans="1:8" customFormat="1">
      <c r="A25" s="5"/>
      <c r="B25" s="262" t="s">
        <v>944</v>
      </c>
      <c r="C25" s="3">
        <v>178277347</v>
      </c>
      <c r="D25" s="3">
        <v>177535974</v>
      </c>
      <c r="E25" s="3">
        <v>1068447104</v>
      </c>
      <c r="F25" s="3">
        <v>982510727</v>
      </c>
      <c r="G25" s="5"/>
    </row>
    <row r="26" spans="1:8" customFormat="1">
      <c r="A26" s="5"/>
      <c r="B26" s="4" t="s">
        <v>793</v>
      </c>
      <c r="C26" s="346">
        <v>178277347</v>
      </c>
      <c r="D26" s="346">
        <v>177535974</v>
      </c>
      <c r="E26" s="346">
        <v>1068447104</v>
      </c>
      <c r="F26" s="346">
        <v>982510727</v>
      </c>
      <c r="G26" s="5"/>
    </row>
    <row r="27" spans="1:8" customFormat="1">
      <c r="A27" s="5"/>
      <c r="B27" s="5"/>
      <c r="C27" s="5"/>
      <c r="D27" s="5"/>
      <c r="E27" s="5"/>
      <c r="F27" s="5"/>
      <c r="G27" s="5"/>
    </row>
    <row r="28" spans="1:8" customFormat="1">
      <c r="A28" s="5"/>
      <c r="B28" s="821" t="s">
        <v>791</v>
      </c>
      <c r="C28" s="686">
        <v>45199</v>
      </c>
      <c r="D28" s="686">
        <v>44926</v>
      </c>
      <c r="E28" s="5"/>
      <c r="F28" s="5"/>
      <c r="G28" s="5"/>
    </row>
    <row r="29" spans="1:8" customFormat="1">
      <c r="A29" s="5"/>
      <c r="B29" s="823"/>
      <c r="C29" s="354" t="s">
        <v>154</v>
      </c>
      <c r="D29" s="354" t="s">
        <v>154</v>
      </c>
      <c r="E29" s="5"/>
      <c r="F29" s="5"/>
    </row>
    <row r="30" spans="1:8" customFormat="1">
      <c r="A30" s="5"/>
      <c r="B30" s="13" t="s">
        <v>799</v>
      </c>
      <c r="C30" s="3">
        <v>178277347</v>
      </c>
      <c r="D30" s="3">
        <v>177535974</v>
      </c>
      <c r="E30" s="5"/>
      <c r="F30" s="5"/>
    </row>
    <row r="31" spans="1:8" customFormat="1">
      <c r="A31" s="5"/>
      <c r="B31" s="13" t="s">
        <v>800</v>
      </c>
      <c r="C31" s="3">
        <v>164554875</v>
      </c>
      <c r="D31" s="3">
        <v>160922059</v>
      </c>
      <c r="E31" s="29"/>
      <c r="F31" s="29"/>
    </row>
    <row r="32" spans="1:8" customFormat="1">
      <c r="A32" s="5"/>
      <c r="B32" s="13" t="s">
        <v>801</v>
      </c>
      <c r="C32" s="3">
        <v>163656657</v>
      </c>
      <c r="D32" s="3">
        <v>155087922</v>
      </c>
      <c r="E32" s="29"/>
      <c r="F32" s="29"/>
    </row>
    <row r="33" spans="1:7" customFormat="1">
      <c r="A33" s="5"/>
      <c r="B33" s="13" t="s">
        <v>802</v>
      </c>
      <c r="C33" s="3">
        <v>182098534</v>
      </c>
      <c r="D33" s="3">
        <v>173202237</v>
      </c>
      <c r="E33" s="29"/>
      <c r="F33" s="29"/>
    </row>
    <row r="34" spans="1:7" customFormat="1">
      <c r="A34" s="5"/>
      <c r="B34" s="13" t="s">
        <v>803</v>
      </c>
      <c r="C34" s="3">
        <v>234908222</v>
      </c>
      <c r="D34" s="3">
        <v>213259233</v>
      </c>
      <c r="E34" s="29"/>
      <c r="F34" s="29"/>
    </row>
    <row r="35" spans="1:7" customFormat="1">
      <c r="A35" s="5"/>
      <c r="B35" s="13" t="s">
        <v>75</v>
      </c>
      <c r="C35" s="3">
        <v>323228816</v>
      </c>
      <c r="D35" s="3">
        <v>280039276</v>
      </c>
      <c r="E35" s="29"/>
      <c r="F35" s="29"/>
    </row>
    <row r="36" spans="1:7" customFormat="1" ht="12.75" customHeight="1">
      <c r="A36" s="5"/>
      <c r="B36" s="4" t="s">
        <v>1046</v>
      </c>
      <c r="C36" s="346">
        <v>1246724451</v>
      </c>
      <c r="D36" s="346">
        <v>1160046701</v>
      </c>
      <c r="E36" s="5"/>
    </row>
    <row r="37" spans="1:7" customFormat="1">
      <c r="A37" s="5"/>
      <c r="B37" s="5"/>
      <c r="C37" s="5"/>
      <c r="D37" s="5"/>
      <c r="E37" s="5"/>
    </row>
    <row r="38" spans="1:7" customFormat="1" ht="12.75" customHeight="1">
      <c r="A38" s="5"/>
      <c r="B38" s="983" t="s">
        <v>794</v>
      </c>
      <c r="C38" s="984"/>
      <c r="D38" s="686" t="s">
        <v>1259</v>
      </c>
      <c r="E38" s="686" t="s">
        <v>998</v>
      </c>
      <c r="F38" s="686" t="s">
        <v>1324</v>
      </c>
      <c r="G38" s="686" t="s">
        <v>1325</v>
      </c>
    </row>
    <row r="39" spans="1:7" customFormat="1" ht="13" customHeight="1">
      <c r="A39" s="5"/>
      <c r="B39" s="1012"/>
      <c r="C39" s="1013"/>
      <c r="D39" s="379">
        <v>45199</v>
      </c>
      <c r="E39" s="379">
        <v>44834</v>
      </c>
      <c r="F39" s="379">
        <v>45199</v>
      </c>
      <c r="G39" s="379">
        <v>44834</v>
      </c>
    </row>
    <row r="40" spans="1:7" customFormat="1">
      <c r="A40" s="5"/>
      <c r="B40" s="985"/>
      <c r="C40" s="986"/>
      <c r="D40" s="354" t="s">
        <v>154</v>
      </c>
      <c r="E40" s="354" t="s">
        <v>154</v>
      </c>
      <c r="F40" s="354" t="s">
        <v>154</v>
      </c>
      <c r="G40" s="354" t="s">
        <v>154</v>
      </c>
    </row>
    <row r="41" spans="1:7" customFormat="1">
      <c r="A41" s="5"/>
      <c r="B41" s="1014" t="s">
        <v>795</v>
      </c>
      <c r="C41" s="1015"/>
      <c r="D41" s="3">
        <v>50367240</v>
      </c>
      <c r="E41" s="3">
        <v>43894334</v>
      </c>
      <c r="F41" s="3">
        <v>18227149</v>
      </c>
      <c r="G41" s="3">
        <v>17389903</v>
      </c>
    </row>
    <row r="42" spans="1:7" customFormat="1" ht="24.75" customHeight="1">
      <c r="A42" s="5"/>
      <c r="B42" s="1016" t="s">
        <v>945</v>
      </c>
      <c r="C42" s="1017"/>
      <c r="D42" s="3">
        <v>33941333</v>
      </c>
      <c r="E42" s="3">
        <v>33480313</v>
      </c>
      <c r="F42" s="3">
        <v>11826668</v>
      </c>
      <c r="G42" s="3">
        <v>14650673</v>
      </c>
    </row>
    <row r="43" spans="1:7" customFormat="1">
      <c r="A43" s="5"/>
      <c r="B43" s="1014" t="s">
        <v>882</v>
      </c>
      <c r="C43" s="1015"/>
      <c r="D43" s="3">
        <v>-173817755</v>
      </c>
      <c r="E43" s="3">
        <v>-138334499</v>
      </c>
      <c r="F43" s="3">
        <v>-64073244</v>
      </c>
      <c r="G43" s="3">
        <v>-56814044</v>
      </c>
    </row>
    <row r="44" spans="1:7" customFormat="1">
      <c r="A44" s="5"/>
      <c r="B44" s="146"/>
      <c r="C44" s="146"/>
      <c r="D44" s="14"/>
      <c r="E44" s="14"/>
    </row>
    <row r="45" spans="1:7" customFormat="1" ht="6" customHeight="1">
      <c r="A45" s="5"/>
      <c r="B45" s="5"/>
      <c r="C45" s="5"/>
      <c r="D45" s="5"/>
      <c r="E45" s="5"/>
    </row>
    <row r="46" spans="1:7">
      <c r="F46"/>
      <c r="G46"/>
    </row>
    <row r="47" spans="1:7">
      <c r="F47"/>
      <c r="G47"/>
    </row>
  </sheetData>
  <mergeCells count="10">
    <mergeCell ref="B43:C43"/>
    <mergeCell ref="B5:B6"/>
    <mergeCell ref="B14:B15"/>
    <mergeCell ref="B21:B24"/>
    <mergeCell ref="C21:D21"/>
    <mergeCell ref="E21:F21"/>
    <mergeCell ref="B28:B29"/>
    <mergeCell ref="B38:C40"/>
    <mergeCell ref="B41:C41"/>
    <mergeCell ref="B42:C42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42"/>
  <sheetViews>
    <sheetView showGridLines="0" zoomScale="90" zoomScaleNormal="90" workbookViewId="0">
      <selection activeCell="J23" sqref="J23"/>
    </sheetView>
  </sheetViews>
  <sheetFormatPr baseColWidth="10" defaultColWidth="11.453125" defaultRowHeight="13"/>
  <cols>
    <col min="1" max="1" width="1.7265625" style="1" customWidth="1"/>
    <col min="2" max="2" width="52.1796875" style="1" bestFit="1" customWidth="1"/>
    <col min="3" max="3" width="20.26953125" style="1" bestFit="1" customWidth="1"/>
    <col min="4" max="4" width="11" style="1" bestFit="1" customWidth="1"/>
    <col min="5" max="5" width="7.54296875" style="1" bestFit="1" customWidth="1"/>
    <col min="6" max="6" width="31.7265625" style="1" bestFit="1" customWidth="1"/>
    <col min="7" max="7" width="34.7265625" style="1" bestFit="1" customWidth="1"/>
    <col min="8" max="8" width="10.1796875" style="1" bestFit="1" customWidth="1"/>
    <col min="9" max="16384" width="11.453125" style="1"/>
  </cols>
  <sheetData>
    <row r="1" spans="2:9" ht="5.15" customHeight="1"/>
    <row r="2" spans="2:9" ht="18.5">
      <c r="B2" s="451" t="s">
        <v>1172</v>
      </c>
      <c r="C2" s="10"/>
      <c r="E2" s="506"/>
      <c r="F2" s="506"/>
    </row>
    <row r="3" spans="2:9" ht="6" customHeight="1">
      <c r="E3" s="506"/>
      <c r="F3" s="506"/>
    </row>
    <row r="4" spans="2:9" s="2" customFormat="1">
      <c r="B4" s="569" t="s">
        <v>135</v>
      </c>
      <c r="C4" s="6">
        <v>45199</v>
      </c>
      <c r="D4" s="6">
        <v>44926</v>
      </c>
      <c r="G4" s="1"/>
      <c r="H4" s="1"/>
      <c r="I4" s="1"/>
    </row>
    <row r="5" spans="2:9" s="2" customFormat="1" ht="13.5" customHeight="1">
      <c r="B5" s="450"/>
      <c r="C5" s="31" t="s">
        <v>154</v>
      </c>
      <c r="D5" s="442" t="s">
        <v>154</v>
      </c>
      <c r="G5" s="1"/>
      <c r="H5" s="1"/>
      <c r="I5" s="1"/>
    </row>
    <row r="6" spans="2:9">
      <c r="B6" s="265" t="s">
        <v>580</v>
      </c>
      <c r="C6" s="3">
        <v>15855078</v>
      </c>
      <c r="D6" s="3">
        <v>13945535</v>
      </c>
    </row>
    <row r="7" spans="2:9">
      <c r="B7" s="28" t="s">
        <v>195</v>
      </c>
      <c r="C7" s="346">
        <v>15872183</v>
      </c>
      <c r="D7" s="4">
        <v>13945535</v>
      </c>
    </row>
    <row r="9" spans="2:9">
      <c r="B9" s="913" t="s">
        <v>379</v>
      </c>
      <c r="C9" s="914"/>
      <c r="D9" s="914"/>
      <c r="E9" s="914"/>
      <c r="F9" s="914"/>
      <c r="G9" s="914"/>
      <c r="H9" s="915"/>
    </row>
    <row r="10" spans="2:9" s="2" customFormat="1">
      <c r="B10" s="717"/>
      <c r="C10" s="1019" t="s">
        <v>380</v>
      </c>
      <c r="D10" s="1020"/>
      <c r="E10" s="754"/>
      <c r="F10" s="1023" t="s">
        <v>381</v>
      </c>
      <c r="G10" s="1024"/>
      <c r="H10" s="1025"/>
    </row>
    <row r="11" spans="2:9" s="2" customFormat="1" ht="47.25" customHeight="1">
      <c r="B11" s="269" t="s">
        <v>237</v>
      </c>
      <c r="C11" s="1021"/>
      <c r="D11" s="1022"/>
      <c r="E11" s="270" t="s">
        <v>238</v>
      </c>
      <c r="F11" s="570" t="s">
        <v>239</v>
      </c>
      <c r="G11" s="755" t="s">
        <v>1518</v>
      </c>
      <c r="H11" s="755" t="s">
        <v>1258</v>
      </c>
    </row>
    <row r="12" spans="2:9" s="2" customFormat="1">
      <c r="B12" s="186"/>
      <c r="C12" s="271" t="s">
        <v>443</v>
      </c>
      <c r="D12" s="571" t="s">
        <v>463</v>
      </c>
      <c r="E12" s="449"/>
      <c r="F12" s="449"/>
      <c r="G12" s="272" t="s">
        <v>154</v>
      </c>
      <c r="H12" s="272" t="s">
        <v>154</v>
      </c>
    </row>
    <row r="13" spans="2:9">
      <c r="B13" s="18" t="s">
        <v>76</v>
      </c>
      <c r="C13" s="18" t="s">
        <v>78</v>
      </c>
      <c r="D13" s="400" t="s">
        <v>221</v>
      </c>
      <c r="E13" s="18" t="s">
        <v>79</v>
      </c>
      <c r="F13" s="401" t="s">
        <v>77</v>
      </c>
      <c r="G13" s="3">
        <v>4598299</v>
      </c>
      <c r="H13" s="3">
        <v>4733253</v>
      </c>
    </row>
    <row r="14" spans="2:9">
      <c r="B14" s="13"/>
      <c r="C14" s="230"/>
      <c r="D14" s="230"/>
      <c r="E14" s="230"/>
      <c r="F14" s="756" t="s">
        <v>194</v>
      </c>
      <c r="G14" s="330">
        <v>4598299</v>
      </c>
      <c r="H14" s="330">
        <v>4733253</v>
      </c>
      <c r="I14" s="49"/>
    </row>
    <row r="15" spans="2:9">
      <c r="B15" s="273" t="s">
        <v>284</v>
      </c>
      <c r="C15" s="273"/>
      <c r="D15" s="273"/>
      <c r="E15" s="274"/>
      <c r="F15" s="274"/>
      <c r="G15" s="757">
        <v>4598299</v>
      </c>
      <c r="H15" s="757">
        <v>4733253</v>
      </c>
      <c r="I15" s="49"/>
    </row>
    <row r="17" spans="2:9" ht="12.75" customHeight="1">
      <c r="B17" s="1026" t="s">
        <v>227</v>
      </c>
      <c r="C17" s="1027"/>
      <c r="D17" s="1027"/>
      <c r="E17" s="1027"/>
      <c r="F17" s="1027"/>
      <c r="G17" s="1027"/>
      <c r="H17" s="1028"/>
    </row>
    <row r="18" spans="2:9" s="2" customFormat="1" ht="12.75" customHeight="1">
      <c r="B18" s="269" t="s">
        <v>237</v>
      </c>
      <c r="C18" s="1029" t="s">
        <v>380</v>
      </c>
      <c r="D18" s="1030"/>
      <c r="E18" s="1031" t="s">
        <v>238</v>
      </c>
      <c r="F18" s="1032"/>
      <c r="G18" s="758">
        <v>45199</v>
      </c>
      <c r="H18" s="758">
        <v>44926</v>
      </c>
    </row>
    <row r="19" spans="2:9" s="2" customFormat="1">
      <c r="B19" s="186"/>
      <c r="C19" s="271" t="s">
        <v>443</v>
      </c>
      <c r="D19" s="449" t="s">
        <v>463</v>
      </c>
      <c r="E19" s="1033"/>
      <c r="F19" s="1034"/>
      <c r="G19" s="272" t="s">
        <v>154</v>
      </c>
      <c r="H19" s="272" t="s">
        <v>154</v>
      </c>
    </row>
    <row r="20" spans="2:9">
      <c r="B20" s="18" t="s">
        <v>76</v>
      </c>
      <c r="C20" s="18" t="s">
        <v>78</v>
      </c>
      <c r="D20" s="230" t="s">
        <v>221</v>
      </c>
      <c r="E20" s="1018" t="s">
        <v>79</v>
      </c>
      <c r="F20" s="1018"/>
      <c r="G20" s="3">
        <v>4598299</v>
      </c>
      <c r="H20" s="3">
        <v>4733253</v>
      </c>
    </row>
    <row r="21" spans="2:9">
      <c r="B21" s="273" t="s">
        <v>284</v>
      </c>
      <c r="C21" s="273"/>
      <c r="D21" s="273"/>
      <c r="E21" s="274"/>
      <c r="F21" s="274"/>
      <c r="G21" s="759">
        <v>4598299</v>
      </c>
      <c r="H21" s="275">
        <v>4733253</v>
      </c>
      <c r="I21" s="49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>
      <selection activeCell="J23" sqref="J23"/>
    </sheetView>
  </sheetViews>
  <sheetFormatPr baseColWidth="10" defaultColWidth="11.453125" defaultRowHeight="13"/>
  <cols>
    <col min="1" max="1" width="1.7265625" style="1" customWidth="1"/>
    <col min="2" max="2" width="36" style="1" bestFit="1" customWidth="1"/>
    <col min="3" max="7" width="15" style="1" customWidth="1"/>
    <col min="8" max="8" width="6.453125" style="1" bestFit="1" customWidth="1"/>
    <col min="9" max="9" width="6.81640625" style="1" bestFit="1" customWidth="1"/>
    <col min="10" max="16384" width="11.453125" style="1"/>
  </cols>
  <sheetData>
    <row r="1" spans="2:11" ht="6" customHeight="1"/>
    <row r="2" spans="2:11" ht="18.5">
      <c r="B2" s="451" t="s">
        <v>1173</v>
      </c>
      <c r="C2" s="10"/>
      <c r="H2" s="506"/>
      <c r="I2" s="506"/>
    </row>
    <row r="3" spans="2:11" ht="6" customHeight="1"/>
    <row r="4" spans="2:11" s="21" customFormat="1" ht="13" customHeight="1">
      <c r="B4" s="867" t="s">
        <v>136</v>
      </c>
      <c r="C4" s="1035">
        <v>45199</v>
      </c>
      <c r="D4" s="1036"/>
      <c r="E4" s="1036"/>
      <c r="F4" s="1037"/>
      <c r="G4" s="821" t="s">
        <v>1278</v>
      </c>
    </row>
    <row r="5" spans="2:11" s="21" customFormat="1" ht="48" customHeight="1">
      <c r="B5" s="869"/>
      <c r="C5" s="572" t="s">
        <v>137</v>
      </c>
      <c r="D5" s="434" t="s">
        <v>123</v>
      </c>
      <c r="E5" s="434" t="s">
        <v>105</v>
      </c>
      <c r="F5" s="573" t="s">
        <v>50</v>
      </c>
      <c r="G5" s="823"/>
    </row>
    <row r="6" spans="2:11">
      <c r="B6" s="13" t="s">
        <v>455</v>
      </c>
      <c r="C6" s="3">
        <v>22</v>
      </c>
      <c r="D6" s="3">
        <v>1432</v>
      </c>
      <c r="E6" s="3">
        <v>53</v>
      </c>
      <c r="F6" s="3">
        <v>1507</v>
      </c>
      <c r="G6" s="18">
        <v>1501</v>
      </c>
    </row>
    <row r="7" spans="2:11" ht="26">
      <c r="B7" s="15" t="s">
        <v>1279</v>
      </c>
      <c r="C7" s="18">
        <v>503</v>
      </c>
      <c r="D7" s="18">
        <v>14279</v>
      </c>
      <c r="E7" s="18">
        <v>104577</v>
      </c>
      <c r="F7" s="3">
        <v>119359</v>
      </c>
      <c r="G7" s="3">
        <v>119361</v>
      </c>
    </row>
    <row r="8" spans="2:11">
      <c r="B8" s="28" t="s">
        <v>50</v>
      </c>
      <c r="C8" s="346">
        <v>525</v>
      </c>
      <c r="D8" s="346">
        <v>15711</v>
      </c>
      <c r="E8" s="346">
        <v>104630</v>
      </c>
      <c r="F8" s="346">
        <v>120866</v>
      </c>
      <c r="G8" s="346">
        <v>120862</v>
      </c>
      <c r="K8" s="11"/>
    </row>
    <row r="9" spans="2:11" ht="9" customHeight="1"/>
    <row r="10" spans="2:11" s="2" customFormat="1" ht="13" customHeight="1">
      <c r="B10" s="867" t="s">
        <v>136</v>
      </c>
      <c r="C10" s="1035">
        <v>44926</v>
      </c>
      <c r="D10" s="1036"/>
      <c r="E10" s="1036"/>
      <c r="F10" s="1037"/>
      <c r="G10" s="821" t="s">
        <v>1278</v>
      </c>
    </row>
    <row r="11" spans="2:11" s="2" customFormat="1" ht="48" customHeight="1">
      <c r="B11" s="869"/>
      <c r="C11" s="572" t="s">
        <v>137</v>
      </c>
      <c r="D11" s="434" t="s">
        <v>123</v>
      </c>
      <c r="E11" s="434" t="s">
        <v>105</v>
      </c>
      <c r="F11" s="573" t="s">
        <v>50</v>
      </c>
      <c r="G11" s="823"/>
    </row>
    <row r="12" spans="2:11">
      <c r="B12" s="13" t="s">
        <v>455</v>
      </c>
      <c r="C12" s="3">
        <v>25</v>
      </c>
      <c r="D12" s="3">
        <v>1456</v>
      </c>
      <c r="E12" s="3">
        <v>62</v>
      </c>
      <c r="F12" s="3">
        <v>1543</v>
      </c>
      <c r="G12" s="18">
        <v>1449</v>
      </c>
    </row>
    <row r="13" spans="2:11" ht="26">
      <c r="B13" s="15" t="s">
        <v>1174</v>
      </c>
      <c r="C13" s="18">
        <v>517</v>
      </c>
      <c r="D13" s="18">
        <v>13487</v>
      </c>
      <c r="E13" s="18">
        <v>107344</v>
      </c>
      <c r="F13" s="3">
        <v>121348</v>
      </c>
      <c r="G13" s="18">
        <v>114124</v>
      </c>
    </row>
    <row r="14" spans="2:11">
      <c r="B14" s="28" t="s">
        <v>50</v>
      </c>
      <c r="C14" s="4">
        <v>542</v>
      </c>
      <c r="D14" s="4">
        <v>14943</v>
      </c>
      <c r="E14" s="4">
        <v>107406</v>
      </c>
      <c r="F14" s="4">
        <v>122891</v>
      </c>
      <c r="G14" s="4">
        <v>115573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E7E1-19AF-4751-9DD2-4B9728F7A781}">
  <sheetPr>
    <pageSetUpPr autoPageBreaks="0" fitToPage="1"/>
  </sheetPr>
  <dimension ref="B1:G46"/>
  <sheetViews>
    <sheetView showGridLines="0" topLeftCell="A7" zoomScale="70" zoomScaleNormal="70" workbookViewId="0">
      <selection activeCell="L25" sqref="L25"/>
    </sheetView>
  </sheetViews>
  <sheetFormatPr baseColWidth="10" defaultColWidth="11.453125" defaultRowHeight="13"/>
  <cols>
    <col min="1" max="1" width="1.7265625" style="1" customWidth="1"/>
    <col min="2" max="3" width="48.453125" style="1" customWidth="1"/>
    <col min="4" max="4" width="61.1796875" style="1" customWidth="1"/>
    <col min="5" max="5" width="58.26953125" style="1" customWidth="1"/>
    <col min="6" max="6" width="52" style="1" bestFit="1" customWidth="1"/>
    <col min="7" max="7" width="12.81640625" style="1" bestFit="1" customWidth="1"/>
    <col min="8" max="16384" width="11.453125" style="1"/>
  </cols>
  <sheetData>
    <row r="1" spans="2:6" ht="5.15" customHeight="1"/>
    <row r="2" spans="2:6" ht="18.5">
      <c r="B2" s="451" t="s">
        <v>1175</v>
      </c>
      <c r="C2" s="451"/>
      <c r="D2" s="10"/>
    </row>
    <row r="3" spans="2:6" ht="9" customHeight="1"/>
    <row r="4" spans="2:6" s="2" customFormat="1" ht="24.75" customHeight="1">
      <c r="B4" s="237" t="s">
        <v>903</v>
      </c>
      <c r="C4" s="760" t="s">
        <v>904</v>
      </c>
      <c r="D4" s="574" t="s">
        <v>904</v>
      </c>
      <c r="E4" s="574" t="s">
        <v>904</v>
      </c>
      <c r="F4" s="408" t="s">
        <v>904</v>
      </c>
    </row>
    <row r="5" spans="2:6" ht="15" customHeight="1">
      <c r="B5" s="13" t="s">
        <v>905</v>
      </c>
      <c r="C5" s="15" t="s">
        <v>1519</v>
      </c>
      <c r="D5" s="409" t="s">
        <v>1076</v>
      </c>
      <c r="E5" s="409" t="s">
        <v>983</v>
      </c>
      <c r="F5" s="409" t="s">
        <v>1047</v>
      </c>
    </row>
    <row r="6" spans="2:6">
      <c r="B6" s="13" t="s">
        <v>906</v>
      </c>
      <c r="C6" s="13" t="s">
        <v>1520</v>
      </c>
      <c r="D6" s="410" t="s">
        <v>1077</v>
      </c>
      <c r="E6" s="410" t="s">
        <v>984</v>
      </c>
      <c r="F6" s="410" t="s">
        <v>1048</v>
      </c>
    </row>
    <row r="7" spans="2:6">
      <c r="B7" s="15" t="s">
        <v>907</v>
      </c>
      <c r="C7" s="140" t="s">
        <v>1521</v>
      </c>
      <c r="D7" s="410" t="s">
        <v>1078</v>
      </c>
      <c r="E7" s="410" t="s">
        <v>985</v>
      </c>
      <c r="F7" s="410" t="s">
        <v>1049</v>
      </c>
    </row>
    <row r="8" spans="2:6">
      <c r="B8" s="13" t="s">
        <v>908</v>
      </c>
      <c r="C8" s="276">
        <v>0</v>
      </c>
      <c r="D8" s="411">
        <v>0</v>
      </c>
      <c r="E8" s="411">
        <v>0</v>
      </c>
      <c r="F8" s="411">
        <v>0</v>
      </c>
    </row>
    <row r="9" spans="2:6">
      <c r="B9" s="15" t="s">
        <v>909</v>
      </c>
      <c r="C9" s="761" t="s">
        <v>1522</v>
      </c>
      <c r="D9" s="412" t="s">
        <v>1079</v>
      </c>
      <c r="E9" s="411" t="s">
        <v>986</v>
      </c>
      <c r="F9" s="411">
        <v>998</v>
      </c>
    </row>
    <row r="10" spans="2:6">
      <c r="B10" s="13" t="s">
        <v>910</v>
      </c>
      <c r="C10" s="140" t="s">
        <v>1523</v>
      </c>
      <c r="D10" s="410" t="s">
        <v>1080</v>
      </c>
      <c r="E10" s="410" t="s">
        <v>919</v>
      </c>
      <c r="F10" s="410" t="s">
        <v>919</v>
      </c>
    </row>
    <row r="11" spans="2:6" ht="149.25" customHeight="1">
      <c r="B11" s="331" t="s">
        <v>911</v>
      </c>
      <c r="C11" s="331" t="s">
        <v>1524</v>
      </c>
      <c r="D11" s="413" t="s">
        <v>1081</v>
      </c>
      <c r="E11" s="413" t="s">
        <v>1081</v>
      </c>
      <c r="F11" s="413" t="s">
        <v>1081</v>
      </c>
    </row>
    <row r="12" spans="2:6" ht="15" customHeight="1">
      <c r="B12" s="331" t="s">
        <v>912</v>
      </c>
      <c r="C12" s="579" t="s">
        <v>920</v>
      </c>
      <c r="D12" s="359" t="s">
        <v>920</v>
      </c>
      <c r="E12" s="359" t="s">
        <v>920</v>
      </c>
      <c r="F12" s="359" t="s">
        <v>920</v>
      </c>
    </row>
    <row r="13" spans="2:6" s="2" customFormat="1" ht="16" customHeight="1">
      <c r="B13" s="863" t="s">
        <v>913</v>
      </c>
      <c r="C13" s="1038"/>
      <c r="D13" s="1038"/>
      <c r="E13" s="1038"/>
      <c r="F13" s="1038"/>
    </row>
    <row r="14" spans="2:6">
      <c r="B14" s="13" t="s">
        <v>914</v>
      </c>
      <c r="C14" s="412" t="s">
        <v>1522</v>
      </c>
      <c r="D14" s="276" t="s">
        <v>1079</v>
      </c>
      <c r="E14" s="276" t="s">
        <v>986</v>
      </c>
      <c r="F14" s="276" t="s">
        <v>1050</v>
      </c>
    </row>
    <row r="15" spans="2:6">
      <c r="B15" s="13" t="s">
        <v>908</v>
      </c>
      <c r="C15" s="411">
        <v>0</v>
      </c>
      <c r="D15" s="276">
        <v>0</v>
      </c>
      <c r="E15" s="276">
        <v>0</v>
      </c>
      <c r="F15" s="276">
        <v>0</v>
      </c>
    </row>
    <row r="16" spans="2:6">
      <c r="B16" s="13" t="s">
        <v>915</v>
      </c>
      <c r="C16" s="412" t="s">
        <v>1525</v>
      </c>
      <c r="D16" s="277" t="s">
        <v>1082</v>
      </c>
      <c r="E16" s="277">
        <v>0.31</v>
      </c>
      <c r="F16" s="277">
        <v>0.3</v>
      </c>
    </row>
    <row r="17" spans="2:7">
      <c r="B17" s="13" t="s">
        <v>916</v>
      </c>
      <c r="C17" s="410" t="s">
        <v>1523</v>
      </c>
      <c r="D17" s="276" t="s">
        <v>987</v>
      </c>
      <c r="E17" s="276" t="s">
        <v>987</v>
      </c>
      <c r="F17" s="276" t="s">
        <v>987</v>
      </c>
    </row>
    <row r="18" spans="2:7">
      <c r="B18" s="13" t="s">
        <v>917</v>
      </c>
      <c r="C18" s="762">
        <v>6.4699999999999994E-2</v>
      </c>
      <c r="D18" s="142">
        <v>8.3699999999999997E-2</v>
      </c>
      <c r="E18" s="142">
        <v>2.1000000000000001E-2</v>
      </c>
      <c r="F18" s="142">
        <v>6.4000000000000003E-3</v>
      </c>
    </row>
    <row r="19" spans="2:7" ht="26">
      <c r="B19" s="15" t="s">
        <v>918</v>
      </c>
      <c r="C19" s="763">
        <v>1640.32</v>
      </c>
      <c r="D19" s="332">
        <v>1048.8411781005111</v>
      </c>
      <c r="E19" s="332">
        <v>1294.7751078896706</v>
      </c>
      <c r="F19" s="643">
        <v>778.98</v>
      </c>
    </row>
    <row r="20" spans="2:7">
      <c r="D20" s="146"/>
    </row>
    <row r="21" spans="2:7">
      <c r="B21" s="867" t="s">
        <v>946</v>
      </c>
      <c r="C21" s="19" t="s">
        <v>947</v>
      </c>
      <c r="D21" s="603" t="s">
        <v>947</v>
      </c>
      <c r="E21" s="5"/>
      <c r="F21" s="5"/>
      <c r="G21" s="5"/>
    </row>
    <row r="22" spans="2:7">
      <c r="B22" s="869"/>
      <c r="C22" s="77">
        <v>45199</v>
      </c>
      <c r="D22" s="437">
        <v>44926</v>
      </c>
      <c r="E22" s="5"/>
      <c r="F22" s="5"/>
    </row>
    <row r="23" spans="2:7">
      <c r="B23" s="278"/>
      <c r="C23" s="279"/>
      <c r="D23" s="280"/>
      <c r="E23" s="5"/>
      <c r="F23" s="5"/>
    </row>
    <row r="24" spans="2:7">
      <c r="B24" s="334" t="s">
        <v>948</v>
      </c>
      <c r="C24" s="335">
        <v>6189603</v>
      </c>
      <c r="D24" s="336">
        <v>5070928</v>
      </c>
      <c r="E24" s="5"/>
      <c r="F24" s="5"/>
    </row>
    <row r="25" spans="2:7">
      <c r="B25" s="281" t="s">
        <v>949</v>
      </c>
      <c r="C25" s="335">
        <v>20933765</v>
      </c>
      <c r="D25" s="336">
        <v>3877101</v>
      </c>
      <c r="E25" s="5"/>
      <c r="F25" s="5"/>
    </row>
    <row r="26" spans="2:7">
      <c r="B26" s="281" t="s">
        <v>950</v>
      </c>
      <c r="C26" s="335">
        <v>-311333</v>
      </c>
      <c r="D26" s="336">
        <v>-345929</v>
      </c>
      <c r="E26" s="5"/>
      <c r="F26" s="5"/>
    </row>
    <row r="27" spans="2:7">
      <c r="B27" s="281" t="s">
        <v>951</v>
      </c>
      <c r="C27" s="335">
        <v>-3412239</v>
      </c>
      <c r="D27" s="336">
        <v>-2412497</v>
      </c>
      <c r="E27" s="5"/>
      <c r="F27" s="5"/>
    </row>
    <row r="28" spans="2:7">
      <c r="B28" s="281" t="s">
        <v>952</v>
      </c>
      <c r="C28" s="335">
        <v>0</v>
      </c>
      <c r="D28" s="336">
        <v>0</v>
      </c>
      <c r="E28" s="5"/>
      <c r="F28" s="5"/>
    </row>
    <row r="29" spans="2:7">
      <c r="B29" s="281" t="s">
        <v>953</v>
      </c>
      <c r="C29" s="335">
        <v>23399796</v>
      </c>
      <c r="D29" s="336">
        <v>6189603</v>
      </c>
      <c r="E29" s="5"/>
      <c r="F29" s="5"/>
    </row>
    <row r="30" spans="2:7">
      <c r="B30" s="281" t="s">
        <v>954</v>
      </c>
      <c r="C30" s="335">
        <v>23399796</v>
      </c>
      <c r="D30" s="336">
        <v>6189603</v>
      </c>
      <c r="E30" s="5"/>
      <c r="F30" s="5"/>
    </row>
    <row r="31" spans="2:7">
      <c r="B31" s="282" t="s">
        <v>955</v>
      </c>
      <c r="C31" s="337">
        <v>0</v>
      </c>
      <c r="D31" s="338">
        <v>0</v>
      </c>
      <c r="E31" s="5"/>
      <c r="F31" s="5"/>
    </row>
    <row r="32" spans="2:7">
      <c r="E32" s="5"/>
      <c r="F32" s="5"/>
    </row>
    <row r="33" spans="2:6">
      <c r="B33" s="821" t="s">
        <v>956</v>
      </c>
      <c r="C33" s="434" t="s">
        <v>1259</v>
      </c>
      <c r="D33" s="434" t="s">
        <v>998</v>
      </c>
      <c r="E33" s="434" t="s">
        <v>1324</v>
      </c>
      <c r="F33" s="434" t="s">
        <v>1325</v>
      </c>
    </row>
    <row r="34" spans="2:6">
      <c r="B34" s="822"/>
      <c r="C34" s="16">
        <v>45199</v>
      </c>
      <c r="D34" s="16">
        <v>44834</v>
      </c>
      <c r="E34" s="16">
        <v>45199</v>
      </c>
      <c r="F34" s="16">
        <v>44834</v>
      </c>
    </row>
    <row r="35" spans="2:6">
      <c r="B35" s="823"/>
      <c r="C35" s="31" t="s">
        <v>154</v>
      </c>
      <c r="D35" s="31" t="s">
        <v>154</v>
      </c>
      <c r="E35" s="31" t="s">
        <v>154</v>
      </c>
      <c r="F35" s="31" t="s">
        <v>154</v>
      </c>
    </row>
    <row r="36" spans="2:6">
      <c r="B36" s="627" t="s">
        <v>957</v>
      </c>
      <c r="C36" s="628">
        <v>3859666</v>
      </c>
      <c r="D36" s="628">
        <v>2903898</v>
      </c>
      <c r="E36" s="628">
        <v>2511445</v>
      </c>
      <c r="F36" s="628">
        <v>1004806</v>
      </c>
    </row>
    <row r="37" spans="2:6">
      <c r="E37" s="5"/>
      <c r="F37" s="5"/>
    </row>
    <row r="38" spans="2:6">
      <c r="E38" s="5"/>
      <c r="F38" s="5"/>
    </row>
    <row r="39" spans="2:6">
      <c r="E39" s="5"/>
      <c r="F39" s="5"/>
    </row>
    <row r="40" spans="2:6">
      <c r="E40" s="5"/>
      <c r="F40" s="5"/>
    </row>
    <row r="41" spans="2:6">
      <c r="E41" s="5"/>
      <c r="F41" s="5"/>
    </row>
    <row r="42" spans="2:6">
      <c r="E42" s="5"/>
      <c r="F42" s="5"/>
    </row>
    <row r="43" spans="2:6">
      <c r="E43" s="5"/>
      <c r="F43" s="5"/>
    </row>
    <row r="44" spans="2:6">
      <c r="E44" s="5"/>
      <c r="F44" s="5"/>
    </row>
    <row r="45" spans="2:6">
      <c r="E45" s="5"/>
      <c r="F45" s="5"/>
    </row>
    <row r="46" spans="2:6">
      <c r="E46" s="5"/>
      <c r="F46" s="5"/>
    </row>
  </sheetData>
  <mergeCells count="3">
    <mergeCell ref="B21:B22"/>
    <mergeCell ref="B33:B35"/>
    <mergeCell ref="B13:F13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59D2A-3601-4825-ADD4-173BB14D684D}">
  <dimension ref="C1:K114"/>
  <sheetViews>
    <sheetView showGridLines="0" topLeftCell="A35" zoomScale="135" zoomScaleNormal="70" workbookViewId="0">
      <selection activeCell="L25" sqref="L25"/>
    </sheetView>
  </sheetViews>
  <sheetFormatPr baseColWidth="10" defaultColWidth="11.453125" defaultRowHeight="13"/>
  <cols>
    <col min="1" max="1" width="6.26953125" style="5" customWidth="1"/>
    <col min="2" max="2" width="1.54296875" style="5" customWidth="1"/>
    <col min="3" max="3" width="40.7265625" style="665" customWidth="1"/>
    <col min="4" max="5" width="16.26953125" style="667" customWidth="1"/>
    <col min="7" max="7" width="13.453125" customWidth="1"/>
    <col min="8" max="8" width="12" bestFit="1" customWidth="1"/>
    <col min="12" max="16384" width="11.453125" style="5"/>
  </cols>
  <sheetData>
    <row r="1" spans="3:5">
      <c r="C1" s="351" t="s">
        <v>1290</v>
      </c>
      <c r="D1" s="2"/>
      <c r="E1" s="2"/>
    </row>
    <row r="2" spans="3:5" ht="6.75" customHeight="1">
      <c r="C2" s="351"/>
      <c r="D2" s="2"/>
      <c r="E2" s="2"/>
    </row>
    <row r="3" spans="3:5">
      <c r="C3" s="764" t="s">
        <v>958</v>
      </c>
      <c r="D3" s="686">
        <v>45199</v>
      </c>
      <c r="E3" s="686">
        <v>44926</v>
      </c>
    </row>
    <row r="4" spans="3:5">
      <c r="C4" s="765"/>
      <c r="D4" s="433" t="s">
        <v>154</v>
      </c>
      <c r="E4" s="433" t="s">
        <v>154</v>
      </c>
    </row>
    <row r="5" spans="3:5">
      <c r="C5" s="766" t="s">
        <v>606</v>
      </c>
      <c r="D5" s="766">
        <v>368466795</v>
      </c>
      <c r="E5" s="766">
        <v>373700303</v>
      </c>
    </row>
    <row r="6" spans="3:5">
      <c r="C6" s="333" t="s">
        <v>970</v>
      </c>
      <c r="D6" s="283">
        <v>155390002</v>
      </c>
      <c r="E6" s="283">
        <v>146884575</v>
      </c>
    </row>
    <row r="7" spans="3:5">
      <c r="C7" s="333" t="s">
        <v>959</v>
      </c>
      <c r="D7" s="283">
        <v>18989886</v>
      </c>
      <c r="E7" s="283">
        <v>36267137</v>
      </c>
    </row>
    <row r="8" spans="3:5">
      <c r="C8" s="333" t="s">
        <v>960</v>
      </c>
      <c r="D8" s="283">
        <v>10892547</v>
      </c>
      <c r="E8" s="283">
        <v>15176715</v>
      </c>
    </row>
    <row r="9" spans="3:5">
      <c r="C9" s="333" t="s">
        <v>962</v>
      </c>
      <c r="D9" s="283">
        <v>27465260</v>
      </c>
      <c r="E9" s="283">
        <v>57427837</v>
      </c>
    </row>
    <row r="10" spans="3:5">
      <c r="C10" s="333" t="s">
        <v>426</v>
      </c>
      <c r="D10" s="283">
        <v>14733456</v>
      </c>
      <c r="E10" s="283">
        <v>15931081</v>
      </c>
    </row>
    <row r="11" spans="3:5">
      <c r="C11" s="333" t="s">
        <v>1185</v>
      </c>
      <c r="D11" s="283">
        <v>267698</v>
      </c>
      <c r="E11" s="283">
        <v>16153</v>
      </c>
    </row>
    <row r="12" spans="3:5">
      <c r="C12" s="333" t="s">
        <v>961</v>
      </c>
      <c r="D12" s="283">
        <v>140727946</v>
      </c>
      <c r="E12" s="283">
        <v>101996805</v>
      </c>
    </row>
    <row r="13" spans="3:5">
      <c r="C13" s="766" t="s">
        <v>72</v>
      </c>
      <c r="D13" s="766">
        <v>221364277</v>
      </c>
      <c r="E13" s="766">
        <v>253846638</v>
      </c>
    </row>
    <row r="14" spans="3:5">
      <c r="C14" s="333" t="s">
        <v>959</v>
      </c>
      <c r="D14" s="283">
        <v>138321790</v>
      </c>
      <c r="E14" s="283">
        <v>116043884</v>
      </c>
    </row>
    <row r="15" spans="3:5">
      <c r="C15" s="333" t="s">
        <v>960</v>
      </c>
      <c r="D15" s="283">
        <v>2897819</v>
      </c>
      <c r="E15" s="283">
        <v>15441234</v>
      </c>
    </row>
    <row r="16" spans="3:5">
      <c r="C16" s="333" t="s">
        <v>426</v>
      </c>
      <c r="D16" s="283">
        <v>19319976</v>
      </c>
      <c r="E16" s="283">
        <v>8174232</v>
      </c>
    </row>
    <row r="17" spans="3:11" collapsed="1">
      <c r="C17" s="333" t="s">
        <v>961</v>
      </c>
      <c r="D17" s="283">
        <v>60824692</v>
      </c>
      <c r="E17" s="283">
        <v>114187288</v>
      </c>
    </row>
    <row r="18" spans="3:11" s="268" customFormat="1">
      <c r="C18" s="766" t="s">
        <v>34</v>
      </c>
      <c r="D18" s="766">
        <v>44940684</v>
      </c>
      <c r="E18" s="766">
        <v>28340294</v>
      </c>
      <c r="F18"/>
      <c r="G18"/>
      <c r="H18"/>
      <c r="I18"/>
      <c r="J18"/>
      <c r="K18"/>
    </row>
    <row r="19" spans="3:11" s="268" customFormat="1">
      <c r="C19" s="333" t="s">
        <v>970</v>
      </c>
      <c r="D19" s="283">
        <v>14146825</v>
      </c>
      <c r="E19" s="283">
        <v>10351165</v>
      </c>
      <c r="F19"/>
      <c r="G19"/>
      <c r="H19"/>
      <c r="I19"/>
      <c r="J19"/>
      <c r="K19"/>
    </row>
    <row r="20" spans="3:11" s="268" customFormat="1">
      <c r="C20" s="333" t="s">
        <v>959</v>
      </c>
      <c r="D20" s="283">
        <v>1986614</v>
      </c>
      <c r="E20" s="283">
        <v>2048901</v>
      </c>
      <c r="F20"/>
      <c r="G20"/>
      <c r="H20"/>
      <c r="I20"/>
      <c r="J20"/>
      <c r="K20"/>
    </row>
    <row r="21" spans="3:11" s="268" customFormat="1">
      <c r="C21" s="333" t="s">
        <v>960</v>
      </c>
      <c r="D21" s="283">
        <v>4039874</v>
      </c>
      <c r="E21" s="283">
        <v>1319049</v>
      </c>
      <c r="F21"/>
      <c r="G21"/>
      <c r="H21"/>
      <c r="I21"/>
      <c r="J21"/>
      <c r="K21"/>
    </row>
    <row r="22" spans="3:11" s="268" customFormat="1">
      <c r="C22" s="333" t="s">
        <v>962</v>
      </c>
      <c r="D22" s="283">
        <v>6032330</v>
      </c>
      <c r="E22" s="283">
        <v>4341699</v>
      </c>
      <c r="F22"/>
      <c r="G22"/>
      <c r="H22"/>
      <c r="I22"/>
      <c r="J22"/>
      <c r="K22"/>
    </row>
    <row r="23" spans="3:11" s="268" customFormat="1" collapsed="1">
      <c r="C23" s="333" t="s">
        <v>426</v>
      </c>
      <c r="D23" s="283">
        <v>2011635</v>
      </c>
      <c r="E23" s="283">
        <v>1649887</v>
      </c>
      <c r="F23"/>
      <c r="G23"/>
      <c r="H23"/>
      <c r="I23"/>
      <c r="J23"/>
      <c r="K23"/>
    </row>
    <row r="24" spans="3:11">
      <c r="C24" s="333" t="s">
        <v>961</v>
      </c>
      <c r="D24" s="283">
        <v>16723406</v>
      </c>
      <c r="E24" s="283">
        <v>8629593</v>
      </c>
    </row>
    <row r="25" spans="3:11" ht="26">
      <c r="C25" s="767" t="s">
        <v>646</v>
      </c>
      <c r="D25" s="766">
        <v>714310675</v>
      </c>
      <c r="E25" s="766">
        <v>796422654</v>
      </c>
    </row>
    <row r="26" spans="3:11">
      <c r="C26" s="333" t="s">
        <v>970</v>
      </c>
      <c r="D26" s="283">
        <v>9737885</v>
      </c>
      <c r="E26" s="283">
        <v>7331317</v>
      </c>
    </row>
    <row r="27" spans="3:11">
      <c r="C27" s="333" t="s">
        <v>959</v>
      </c>
      <c r="D27" s="283">
        <v>289207391</v>
      </c>
      <c r="E27" s="283">
        <v>366840929</v>
      </c>
    </row>
    <row r="28" spans="3:11">
      <c r="C28" s="333" t="s">
        <v>960</v>
      </c>
      <c r="D28" s="283">
        <v>56675658</v>
      </c>
      <c r="E28" s="283">
        <v>47807514</v>
      </c>
    </row>
    <row r="29" spans="3:11">
      <c r="C29" s="333" t="s">
        <v>962</v>
      </c>
      <c r="D29" s="283">
        <v>27380590</v>
      </c>
      <c r="E29" s="283">
        <v>42425820</v>
      </c>
    </row>
    <row r="30" spans="3:11" collapsed="1">
      <c r="C30" s="333" t="s">
        <v>426</v>
      </c>
      <c r="D30" s="283">
        <v>97663477</v>
      </c>
      <c r="E30" s="283">
        <v>64562331</v>
      </c>
    </row>
    <row r="31" spans="3:11">
      <c r="C31" s="333" t="s">
        <v>1185</v>
      </c>
      <c r="D31" s="283">
        <v>417624</v>
      </c>
      <c r="E31" s="283">
        <v>0</v>
      </c>
    </row>
    <row r="32" spans="3:11">
      <c r="C32" s="333" t="s">
        <v>961</v>
      </c>
      <c r="D32" s="283">
        <v>233228050</v>
      </c>
      <c r="E32" s="283">
        <v>267454743</v>
      </c>
    </row>
    <row r="33" spans="3:5" ht="26" collapsed="1">
      <c r="C33" s="767" t="s">
        <v>610</v>
      </c>
      <c r="D33" s="766">
        <v>12935134</v>
      </c>
      <c r="E33" s="766">
        <v>19277769</v>
      </c>
    </row>
    <row r="34" spans="3:5" collapsed="1">
      <c r="C34" s="333" t="s">
        <v>962</v>
      </c>
      <c r="D34" s="283">
        <v>5098649</v>
      </c>
      <c r="E34" s="283">
        <v>4391644</v>
      </c>
    </row>
    <row r="35" spans="3:5">
      <c r="C35" s="333" t="s">
        <v>961</v>
      </c>
      <c r="D35" s="283">
        <v>7836485</v>
      </c>
      <c r="E35" s="283">
        <v>14886125</v>
      </c>
    </row>
    <row r="36" spans="3:5">
      <c r="C36" s="768" t="s">
        <v>16</v>
      </c>
      <c r="D36" s="766">
        <v>1645300146</v>
      </c>
      <c r="E36" s="766">
        <v>1510406638</v>
      </c>
    </row>
    <row r="37" spans="3:5">
      <c r="C37" s="333" t="s">
        <v>970</v>
      </c>
      <c r="D37" s="283">
        <v>72031558</v>
      </c>
      <c r="E37" s="283">
        <v>69146947</v>
      </c>
    </row>
    <row r="38" spans="3:5" collapsed="1">
      <c r="C38" s="333" t="s">
        <v>959</v>
      </c>
      <c r="D38" s="283">
        <v>369354877</v>
      </c>
      <c r="E38" s="283">
        <v>324059674</v>
      </c>
    </row>
    <row r="39" spans="3:5" collapsed="1">
      <c r="C39" s="333" t="s">
        <v>960</v>
      </c>
      <c r="D39" s="283">
        <v>152308316</v>
      </c>
      <c r="E39" s="283">
        <v>117053918</v>
      </c>
    </row>
    <row r="40" spans="3:5">
      <c r="C40" s="333" t="s">
        <v>962</v>
      </c>
      <c r="D40" s="283">
        <v>110010715</v>
      </c>
      <c r="E40" s="283">
        <v>98679605</v>
      </c>
    </row>
    <row r="41" spans="3:5">
      <c r="C41" s="333" t="s">
        <v>426</v>
      </c>
      <c r="D41" s="283">
        <v>198736072</v>
      </c>
      <c r="E41" s="283">
        <v>182429906</v>
      </c>
    </row>
    <row r="42" spans="3:5">
      <c r="C42" s="333" t="s">
        <v>961</v>
      </c>
      <c r="D42" s="283">
        <v>742858608</v>
      </c>
      <c r="E42" s="283">
        <v>719036588</v>
      </c>
    </row>
    <row r="43" spans="3:5">
      <c r="C43" s="766" t="s">
        <v>17</v>
      </c>
      <c r="D43" s="766">
        <v>116298490</v>
      </c>
      <c r="E43" s="766">
        <v>126163149</v>
      </c>
    </row>
    <row r="44" spans="3:5" collapsed="1">
      <c r="C44" s="333" t="s">
        <v>970</v>
      </c>
      <c r="D44" s="283">
        <v>6330951</v>
      </c>
      <c r="E44" s="283">
        <v>1056432</v>
      </c>
    </row>
    <row r="45" spans="3:5" collapsed="1">
      <c r="C45" s="333" t="s">
        <v>959</v>
      </c>
      <c r="D45" s="283">
        <v>180637</v>
      </c>
      <c r="E45" s="283">
        <v>5157143</v>
      </c>
    </row>
    <row r="46" spans="3:5">
      <c r="C46" s="333" t="s">
        <v>960</v>
      </c>
      <c r="D46" s="283">
        <v>10877869</v>
      </c>
      <c r="E46" s="283">
        <v>13666345</v>
      </c>
    </row>
    <row r="47" spans="3:5">
      <c r="C47" s="333" t="s">
        <v>962</v>
      </c>
      <c r="D47" s="283">
        <v>3558373</v>
      </c>
      <c r="E47" s="283">
        <v>2317745</v>
      </c>
    </row>
    <row r="48" spans="3:5">
      <c r="C48" s="333" t="s">
        <v>426</v>
      </c>
      <c r="D48" s="283">
        <v>5448921</v>
      </c>
      <c r="E48" s="283">
        <v>1132051</v>
      </c>
    </row>
    <row r="49" spans="3:5">
      <c r="C49" s="333" t="s">
        <v>961</v>
      </c>
      <c r="D49" s="283">
        <v>89901739</v>
      </c>
      <c r="E49" s="283">
        <v>102833433</v>
      </c>
    </row>
    <row r="50" spans="3:5">
      <c r="C50" s="766" t="s">
        <v>467</v>
      </c>
      <c r="D50" s="766">
        <v>236754483</v>
      </c>
      <c r="E50" s="766">
        <v>190595875</v>
      </c>
    </row>
    <row r="51" spans="3:5">
      <c r="C51" s="333" t="s">
        <v>970</v>
      </c>
      <c r="D51" s="283">
        <v>207724745</v>
      </c>
      <c r="E51" s="283">
        <v>161791815</v>
      </c>
    </row>
    <row r="52" spans="3:5">
      <c r="C52" s="333" t="s">
        <v>426</v>
      </c>
      <c r="D52" s="283">
        <v>28755297</v>
      </c>
      <c r="E52" s="283">
        <v>28804060</v>
      </c>
    </row>
    <row r="53" spans="3:5">
      <c r="C53" s="333" t="s">
        <v>1185</v>
      </c>
      <c r="D53" s="283">
        <v>274441</v>
      </c>
      <c r="E53" s="283">
        <v>0</v>
      </c>
    </row>
    <row r="54" spans="3:5" collapsed="1">
      <c r="C54" s="766" t="s">
        <v>466</v>
      </c>
      <c r="D54" s="766">
        <v>28839498</v>
      </c>
      <c r="E54" s="766">
        <v>25273997</v>
      </c>
    </row>
    <row r="55" spans="3:5">
      <c r="C55" s="333" t="s">
        <v>970</v>
      </c>
      <c r="D55" s="283">
        <v>2314065</v>
      </c>
      <c r="E55" s="283">
        <v>2338835</v>
      </c>
    </row>
    <row r="56" spans="3:5">
      <c r="C56" s="333" t="s">
        <v>959</v>
      </c>
      <c r="D56" s="283">
        <v>5449837</v>
      </c>
      <c r="E56" s="283">
        <v>3904671</v>
      </c>
    </row>
    <row r="57" spans="3:5">
      <c r="C57" s="333" t="s">
        <v>960</v>
      </c>
      <c r="D57" s="283">
        <v>6160</v>
      </c>
      <c r="E57" s="283">
        <v>5040</v>
      </c>
    </row>
    <row r="58" spans="3:5">
      <c r="C58" s="333" t="s">
        <v>426</v>
      </c>
      <c r="D58" s="283">
        <v>12117824</v>
      </c>
      <c r="E58" s="283">
        <v>10641037</v>
      </c>
    </row>
    <row r="59" spans="3:5" collapsed="1">
      <c r="C59" s="333" t="s">
        <v>1185</v>
      </c>
      <c r="D59" s="283">
        <v>116392</v>
      </c>
      <c r="E59" s="283">
        <v>111895</v>
      </c>
    </row>
    <row r="60" spans="3:5">
      <c r="C60" s="333" t="s">
        <v>961</v>
      </c>
      <c r="D60" s="283">
        <v>8835220</v>
      </c>
      <c r="E60" s="283">
        <v>8272519</v>
      </c>
    </row>
    <row r="61" spans="3:5" ht="26">
      <c r="C61" s="768" t="s">
        <v>647</v>
      </c>
      <c r="D61" s="766">
        <v>490992</v>
      </c>
      <c r="E61" s="766">
        <v>1208768</v>
      </c>
    </row>
    <row r="62" spans="3:5">
      <c r="C62" s="333" t="s">
        <v>959</v>
      </c>
      <c r="D62" s="283">
        <v>490992</v>
      </c>
      <c r="E62" s="283">
        <v>1208768</v>
      </c>
    </row>
    <row r="63" spans="3:5" ht="26">
      <c r="C63" s="768" t="s">
        <v>465</v>
      </c>
      <c r="D63" s="766">
        <v>327346387</v>
      </c>
      <c r="E63" s="766">
        <v>319947879</v>
      </c>
    </row>
    <row r="64" spans="3:5">
      <c r="C64" s="333" t="s">
        <v>962</v>
      </c>
      <c r="D64" s="283">
        <v>71714558</v>
      </c>
      <c r="E64" s="283">
        <v>70734808</v>
      </c>
    </row>
    <row r="65" spans="3:5">
      <c r="C65" s="333" t="s">
        <v>961</v>
      </c>
      <c r="D65" s="283">
        <v>255631829</v>
      </c>
      <c r="E65" s="283">
        <v>249213071</v>
      </c>
    </row>
    <row r="66" spans="3:5">
      <c r="C66" s="766" t="s">
        <v>468</v>
      </c>
      <c r="D66" s="766">
        <v>778208249</v>
      </c>
      <c r="E66" s="766">
        <v>705123765</v>
      </c>
    </row>
    <row r="67" spans="3:5" collapsed="1">
      <c r="C67" s="333" t="s">
        <v>970</v>
      </c>
      <c r="D67" s="283">
        <v>344044861</v>
      </c>
      <c r="E67" s="283">
        <v>329280733</v>
      </c>
    </row>
    <row r="68" spans="3:5" collapsed="1">
      <c r="C68" s="333" t="s">
        <v>959</v>
      </c>
      <c r="D68" s="283">
        <v>19701991</v>
      </c>
      <c r="E68" s="283">
        <v>17175512</v>
      </c>
    </row>
    <row r="69" spans="3:5">
      <c r="C69" s="333" t="s">
        <v>960</v>
      </c>
      <c r="D69" s="283">
        <v>7228996</v>
      </c>
      <c r="E69" s="283">
        <v>4577910</v>
      </c>
    </row>
    <row r="70" spans="3:5">
      <c r="C70" s="333" t="s">
        <v>962</v>
      </c>
      <c r="D70" s="283">
        <v>133193270</v>
      </c>
      <c r="E70" s="283">
        <v>126009276</v>
      </c>
    </row>
    <row r="71" spans="3:5">
      <c r="C71" s="333" t="s">
        <v>426</v>
      </c>
      <c r="D71" s="283">
        <v>45889159</v>
      </c>
      <c r="E71" s="283">
        <v>33069200</v>
      </c>
    </row>
    <row r="72" spans="3:5">
      <c r="C72" s="333" t="s">
        <v>1185</v>
      </c>
      <c r="D72" s="283">
        <v>56154955</v>
      </c>
      <c r="E72" s="283">
        <v>32463694</v>
      </c>
    </row>
    <row r="73" spans="3:5">
      <c r="C73" s="333" t="s">
        <v>961</v>
      </c>
      <c r="D73" s="283">
        <v>171995017</v>
      </c>
      <c r="E73" s="283">
        <v>162547440</v>
      </c>
    </row>
    <row r="74" spans="3:5">
      <c r="C74" s="766" t="s">
        <v>469</v>
      </c>
      <c r="D74" s="766">
        <v>1856314753</v>
      </c>
      <c r="E74" s="766">
        <v>1705629399</v>
      </c>
    </row>
    <row r="75" spans="3:5" collapsed="1">
      <c r="C75" s="333" t="s">
        <v>970</v>
      </c>
      <c r="D75" s="283">
        <v>615170310</v>
      </c>
      <c r="E75" s="283">
        <v>588731312</v>
      </c>
    </row>
    <row r="76" spans="3:5">
      <c r="C76" s="333" t="s">
        <v>959</v>
      </c>
      <c r="D76" s="283">
        <v>12840692</v>
      </c>
      <c r="E76" s="283">
        <v>11969173</v>
      </c>
    </row>
    <row r="77" spans="3:5" collapsed="1">
      <c r="C77" s="333" t="s">
        <v>960</v>
      </c>
      <c r="D77" s="283">
        <v>503676816</v>
      </c>
      <c r="E77" s="283">
        <v>412099213</v>
      </c>
    </row>
    <row r="78" spans="3:5">
      <c r="C78" s="333" t="s">
        <v>962</v>
      </c>
      <c r="D78" s="283">
        <v>312265021</v>
      </c>
      <c r="E78" s="283">
        <v>297040976</v>
      </c>
    </row>
    <row r="79" spans="3:5">
      <c r="C79" s="333" t="s">
        <v>426</v>
      </c>
      <c r="D79" s="283">
        <v>298143575</v>
      </c>
      <c r="E79" s="283">
        <v>277990118</v>
      </c>
    </row>
    <row r="80" spans="3:5">
      <c r="C80" s="333" t="s">
        <v>961</v>
      </c>
      <c r="D80" s="283">
        <v>114218339</v>
      </c>
      <c r="E80" s="283">
        <v>117798607</v>
      </c>
    </row>
    <row r="81" spans="3:5" collapsed="1">
      <c r="C81" s="766" t="s">
        <v>611</v>
      </c>
      <c r="D81" s="766">
        <v>3969300810</v>
      </c>
      <c r="E81" s="766">
        <v>3723012133</v>
      </c>
    </row>
    <row r="82" spans="3:5">
      <c r="C82" s="333" t="s">
        <v>970</v>
      </c>
      <c r="D82" s="283">
        <v>477113070</v>
      </c>
      <c r="E82" s="283">
        <v>434741977</v>
      </c>
    </row>
    <row r="83" spans="3:5" collapsed="1">
      <c r="C83" s="333" t="s">
        <v>959</v>
      </c>
      <c r="D83" s="283">
        <v>683975750</v>
      </c>
      <c r="E83" s="283">
        <v>639552602</v>
      </c>
    </row>
    <row r="84" spans="3:5">
      <c r="C84" s="333" t="s">
        <v>960</v>
      </c>
      <c r="D84" s="283">
        <v>514738059</v>
      </c>
      <c r="E84" s="283">
        <v>425557214</v>
      </c>
    </row>
    <row r="85" spans="3:5">
      <c r="C85" s="333" t="s">
        <v>962</v>
      </c>
      <c r="D85" s="283">
        <v>373282345</v>
      </c>
      <c r="E85" s="283">
        <v>380277936</v>
      </c>
    </row>
    <row r="86" spans="3:5" collapsed="1">
      <c r="C86" s="333" t="s">
        <v>426</v>
      </c>
      <c r="D86" s="283">
        <v>473365172</v>
      </c>
      <c r="E86" s="283">
        <v>377468216</v>
      </c>
    </row>
    <row r="87" spans="3:5">
      <c r="C87" s="333" t="s">
        <v>1185</v>
      </c>
      <c r="D87" s="283">
        <v>2979564</v>
      </c>
      <c r="E87" s="283">
        <v>1950952</v>
      </c>
    </row>
    <row r="88" spans="3:5">
      <c r="C88" s="333" t="s">
        <v>961</v>
      </c>
      <c r="D88" s="283">
        <v>1443846850</v>
      </c>
      <c r="E88" s="283">
        <v>1463463236</v>
      </c>
    </row>
    <row r="89" spans="3:5">
      <c r="C89" s="766" t="s">
        <v>612</v>
      </c>
      <c r="D89" s="766">
        <v>3242926894</v>
      </c>
      <c r="E89" s="766">
        <v>3137915658</v>
      </c>
    </row>
    <row r="90" spans="3:5">
      <c r="C90" s="333" t="s">
        <v>959</v>
      </c>
      <c r="D90" s="283">
        <v>326388764</v>
      </c>
      <c r="E90" s="283">
        <v>309123775</v>
      </c>
    </row>
    <row r="91" spans="3:5">
      <c r="C91" s="333" t="s">
        <v>960</v>
      </c>
      <c r="D91" s="283">
        <v>54017983</v>
      </c>
      <c r="E91" s="283">
        <v>43515967</v>
      </c>
    </row>
    <row r="92" spans="3:5">
      <c r="C92" s="333" t="s">
        <v>962</v>
      </c>
      <c r="D92" s="283">
        <v>314328097</v>
      </c>
      <c r="E92" s="283">
        <v>295899843</v>
      </c>
    </row>
    <row r="93" spans="3:5" collapsed="1">
      <c r="C93" s="333" t="s">
        <v>961</v>
      </c>
      <c r="D93" s="283">
        <v>2548192050</v>
      </c>
      <c r="E93" s="283">
        <v>2489376073</v>
      </c>
    </row>
    <row r="94" spans="3:5">
      <c r="C94" s="766" t="s">
        <v>6</v>
      </c>
      <c r="D94" s="766">
        <v>67989737</v>
      </c>
      <c r="E94" s="766">
        <v>96668229</v>
      </c>
    </row>
    <row r="95" spans="3:5">
      <c r="C95" s="333" t="s">
        <v>959</v>
      </c>
      <c r="D95" s="283">
        <v>2504479</v>
      </c>
      <c r="E95" s="283">
        <v>6858998</v>
      </c>
    </row>
    <row r="96" spans="3:5">
      <c r="C96" s="333" t="s">
        <v>426</v>
      </c>
      <c r="D96" s="283">
        <v>65485258</v>
      </c>
      <c r="E96" s="283">
        <v>89809231</v>
      </c>
    </row>
    <row r="97" spans="3:5">
      <c r="C97" s="766" t="s">
        <v>365</v>
      </c>
      <c r="D97" s="766">
        <v>337898506</v>
      </c>
      <c r="E97" s="766">
        <v>326666643</v>
      </c>
    </row>
    <row r="98" spans="3:5">
      <c r="C98" s="333" t="s">
        <v>959</v>
      </c>
      <c r="D98" s="283">
        <v>250021</v>
      </c>
      <c r="E98" s="283">
        <v>4337</v>
      </c>
    </row>
    <row r="99" spans="3:5">
      <c r="C99" s="333" t="s">
        <v>960</v>
      </c>
      <c r="D99" s="283">
        <v>80208822</v>
      </c>
      <c r="E99" s="283">
        <v>72152373</v>
      </c>
    </row>
    <row r="100" spans="3:5">
      <c r="C100" s="333" t="s">
        <v>962</v>
      </c>
      <c r="D100" s="283">
        <v>23807261</v>
      </c>
      <c r="E100" s="283">
        <v>23400651</v>
      </c>
    </row>
    <row r="101" spans="3:5">
      <c r="C101" s="333" t="s">
        <v>426</v>
      </c>
      <c r="D101" s="283">
        <v>91630077</v>
      </c>
      <c r="E101" s="283">
        <v>87818737</v>
      </c>
    </row>
    <row r="102" spans="3:5">
      <c r="C102" s="333" t="s">
        <v>961</v>
      </c>
      <c r="D102" s="283">
        <v>142002325</v>
      </c>
      <c r="E102" s="283">
        <v>143290545</v>
      </c>
    </row>
    <row r="103" spans="3:5">
      <c r="C103" s="752"/>
      <c r="D103" s="752"/>
      <c r="E103" s="752"/>
    </row>
    <row r="104" spans="3:5">
      <c r="C104" s="752" t="s">
        <v>963</v>
      </c>
      <c r="D104" s="766">
        <v>13969686510</v>
      </c>
      <c r="E104" s="766">
        <v>13340199791</v>
      </c>
    </row>
    <row r="105" spans="3:5">
      <c r="C105" s="752" t="s">
        <v>964</v>
      </c>
      <c r="D105" s="766">
        <v>1904004272</v>
      </c>
      <c r="E105" s="766">
        <v>1751655108</v>
      </c>
    </row>
    <row r="106" spans="3:5">
      <c r="C106" s="752" t="s">
        <v>965</v>
      </c>
      <c r="D106" s="766">
        <v>1869643721</v>
      </c>
      <c r="E106" s="766">
        <v>1840215504</v>
      </c>
    </row>
    <row r="107" spans="3:5">
      <c r="C107" s="752" t="s">
        <v>966</v>
      </c>
      <c r="D107" s="766">
        <v>1397568919</v>
      </c>
      <c r="E107" s="766">
        <v>1168372492</v>
      </c>
    </row>
    <row r="108" spans="3:5">
      <c r="C108" s="752" t="s">
        <v>967</v>
      </c>
      <c r="D108" s="766">
        <v>1408136469</v>
      </c>
      <c r="E108" s="766">
        <v>1402947840</v>
      </c>
    </row>
    <row r="109" spans="3:5">
      <c r="C109" s="752" t="s">
        <v>968</v>
      </c>
      <c r="D109" s="766">
        <v>1353299899</v>
      </c>
      <c r="E109" s="766">
        <v>1179480087</v>
      </c>
    </row>
    <row r="110" spans="3:5">
      <c r="C110" s="752" t="s">
        <v>1083</v>
      </c>
      <c r="D110" s="766">
        <v>60210674</v>
      </c>
      <c r="E110" s="766">
        <v>34542694</v>
      </c>
    </row>
    <row r="111" spans="3:5">
      <c r="C111" s="752" t="s">
        <v>969</v>
      </c>
      <c r="D111" s="766">
        <v>5976822556</v>
      </c>
      <c r="E111" s="766">
        <v>5962986066</v>
      </c>
    </row>
    <row r="112" spans="3:5">
      <c r="C112" s="351"/>
      <c r="D112" s="2"/>
      <c r="E112" s="2"/>
    </row>
    <row r="113" spans="4:5">
      <c r="D113" s="666"/>
      <c r="E113" s="666"/>
    </row>
    <row r="114" spans="4:5">
      <c r="D114" s="666"/>
      <c r="E114" s="666"/>
    </row>
  </sheetData>
  <conditionalFormatting sqref="C6:C12 C14:C17 C19:C24 C26:C32 C34:C35 C44:C49 C56:C60 C69:C73 C90:C93 C98:C102">
    <cfRule type="expression" dxfId="27" priority="9" stopIfTrue="1">
      <formula>#REF!="totalizador"</formula>
    </cfRule>
  </conditionalFormatting>
  <conditionalFormatting sqref="C37">
    <cfRule type="expression" dxfId="26" priority="7" stopIfTrue="1">
      <formula>#REF!="totalizador"</formula>
    </cfRule>
  </conditionalFormatting>
  <conditionalFormatting sqref="C38:C42">
    <cfRule type="expression" dxfId="25" priority="8" stopIfTrue="1">
      <formula>#REF!="totalizador"</formula>
    </cfRule>
  </conditionalFormatting>
  <conditionalFormatting sqref="C67:C68">
    <cfRule type="expression" dxfId="24" priority="5" stopIfTrue="1">
      <formula>#REF!="totalizador"</formula>
    </cfRule>
  </conditionalFormatting>
  <conditionalFormatting sqref="C82:E88">
    <cfRule type="expression" dxfId="23" priority="1" stopIfTrue="1">
      <formula>#REF!="totalizador"</formula>
    </cfRule>
  </conditionalFormatting>
  <conditionalFormatting sqref="D6:E12">
    <cfRule type="expression" dxfId="22" priority="4" stopIfTrue="1">
      <formula>#REF!="totalizador"</formula>
    </cfRule>
  </conditionalFormatting>
  <conditionalFormatting sqref="D14:E17 D19:E24 D34:E35 D37:E42 D44:E49 C51:E53 C55 D55:E60 C62:E62 C64:E65 C75:E80 D90:E93 C95:E96 D98:E102">
    <cfRule type="expression" dxfId="21" priority="6" stopIfTrue="1">
      <formula>#REF!="totalizador"</formula>
    </cfRule>
  </conditionalFormatting>
  <conditionalFormatting sqref="D26:E32">
    <cfRule type="expression" dxfId="20" priority="3" stopIfTrue="1">
      <formula>#REF!="totalizador"</formula>
    </cfRule>
  </conditionalFormatting>
  <conditionalFormatting sqref="D67:E73">
    <cfRule type="expression" dxfId="19" priority="2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104:E111 D5:E102" xr:uid="{9D225987-77D3-4D80-BF67-97955297A5F0}">
      <formula1>0</formula1>
    </dataValidation>
  </dataValidation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2906B-EC72-4C7E-B4BB-908AAE06CA72}">
  <sheetPr>
    <pageSetUpPr autoPageBreaks="0" fitToPage="1"/>
  </sheetPr>
  <dimension ref="B1:G66"/>
  <sheetViews>
    <sheetView showGridLines="0" zoomScale="90" zoomScaleNormal="90" workbookViewId="0">
      <selection activeCell="L25" sqref="L25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4" width="21.1796875" style="1" customWidth="1"/>
    <col min="5" max="5" width="12.7265625" style="1" customWidth="1"/>
    <col min="6" max="6" width="16.453125" style="1" customWidth="1"/>
    <col min="7" max="16384" width="11.453125" style="1"/>
  </cols>
  <sheetData>
    <row r="1" spans="2:7" ht="5.15" customHeight="1"/>
    <row r="2" spans="2:7" ht="18.5">
      <c r="B2" s="451" t="s">
        <v>1176</v>
      </c>
      <c r="C2" s="10"/>
    </row>
    <row r="3" spans="2:7" ht="9" customHeight="1"/>
    <row r="4" spans="2:7">
      <c r="B4" s="821" t="s">
        <v>972</v>
      </c>
      <c r="C4" s="805">
        <v>45199</v>
      </c>
      <c r="D4" s="807"/>
      <c r="E4" s="805">
        <v>44926</v>
      </c>
      <c r="F4" s="807"/>
    </row>
    <row r="5" spans="2:7" ht="21.65" customHeight="1">
      <c r="B5" s="822"/>
      <c r="C5" s="434" t="s">
        <v>526</v>
      </c>
      <c r="D5" s="434" t="s">
        <v>973</v>
      </c>
      <c r="E5" s="434" t="s">
        <v>526</v>
      </c>
      <c r="F5" s="434" t="s">
        <v>973</v>
      </c>
    </row>
    <row r="6" spans="2:7">
      <c r="B6" s="822"/>
      <c r="C6" s="434" t="s">
        <v>154</v>
      </c>
      <c r="D6" s="434" t="s">
        <v>154</v>
      </c>
      <c r="E6" s="434" t="s">
        <v>154</v>
      </c>
      <c r="F6" s="434" t="s">
        <v>154</v>
      </c>
    </row>
    <row r="7" spans="2:7">
      <c r="B7" s="259" t="s">
        <v>474</v>
      </c>
      <c r="C7" s="259">
        <v>272764945</v>
      </c>
      <c r="D7" s="259">
        <v>500241093</v>
      </c>
      <c r="E7" s="259">
        <v>67249011</v>
      </c>
      <c r="F7" s="259">
        <v>335674102</v>
      </c>
    </row>
    <row r="8" spans="2:7">
      <c r="B8" s="333" t="s">
        <v>970</v>
      </c>
      <c r="C8" s="283">
        <v>65024903</v>
      </c>
      <c r="D8" s="283">
        <v>255270716</v>
      </c>
      <c r="E8" s="283">
        <v>50332185</v>
      </c>
      <c r="F8" s="283">
        <v>233594744</v>
      </c>
    </row>
    <row r="9" spans="2:7">
      <c r="B9" s="333" t="s">
        <v>959</v>
      </c>
      <c r="C9" s="283">
        <v>42626</v>
      </c>
      <c r="D9" s="283">
        <v>2672</v>
      </c>
      <c r="E9" s="283">
        <v>1867890</v>
      </c>
      <c r="F9" s="283">
        <v>5830</v>
      </c>
    </row>
    <row r="10" spans="2:7">
      <c r="B10" s="333" t="s">
        <v>960</v>
      </c>
      <c r="C10" s="283">
        <v>8906008</v>
      </c>
      <c r="D10" s="283">
        <v>0</v>
      </c>
      <c r="E10" s="283">
        <v>350930</v>
      </c>
      <c r="F10" s="283">
        <v>785</v>
      </c>
    </row>
    <row r="11" spans="2:7">
      <c r="B11" s="333" t="s">
        <v>962</v>
      </c>
      <c r="C11" s="283">
        <v>0</v>
      </c>
      <c r="D11" s="283">
        <v>0</v>
      </c>
      <c r="E11" s="283">
        <v>0</v>
      </c>
      <c r="F11" s="283">
        <v>2229886</v>
      </c>
    </row>
    <row r="12" spans="2:7">
      <c r="B12" s="333" t="s">
        <v>426</v>
      </c>
      <c r="C12" s="283">
        <v>89850908</v>
      </c>
      <c r="D12" s="283">
        <v>53677541</v>
      </c>
      <c r="E12" s="283">
        <v>14698006</v>
      </c>
      <c r="F12" s="283">
        <v>76028037</v>
      </c>
    </row>
    <row r="13" spans="2:7">
      <c r="B13" s="333" t="s">
        <v>961</v>
      </c>
      <c r="C13" s="283">
        <v>108940500</v>
      </c>
      <c r="D13" s="283">
        <v>159702272</v>
      </c>
      <c r="E13" s="283">
        <v>0</v>
      </c>
      <c r="F13" s="283">
        <v>0</v>
      </c>
    </row>
    <row r="14" spans="2:7">
      <c r="B14" s="333" t="s">
        <v>971</v>
      </c>
      <c r="C14" s="283">
        <v>0</v>
      </c>
      <c r="D14" s="283">
        <v>31587892</v>
      </c>
      <c r="E14" s="283">
        <v>0</v>
      </c>
      <c r="F14" s="283">
        <v>23814820</v>
      </c>
    </row>
    <row r="15" spans="2:7">
      <c r="B15" s="259" t="s">
        <v>782</v>
      </c>
      <c r="C15" s="259">
        <v>44881345</v>
      </c>
      <c r="D15" s="259">
        <v>133396002</v>
      </c>
      <c r="E15" s="259">
        <v>41595867</v>
      </c>
      <c r="F15" s="259">
        <v>135940107</v>
      </c>
      <c r="G15" s="206"/>
    </row>
    <row r="16" spans="2:7">
      <c r="B16" s="333" t="s">
        <v>970</v>
      </c>
      <c r="C16" s="283">
        <v>17600105</v>
      </c>
      <c r="D16" s="283">
        <v>43831423</v>
      </c>
      <c r="E16" s="283">
        <v>13995171</v>
      </c>
      <c r="F16" s="283">
        <v>42888101</v>
      </c>
    </row>
    <row r="17" spans="2:6">
      <c r="B17" s="333" t="s">
        <v>959</v>
      </c>
      <c r="C17" s="283">
        <v>623546</v>
      </c>
      <c r="D17" s="283">
        <v>2015986</v>
      </c>
      <c r="E17" s="283">
        <v>796753</v>
      </c>
      <c r="F17" s="283">
        <v>3520362</v>
      </c>
    </row>
    <row r="18" spans="2:6">
      <c r="B18" s="333" t="s">
        <v>960</v>
      </c>
      <c r="C18" s="283">
        <v>808263</v>
      </c>
      <c r="D18" s="283">
        <v>1756441</v>
      </c>
      <c r="E18" s="283">
        <v>855808</v>
      </c>
      <c r="F18" s="283">
        <v>2470021</v>
      </c>
    </row>
    <row r="19" spans="2:6">
      <c r="B19" s="333" t="s">
        <v>962</v>
      </c>
      <c r="C19" s="283">
        <v>91476</v>
      </c>
      <c r="D19" s="283">
        <v>278665</v>
      </c>
      <c r="E19" s="283">
        <v>96056</v>
      </c>
      <c r="F19" s="283">
        <v>279288</v>
      </c>
    </row>
    <row r="20" spans="2:6">
      <c r="B20" s="333" t="s">
        <v>426</v>
      </c>
      <c r="C20" s="283">
        <v>8998389</v>
      </c>
      <c r="D20" s="283">
        <v>25853722</v>
      </c>
      <c r="E20" s="283">
        <v>9351765</v>
      </c>
      <c r="F20" s="283">
        <v>30133040</v>
      </c>
    </row>
    <row r="21" spans="2:6">
      <c r="B21" s="333" t="s">
        <v>961</v>
      </c>
      <c r="C21" s="283">
        <v>22048</v>
      </c>
      <c r="D21" s="283">
        <v>63886</v>
      </c>
      <c r="E21" s="283">
        <v>21760</v>
      </c>
      <c r="F21" s="283">
        <v>63051</v>
      </c>
    </row>
    <row r="22" spans="2:6">
      <c r="B22" s="333" t="s">
        <v>971</v>
      </c>
      <c r="C22" s="283">
        <v>16737518</v>
      </c>
      <c r="D22" s="283">
        <v>59595879</v>
      </c>
      <c r="E22" s="283">
        <v>16478554</v>
      </c>
      <c r="F22" s="283">
        <v>56586244</v>
      </c>
    </row>
    <row r="23" spans="2:6" ht="26">
      <c r="B23" s="425" t="s">
        <v>471</v>
      </c>
      <c r="C23" s="259">
        <v>227535784</v>
      </c>
      <c r="D23" s="259">
        <v>2279723767</v>
      </c>
      <c r="E23" s="259">
        <v>101173134</v>
      </c>
      <c r="F23" s="259">
        <v>2637248620</v>
      </c>
    </row>
    <row r="24" spans="2:6">
      <c r="B24" s="333" t="s">
        <v>970</v>
      </c>
      <c r="C24" s="283">
        <v>0</v>
      </c>
      <c r="D24" s="283">
        <v>206217850</v>
      </c>
      <c r="E24" s="283">
        <v>0</v>
      </c>
      <c r="F24" s="283">
        <v>179103883</v>
      </c>
    </row>
    <row r="25" spans="2:6">
      <c r="B25" s="333" t="s">
        <v>959</v>
      </c>
      <c r="C25" s="283">
        <v>50779311</v>
      </c>
      <c r="D25" s="283">
        <v>491982576</v>
      </c>
      <c r="E25" s="283">
        <v>7180437</v>
      </c>
      <c r="F25" s="283">
        <v>594523764</v>
      </c>
    </row>
    <row r="26" spans="2:6">
      <c r="B26" s="333" t="s">
        <v>960</v>
      </c>
      <c r="C26" s="283">
        <v>17986260</v>
      </c>
      <c r="D26" s="283">
        <v>172824663</v>
      </c>
      <c r="E26" s="283">
        <v>23797445</v>
      </c>
      <c r="F26" s="283">
        <v>157116849</v>
      </c>
    </row>
    <row r="27" spans="2:6">
      <c r="B27" s="333" t="s">
        <v>962</v>
      </c>
      <c r="C27" s="283">
        <v>178854</v>
      </c>
      <c r="D27" s="283">
        <v>218981726</v>
      </c>
      <c r="E27" s="283">
        <v>70195252</v>
      </c>
      <c r="F27" s="283">
        <v>189690527</v>
      </c>
    </row>
    <row r="28" spans="2:6">
      <c r="B28" s="333" t="s">
        <v>426</v>
      </c>
      <c r="C28" s="283">
        <v>27461032</v>
      </c>
      <c r="D28" s="283">
        <v>266308767</v>
      </c>
      <c r="E28" s="283">
        <v>0</v>
      </c>
      <c r="F28" s="283">
        <v>268289067</v>
      </c>
    </row>
    <row r="29" spans="2:6">
      <c r="B29" s="333" t="s">
        <v>1185</v>
      </c>
      <c r="C29" s="283">
        <v>0</v>
      </c>
      <c r="D29" s="283">
        <v>680149</v>
      </c>
      <c r="E29" s="283">
        <v>0</v>
      </c>
      <c r="F29" s="283">
        <v>43</v>
      </c>
    </row>
    <row r="30" spans="2:6">
      <c r="B30" s="333" t="s">
        <v>961</v>
      </c>
      <c r="C30" s="283">
        <v>131130327</v>
      </c>
      <c r="D30" s="283">
        <v>922728036</v>
      </c>
      <c r="E30" s="283">
        <v>0</v>
      </c>
      <c r="F30" s="283">
        <v>1248524487</v>
      </c>
    </row>
    <row r="31" spans="2:6" ht="26">
      <c r="B31" s="425" t="s">
        <v>613</v>
      </c>
      <c r="C31" s="259">
        <v>2602926</v>
      </c>
      <c r="D31" s="259">
        <v>12736294</v>
      </c>
      <c r="E31" s="259">
        <v>1229799</v>
      </c>
      <c r="F31" s="259">
        <v>13385972</v>
      </c>
    </row>
    <row r="32" spans="2:6" s="206" customFormat="1">
      <c r="B32" s="644" t="s">
        <v>962</v>
      </c>
      <c r="C32" s="645">
        <v>0</v>
      </c>
      <c r="D32" s="645">
        <v>2357115</v>
      </c>
      <c r="E32" s="645">
        <v>0</v>
      </c>
      <c r="F32" s="646">
        <v>2207699</v>
      </c>
    </row>
    <row r="33" spans="2:6" s="206" customFormat="1">
      <c r="B33" s="333" t="s">
        <v>961</v>
      </c>
      <c r="C33" s="283">
        <v>2602926</v>
      </c>
      <c r="D33" s="283">
        <v>10379179</v>
      </c>
      <c r="E33" s="283">
        <v>1229799</v>
      </c>
      <c r="F33" s="283">
        <v>11178273</v>
      </c>
    </row>
    <row r="34" spans="2:6">
      <c r="B34" s="259" t="s">
        <v>648</v>
      </c>
      <c r="C34" s="259">
        <v>0</v>
      </c>
      <c r="D34" s="259">
        <v>16442412</v>
      </c>
      <c r="E34" s="259">
        <v>0</v>
      </c>
      <c r="F34" s="259">
        <v>15858501</v>
      </c>
    </row>
    <row r="35" spans="2:6">
      <c r="B35" s="333" t="s">
        <v>960</v>
      </c>
      <c r="C35" s="283">
        <v>0</v>
      </c>
      <c r="D35" s="283">
        <v>778201</v>
      </c>
      <c r="E35" s="283">
        <v>0</v>
      </c>
      <c r="F35" s="283">
        <v>487681</v>
      </c>
    </row>
    <row r="36" spans="2:6">
      <c r="B36" s="333" t="s">
        <v>962</v>
      </c>
      <c r="C36" s="283">
        <v>0</v>
      </c>
      <c r="D36" s="283">
        <v>3343921</v>
      </c>
      <c r="E36" s="283">
        <v>0</v>
      </c>
      <c r="F36" s="283">
        <v>2922398</v>
      </c>
    </row>
    <row r="37" spans="2:6">
      <c r="B37" s="333" t="s">
        <v>961</v>
      </c>
      <c r="C37" s="283">
        <v>0</v>
      </c>
      <c r="D37" s="283">
        <v>12320290</v>
      </c>
      <c r="E37" s="283">
        <v>0</v>
      </c>
      <c r="F37" s="283">
        <v>12448422</v>
      </c>
    </row>
    <row r="38" spans="2:6">
      <c r="B38" s="259" t="s">
        <v>18</v>
      </c>
      <c r="C38" s="259">
        <v>0</v>
      </c>
      <c r="D38" s="259">
        <v>36524386</v>
      </c>
      <c r="E38" s="259">
        <v>0</v>
      </c>
      <c r="F38" s="259">
        <v>37867369</v>
      </c>
    </row>
    <row r="39" spans="2:6">
      <c r="B39" s="333" t="s">
        <v>959</v>
      </c>
      <c r="C39" s="283">
        <v>0</v>
      </c>
      <c r="D39" s="283">
        <v>12027978</v>
      </c>
      <c r="E39" s="283">
        <v>0</v>
      </c>
      <c r="F39" s="283">
        <v>11232000</v>
      </c>
    </row>
    <row r="40" spans="2:6">
      <c r="B40" s="333" t="s">
        <v>960</v>
      </c>
      <c r="C40" s="283">
        <v>0</v>
      </c>
      <c r="D40" s="283">
        <v>454890</v>
      </c>
      <c r="E40" s="283">
        <v>0</v>
      </c>
      <c r="F40" s="283">
        <v>1056045</v>
      </c>
    </row>
    <row r="41" spans="2:6">
      <c r="B41" s="333" t="s">
        <v>962</v>
      </c>
      <c r="C41" s="283">
        <v>0</v>
      </c>
      <c r="E41" s="283">
        <v>0</v>
      </c>
      <c r="F41" s="283">
        <v>5075671</v>
      </c>
    </row>
    <row r="42" spans="2:6">
      <c r="B42" s="333" t="s">
        <v>426</v>
      </c>
      <c r="C42" s="283">
        <v>0</v>
      </c>
      <c r="D42" s="283">
        <v>5045938</v>
      </c>
      <c r="E42" s="283">
        <v>0</v>
      </c>
      <c r="F42" s="283">
        <v>4012866</v>
      </c>
    </row>
    <row r="43" spans="2:6">
      <c r="B43" s="333" t="s">
        <v>961</v>
      </c>
      <c r="C43" s="283">
        <v>0</v>
      </c>
      <c r="D43" s="283">
        <v>18995580</v>
      </c>
      <c r="E43" s="283">
        <v>0</v>
      </c>
      <c r="F43" s="283">
        <v>16490787</v>
      </c>
    </row>
    <row r="44" spans="2:6" ht="26">
      <c r="B44" s="425" t="s">
        <v>472</v>
      </c>
      <c r="C44" s="259">
        <v>157166441</v>
      </c>
      <c r="D44" s="259">
        <v>0</v>
      </c>
      <c r="E44" s="259">
        <v>140670225</v>
      </c>
      <c r="F44" s="259">
        <v>0</v>
      </c>
    </row>
    <row r="45" spans="2:6">
      <c r="B45" s="333" t="s">
        <v>970</v>
      </c>
      <c r="C45" s="283">
        <v>13278878</v>
      </c>
      <c r="D45" s="283">
        <v>0</v>
      </c>
      <c r="E45" s="283">
        <v>18533560</v>
      </c>
      <c r="F45" s="283">
        <v>0</v>
      </c>
    </row>
    <row r="46" spans="2:6">
      <c r="B46" s="333" t="s">
        <v>959</v>
      </c>
      <c r="C46" s="283">
        <v>45618597</v>
      </c>
      <c r="D46" s="283">
        <v>0</v>
      </c>
      <c r="E46" s="283">
        <v>34097563</v>
      </c>
      <c r="F46" s="283">
        <v>0</v>
      </c>
    </row>
    <row r="47" spans="2:6">
      <c r="B47" s="333" t="s">
        <v>960</v>
      </c>
      <c r="C47" s="283">
        <v>4120451</v>
      </c>
      <c r="D47" s="283">
        <v>0</v>
      </c>
      <c r="E47" s="283">
        <v>3902278</v>
      </c>
      <c r="F47" s="283">
        <v>0</v>
      </c>
    </row>
    <row r="48" spans="2:6">
      <c r="B48" s="333" t="s">
        <v>962</v>
      </c>
      <c r="C48" s="283">
        <v>10627177</v>
      </c>
      <c r="D48" s="283">
        <v>0</v>
      </c>
      <c r="E48" s="283">
        <v>10629797</v>
      </c>
      <c r="F48" s="283">
        <v>0</v>
      </c>
    </row>
    <row r="49" spans="2:6">
      <c r="B49" s="333" t="s">
        <v>426</v>
      </c>
      <c r="C49" s="283">
        <v>25337217</v>
      </c>
      <c r="D49" s="283">
        <v>0</v>
      </c>
      <c r="E49" s="283">
        <v>18943668</v>
      </c>
      <c r="F49" s="283">
        <v>0</v>
      </c>
    </row>
    <row r="50" spans="2:6">
      <c r="B50" s="333" t="s">
        <v>961</v>
      </c>
      <c r="C50" s="283">
        <v>58184121</v>
      </c>
      <c r="D50" s="283">
        <v>0</v>
      </c>
      <c r="E50" s="283">
        <v>54563359</v>
      </c>
      <c r="F50" s="283">
        <v>0</v>
      </c>
    </row>
    <row r="51" spans="2:6">
      <c r="B51" s="259" t="s">
        <v>190</v>
      </c>
      <c r="C51" s="259">
        <v>0</v>
      </c>
      <c r="D51" s="259">
        <v>174910127</v>
      </c>
      <c r="E51" s="259">
        <v>0</v>
      </c>
      <c r="F51" s="259">
        <v>225488852</v>
      </c>
    </row>
    <row r="52" spans="2:6">
      <c r="B52" s="333" t="s">
        <v>970</v>
      </c>
      <c r="C52" s="283">
        <v>0</v>
      </c>
      <c r="D52" s="283">
        <v>27178004</v>
      </c>
      <c r="E52" s="283">
        <v>0</v>
      </c>
      <c r="F52" s="283">
        <v>30510271</v>
      </c>
    </row>
    <row r="53" spans="2:6">
      <c r="B53" s="333" t="s">
        <v>959</v>
      </c>
      <c r="C53" s="283">
        <v>0</v>
      </c>
      <c r="D53" s="283">
        <v>6179821</v>
      </c>
      <c r="E53" s="283">
        <v>0</v>
      </c>
      <c r="F53" s="283">
        <v>5928697</v>
      </c>
    </row>
    <row r="54" spans="2:6">
      <c r="B54" s="333" t="s">
        <v>960</v>
      </c>
      <c r="C54" s="283">
        <v>0</v>
      </c>
      <c r="D54" s="283">
        <v>4529655</v>
      </c>
      <c r="E54" s="283">
        <v>0</v>
      </c>
      <c r="F54" s="283">
        <v>3712366</v>
      </c>
    </row>
    <row r="55" spans="2:6">
      <c r="B55" s="333" t="s">
        <v>962</v>
      </c>
      <c r="C55" s="283">
        <v>0</v>
      </c>
      <c r="D55" s="283">
        <v>2010402</v>
      </c>
      <c r="E55" s="283">
        <v>0</v>
      </c>
      <c r="F55" s="283">
        <v>1698960</v>
      </c>
    </row>
    <row r="56" spans="2:6">
      <c r="B56" s="333" t="s">
        <v>426</v>
      </c>
      <c r="C56" s="283">
        <v>0</v>
      </c>
      <c r="D56" s="283">
        <v>2894877</v>
      </c>
      <c r="E56" s="283">
        <v>0</v>
      </c>
      <c r="F56" s="283">
        <v>1270737</v>
      </c>
    </row>
    <row r="57" spans="2:6">
      <c r="B57" s="333" t="s">
        <v>961</v>
      </c>
      <c r="C57" s="283">
        <v>0</v>
      </c>
      <c r="D57" s="283">
        <v>132117368</v>
      </c>
      <c r="E57" s="283">
        <v>0</v>
      </c>
      <c r="F57" s="283">
        <v>182367821</v>
      </c>
    </row>
    <row r="58" spans="2:6">
      <c r="B58" s="259" t="s">
        <v>614</v>
      </c>
      <c r="C58" s="259">
        <v>704951441</v>
      </c>
      <c r="D58" s="259">
        <v>3153974081</v>
      </c>
      <c r="E58" s="259">
        <v>351918036</v>
      </c>
      <c r="F58" s="259">
        <v>3401463523</v>
      </c>
    </row>
    <row r="59" spans="2:6">
      <c r="B59" s="267" t="s">
        <v>964</v>
      </c>
      <c r="C59" s="259">
        <v>95903886</v>
      </c>
      <c r="D59" s="259">
        <v>532497993</v>
      </c>
      <c r="E59" s="259">
        <v>82860916</v>
      </c>
      <c r="F59" s="259">
        <v>486096999</v>
      </c>
    </row>
    <row r="60" spans="2:6">
      <c r="B60" s="267" t="s">
        <v>965</v>
      </c>
      <c r="C60" s="259">
        <v>97064080</v>
      </c>
      <c r="D60" s="259">
        <v>512209033</v>
      </c>
      <c r="E60" s="259">
        <v>43942643</v>
      </c>
      <c r="F60" s="259">
        <v>615210653</v>
      </c>
    </row>
    <row r="61" spans="2:6">
      <c r="B61" s="267" t="s">
        <v>966</v>
      </c>
      <c r="C61" s="259">
        <v>31820982</v>
      </c>
      <c r="D61" s="259">
        <v>180343850</v>
      </c>
      <c r="E61" s="259">
        <v>28906461</v>
      </c>
      <c r="F61" s="259">
        <v>164843747</v>
      </c>
    </row>
    <row r="62" spans="2:6">
      <c r="B62" s="267" t="s">
        <v>967</v>
      </c>
      <c r="C62" s="259">
        <v>10897507</v>
      </c>
      <c r="D62" s="259">
        <v>226971829</v>
      </c>
      <c r="E62" s="259">
        <v>80921105</v>
      </c>
      <c r="F62" s="259">
        <v>204104429</v>
      </c>
    </row>
    <row r="63" spans="2:6">
      <c r="B63" s="267" t="s">
        <v>968</v>
      </c>
      <c r="C63" s="259">
        <v>151647546</v>
      </c>
      <c r="D63" s="259">
        <v>353780845</v>
      </c>
      <c r="E63" s="259">
        <v>42993439</v>
      </c>
      <c r="F63" s="259">
        <v>379733747</v>
      </c>
    </row>
    <row r="64" spans="2:6">
      <c r="B64" s="267" t="s">
        <v>1083</v>
      </c>
      <c r="C64" s="259">
        <v>0</v>
      </c>
      <c r="D64" s="259">
        <v>680149</v>
      </c>
      <c r="E64" s="259">
        <v>0</v>
      </c>
      <c r="F64" s="259">
        <v>43</v>
      </c>
    </row>
    <row r="65" spans="2:6">
      <c r="B65" s="267" t="s">
        <v>969</v>
      </c>
      <c r="C65" s="259">
        <v>300879922</v>
      </c>
      <c r="D65" s="259">
        <v>1256306611</v>
      </c>
      <c r="E65" s="259">
        <v>55814918</v>
      </c>
      <c r="F65" s="259">
        <v>1471072841</v>
      </c>
    </row>
    <row r="66" spans="2:6">
      <c r="B66" s="267" t="s">
        <v>974</v>
      </c>
      <c r="C66" s="259">
        <v>16737518</v>
      </c>
      <c r="D66" s="259">
        <v>91183771</v>
      </c>
      <c r="E66" s="259">
        <v>16478554</v>
      </c>
      <c r="F66" s="259">
        <v>80401064</v>
      </c>
    </row>
  </sheetData>
  <mergeCells count="3">
    <mergeCell ref="B4:B6"/>
    <mergeCell ref="C4:D4"/>
    <mergeCell ref="E4:F4"/>
  </mergeCells>
  <conditionalFormatting sqref="B8">
    <cfRule type="expression" dxfId="18" priority="8" stopIfTrue="1">
      <formula>#REF!="totalizador"</formula>
    </cfRule>
  </conditionalFormatting>
  <conditionalFormatting sqref="B9:B14">
    <cfRule type="expression" dxfId="17" priority="9" stopIfTrue="1">
      <formula>#REF!="totalizador"</formula>
    </cfRule>
  </conditionalFormatting>
  <conditionalFormatting sqref="B16:F22">
    <cfRule type="expression" dxfId="16" priority="5" stopIfTrue="1">
      <formula>#REF!="totalizador"</formula>
    </cfRule>
  </conditionalFormatting>
  <conditionalFormatting sqref="B24:F30 D39:D40 B39:C41 E39:F41 B42:F43">
    <cfRule type="expression" dxfId="15" priority="4" stopIfTrue="1">
      <formula>#REF!="totalizador"</formula>
    </cfRule>
  </conditionalFormatting>
  <conditionalFormatting sqref="B33:F33">
    <cfRule type="expression" dxfId="14" priority="1" stopIfTrue="1">
      <formula>#REF!="totalizador"</formula>
    </cfRule>
  </conditionalFormatting>
  <conditionalFormatting sqref="B45:F50">
    <cfRule type="expression" dxfId="13" priority="3" stopIfTrue="1">
      <formula>#REF!="totalizador"</formula>
    </cfRule>
  </conditionalFormatting>
  <conditionalFormatting sqref="B52:F57">
    <cfRule type="expression" dxfId="12" priority="2" stopIfTrue="1">
      <formula>#REF!="totalizador"</formula>
    </cfRule>
  </conditionalFormatting>
  <conditionalFormatting sqref="C8:F14 B35:F37">
    <cfRule type="expression" dxfId="11" priority="6" stopIfTrue="1">
      <formula>#REF!="totalizador"</formula>
    </cfRule>
  </conditionalFormatting>
  <conditionalFormatting sqref="E16:F22">
    <cfRule type="expression" dxfId="10" priority="7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42:F66 D39:D40 C7:F38 E39:F41 C39:C41" xr:uid="{BD32DDD7-873A-4A0A-8F69-4A2F11381034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37D0-28F3-403E-B2AE-BDB7791F0BC0}">
  <dimension ref="C1:I47"/>
  <sheetViews>
    <sheetView showGridLines="0" zoomScale="106" zoomScaleNormal="85" workbookViewId="0">
      <selection activeCell="L25" sqref="L25"/>
    </sheetView>
  </sheetViews>
  <sheetFormatPr baseColWidth="10" defaultRowHeight="12.5"/>
  <cols>
    <col min="1" max="1" width="3.1796875" customWidth="1"/>
    <col min="2" max="2" width="1.1796875" customWidth="1"/>
    <col min="3" max="3" width="40.7265625" customWidth="1"/>
    <col min="4" max="5" width="16.26953125" customWidth="1"/>
    <col min="6" max="6" width="14.26953125" customWidth="1"/>
    <col min="7" max="9" width="16.26953125" customWidth="1"/>
    <col min="11" max="11" width="13.81640625" bestFit="1" customWidth="1"/>
    <col min="12" max="12" width="14.54296875" customWidth="1"/>
    <col min="13" max="14" width="12" bestFit="1" customWidth="1"/>
    <col min="15" max="15" width="11.54296875" bestFit="1" customWidth="1"/>
    <col min="16" max="16" width="11.81640625" bestFit="1" customWidth="1"/>
    <col min="17" max="17" width="12.81640625" bestFit="1" customWidth="1"/>
  </cols>
  <sheetData>
    <row r="1" spans="3:9" ht="13">
      <c r="C1" s="5" t="s">
        <v>1290</v>
      </c>
    </row>
    <row r="3" spans="3:9" ht="6.75" customHeight="1"/>
    <row r="4" spans="3:9" ht="13">
      <c r="C4" s="821" t="s">
        <v>988</v>
      </c>
      <c r="D4" s="805">
        <v>45199</v>
      </c>
      <c r="E4" s="806"/>
      <c r="F4" s="807"/>
      <c r="G4" s="805">
        <v>44926</v>
      </c>
      <c r="H4" s="806"/>
      <c r="I4" s="807"/>
    </row>
    <row r="5" spans="3:9" ht="13">
      <c r="C5" s="822"/>
      <c r="D5" s="434" t="s">
        <v>975</v>
      </c>
      <c r="E5" s="434" t="s">
        <v>976</v>
      </c>
      <c r="F5" s="434" t="s">
        <v>977</v>
      </c>
      <c r="G5" s="434" t="s">
        <v>975</v>
      </c>
      <c r="H5" s="434" t="s">
        <v>976</v>
      </c>
      <c r="I5" s="434" t="s">
        <v>977</v>
      </c>
    </row>
    <row r="6" spans="3:9" ht="13">
      <c r="C6" s="822"/>
      <c r="D6" s="434" t="s">
        <v>154</v>
      </c>
      <c r="E6" s="434" t="s">
        <v>154</v>
      </c>
      <c r="F6" s="434" t="s">
        <v>154</v>
      </c>
      <c r="G6" s="434" t="s">
        <v>154</v>
      </c>
      <c r="H6" s="434" t="s">
        <v>154</v>
      </c>
      <c r="I6" s="434" t="s">
        <v>154</v>
      </c>
    </row>
    <row r="7" spans="3:9" ht="13">
      <c r="C7" s="426" t="s">
        <v>473</v>
      </c>
      <c r="D7" s="259">
        <v>544837425</v>
      </c>
      <c r="E7" s="259">
        <v>2120432005</v>
      </c>
      <c r="F7" s="259">
        <v>1082370183</v>
      </c>
      <c r="G7" s="259">
        <v>505620925</v>
      </c>
      <c r="H7" s="259">
        <v>2064055277</v>
      </c>
      <c r="I7" s="259">
        <v>1047344668</v>
      </c>
    </row>
    <row r="8" spans="3:9" ht="13">
      <c r="C8" s="333" t="s">
        <v>970</v>
      </c>
      <c r="D8" s="283">
        <v>467783645</v>
      </c>
      <c r="E8" s="283">
        <v>1381486455</v>
      </c>
      <c r="F8" s="283">
        <v>590352473</v>
      </c>
      <c r="G8" s="283">
        <v>445942222</v>
      </c>
      <c r="H8" s="283">
        <v>1316519863</v>
      </c>
      <c r="I8" s="283">
        <v>570223454</v>
      </c>
    </row>
    <row r="9" spans="3:9" ht="13">
      <c r="C9" s="333" t="s">
        <v>959</v>
      </c>
      <c r="D9" s="283">
        <v>0</v>
      </c>
      <c r="E9" s="283">
        <v>0</v>
      </c>
      <c r="F9" s="283">
        <v>0</v>
      </c>
      <c r="G9" s="283">
        <v>0</v>
      </c>
      <c r="H9" s="283">
        <v>0</v>
      </c>
      <c r="I9" s="283">
        <v>5009</v>
      </c>
    </row>
    <row r="10" spans="3:9" ht="13">
      <c r="C10" s="333" t="s">
        <v>426</v>
      </c>
      <c r="D10" s="283">
        <v>58022591</v>
      </c>
      <c r="E10" s="283">
        <v>0</v>
      </c>
      <c r="F10" s="283">
        <v>0</v>
      </c>
      <c r="G10" s="283">
        <v>59678703</v>
      </c>
      <c r="H10" s="283">
        <v>0</v>
      </c>
      <c r="I10" s="283">
        <v>0</v>
      </c>
    </row>
    <row r="11" spans="3:9" ht="13">
      <c r="C11" s="333" t="s">
        <v>971</v>
      </c>
      <c r="D11" s="283">
        <v>19031189</v>
      </c>
      <c r="E11" s="283">
        <v>738945550</v>
      </c>
      <c r="F11" s="283">
        <v>492017710</v>
      </c>
      <c r="G11" s="283">
        <v>0</v>
      </c>
      <c r="H11" s="283">
        <v>747535414</v>
      </c>
      <c r="I11" s="283">
        <v>477116205</v>
      </c>
    </row>
    <row r="12" spans="3:9" ht="13">
      <c r="C12" s="426" t="s">
        <v>783</v>
      </c>
      <c r="D12" s="259">
        <v>336919403</v>
      </c>
      <c r="E12" s="259">
        <v>422425522</v>
      </c>
      <c r="F12" s="259">
        <v>309102179</v>
      </c>
      <c r="G12" s="259">
        <v>316009979</v>
      </c>
      <c r="H12" s="259">
        <v>386461472</v>
      </c>
      <c r="I12" s="259">
        <v>280039276</v>
      </c>
    </row>
    <row r="13" spans="3:9" ht="13">
      <c r="C13" s="333" t="s">
        <v>970</v>
      </c>
      <c r="D13" s="283">
        <v>94646420</v>
      </c>
      <c r="E13" s="283">
        <v>90230258</v>
      </c>
      <c r="F13" s="283">
        <v>46199124</v>
      </c>
      <c r="G13" s="283">
        <v>92250601</v>
      </c>
      <c r="H13" s="283">
        <v>60903804</v>
      </c>
      <c r="I13" s="283">
        <v>50194527</v>
      </c>
    </row>
    <row r="14" spans="3:9" ht="13">
      <c r="C14" s="333" t="s">
        <v>959</v>
      </c>
      <c r="D14" s="283">
        <v>4144450</v>
      </c>
      <c r="E14" s="283">
        <v>4270133</v>
      </c>
      <c r="F14" s="283">
        <v>0</v>
      </c>
      <c r="G14" s="283">
        <v>5934575</v>
      </c>
      <c r="H14" s="283">
        <v>5648093</v>
      </c>
      <c r="I14" s="283">
        <v>1771340</v>
      </c>
    </row>
    <row r="15" spans="3:9" ht="13">
      <c r="C15" s="333" t="s">
        <v>960</v>
      </c>
      <c r="D15" s="283">
        <v>5701415</v>
      </c>
      <c r="E15" s="283">
        <v>1876298</v>
      </c>
      <c r="F15" s="283">
        <v>0</v>
      </c>
      <c r="G15" s="283">
        <v>6566205</v>
      </c>
      <c r="H15" s="283">
        <v>1521295</v>
      </c>
      <c r="I15" s="283">
        <v>0</v>
      </c>
    </row>
    <row r="16" spans="3:9" ht="13">
      <c r="C16" s="333" t="s">
        <v>962</v>
      </c>
      <c r="D16" s="283">
        <v>721882</v>
      </c>
      <c r="E16" s="283">
        <v>464200</v>
      </c>
      <c r="F16" s="283">
        <v>1069103</v>
      </c>
      <c r="G16" s="283">
        <v>757015</v>
      </c>
      <c r="H16" s="283">
        <v>481767</v>
      </c>
      <c r="I16" s="283">
        <v>1091771</v>
      </c>
    </row>
    <row r="17" spans="3:9" ht="13">
      <c r="C17" s="333" t="s">
        <v>426</v>
      </c>
      <c r="D17" s="283">
        <v>84266613</v>
      </c>
      <c r="E17" s="283">
        <v>78307205</v>
      </c>
      <c r="F17" s="283">
        <v>77577591</v>
      </c>
      <c r="G17" s="283">
        <v>56947514</v>
      </c>
      <c r="H17" s="283">
        <v>63774895</v>
      </c>
      <c r="I17" s="283">
        <v>38314431</v>
      </c>
    </row>
    <row r="18" spans="3:9" ht="13">
      <c r="C18" s="333" t="s">
        <v>961</v>
      </c>
      <c r="D18" s="283">
        <v>170362</v>
      </c>
      <c r="E18" s="283">
        <v>67205</v>
      </c>
      <c r="F18" s="283">
        <v>0</v>
      </c>
      <c r="G18" s="283">
        <v>168137</v>
      </c>
      <c r="H18" s="283">
        <v>66093</v>
      </c>
      <c r="I18" s="283">
        <v>0</v>
      </c>
    </row>
    <row r="19" spans="3:9" ht="13">
      <c r="C19" s="333" t="s">
        <v>971</v>
      </c>
      <c r="D19" s="283">
        <v>147268261</v>
      </c>
      <c r="E19" s="283">
        <v>247210223</v>
      </c>
      <c r="F19" s="283">
        <v>184256361</v>
      </c>
      <c r="G19" s="283">
        <v>153385932</v>
      </c>
      <c r="H19" s="283">
        <v>254065525</v>
      </c>
      <c r="I19" s="283">
        <v>188667207</v>
      </c>
    </row>
    <row r="20" spans="3:9" ht="26">
      <c r="C20" s="427" t="s">
        <v>657</v>
      </c>
      <c r="D20" s="259">
        <v>1556396</v>
      </c>
      <c r="E20" s="259">
        <v>0</v>
      </c>
      <c r="F20" s="259">
        <v>0</v>
      </c>
      <c r="G20" s="259">
        <v>1361451</v>
      </c>
      <c r="H20" s="259">
        <v>0</v>
      </c>
      <c r="I20" s="259">
        <v>0</v>
      </c>
    </row>
    <row r="21" spans="3:9" ht="13">
      <c r="C21" s="333" t="s">
        <v>426</v>
      </c>
      <c r="D21" s="283">
        <v>1556396</v>
      </c>
      <c r="E21" s="283">
        <v>0</v>
      </c>
      <c r="F21" s="283">
        <v>0</v>
      </c>
      <c r="G21" s="283">
        <v>1361451</v>
      </c>
      <c r="H21" s="283">
        <v>0</v>
      </c>
      <c r="I21" s="283">
        <v>0</v>
      </c>
    </row>
    <row r="22" spans="3:9" ht="13">
      <c r="C22" s="426" t="s">
        <v>656</v>
      </c>
      <c r="D22" s="259">
        <v>59633691</v>
      </c>
      <c r="E22" s="259">
        <v>0</v>
      </c>
      <c r="F22" s="259">
        <v>0</v>
      </c>
      <c r="G22" s="259">
        <v>51104122</v>
      </c>
      <c r="H22" s="259">
        <v>0</v>
      </c>
      <c r="I22" s="259">
        <v>0</v>
      </c>
    </row>
    <row r="23" spans="3:9" ht="13">
      <c r="C23" s="333" t="s">
        <v>959</v>
      </c>
      <c r="D23" s="283">
        <v>16958115</v>
      </c>
      <c r="E23" s="283">
        <v>0</v>
      </c>
      <c r="F23" s="283">
        <v>0</v>
      </c>
      <c r="G23" s="283">
        <v>10231462</v>
      </c>
      <c r="H23" s="283">
        <v>0</v>
      </c>
      <c r="I23" s="283">
        <v>0</v>
      </c>
    </row>
    <row r="24" spans="3:9" ht="13">
      <c r="C24" s="333" t="s">
        <v>426</v>
      </c>
      <c r="D24" s="283">
        <v>42675576</v>
      </c>
      <c r="E24" s="283">
        <v>0</v>
      </c>
      <c r="F24" s="283">
        <v>0</v>
      </c>
      <c r="G24" s="283">
        <v>40872660</v>
      </c>
      <c r="H24" s="283">
        <v>0</v>
      </c>
      <c r="I24" s="283">
        <v>0</v>
      </c>
    </row>
    <row r="25" spans="3:9" ht="13">
      <c r="C25" s="426" t="s">
        <v>475</v>
      </c>
      <c r="D25" s="259">
        <v>595835138</v>
      </c>
      <c r="E25" s="259">
        <v>0</v>
      </c>
      <c r="F25" s="259">
        <v>0</v>
      </c>
      <c r="G25" s="259">
        <v>617679206</v>
      </c>
      <c r="H25" s="259">
        <v>0</v>
      </c>
      <c r="I25" s="259">
        <v>0</v>
      </c>
    </row>
    <row r="26" spans="3:9" ht="13" customHeight="1">
      <c r="C26" s="333" t="s">
        <v>970</v>
      </c>
      <c r="D26" s="283">
        <v>51782721</v>
      </c>
      <c r="E26" s="283">
        <v>0</v>
      </c>
      <c r="F26" s="283">
        <v>0</v>
      </c>
      <c r="G26" s="283">
        <v>54322256</v>
      </c>
      <c r="H26" s="283">
        <v>0</v>
      </c>
      <c r="I26" s="283">
        <v>0</v>
      </c>
    </row>
    <row r="27" spans="3:9" ht="13">
      <c r="C27" s="333" t="s">
        <v>959</v>
      </c>
      <c r="D27" s="283">
        <v>131929763</v>
      </c>
      <c r="E27" s="283">
        <v>0</v>
      </c>
      <c r="F27" s="283">
        <v>0</v>
      </c>
      <c r="G27" s="283">
        <v>123230393</v>
      </c>
      <c r="H27" s="283">
        <v>0</v>
      </c>
      <c r="I27" s="283">
        <v>0</v>
      </c>
    </row>
    <row r="28" spans="3:9" ht="13">
      <c r="C28" s="333" t="s">
        <v>962</v>
      </c>
      <c r="D28" s="283">
        <v>86903369</v>
      </c>
      <c r="E28" s="283">
        <v>0</v>
      </c>
      <c r="F28" s="283">
        <v>0</v>
      </c>
      <c r="G28" s="283">
        <v>83386252</v>
      </c>
      <c r="H28" s="283">
        <v>0</v>
      </c>
      <c r="I28" s="283">
        <v>0</v>
      </c>
    </row>
    <row r="29" spans="3:9" ht="13">
      <c r="C29" s="333" t="s">
        <v>961</v>
      </c>
      <c r="D29" s="283">
        <v>325219285</v>
      </c>
      <c r="E29" s="283">
        <v>0</v>
      </c>
      <c r="F29" s="283">
        <v>0</v>
      </c>
      <c r="G29" s="283">
        <v>356740305</v>
      </c>
      <c r="H29" s="283">
        <v>0</v>
      </c>
      <c r="I29" s="283">
        <v>0</v>
      </c>
    </row>
    <row r="30" spans="3:9" ht="13">
      <c r="C30" s="426" t="s">
        <v>5</v>
      </c>
      <c r="D30" s="259">
        <v>4718028</v>
      </c>
      <c r="E30" s="259">
        <v>0</v>
      </c>
      <c r="F30" s="259">
        <v>0</v>
      </c>
      <c r="G30" s="259">
        <v>6272874</v>
      </c>
      <c r="H30" s="259">
        <v>0</v>
      </c>
      <c r="I30" s="259">
        <v>0</v>
      </c>
    </row>
    <row r="31" spans="3:9" ht="13" customHeight="1">
      <c r="C31" s="333" t="s">
        <v>959</v>
      </c>
      <c r="D31" s="283">
        <v>0</v>
      </c>
      <c r="E31" s="283">
        <v>0</v>
      </c>
      <c r="F31" s="283">
        <v>0</v>
      </c>
      <c r="G31" s="283">
        <v>754</v>
      </c>
      <c r="H31" s="283">
        <v>0</v>
      </c>
      <c r="I31" s="283">
        <v>0</v>
      </c>
    </row>
    <row r="32" spans="3:9" ht="13">
      <c r="C32" s="333" t="s">
        <v>426</v>
      </c>
      <c r="D32" s="283">
        <v>4718028</v>
      </c>
      <c r="E32" s="283">
        <v>0</v>
      </c>
      <c r="F32" s="283">
        <v>0</v>
      </c>
      <c r="G32" s="283">
        <v>6272120</v>
      </c>
      <c r="H32" s="283">
        <v>0</v>
      </c>
      <c r="I32" s="283">
        <v>0</v>
      </c>
    </row>
    <row r="33" spans="3:9" ht="13">
      <c r="C33" s="426" t="s">
        <v>476</v>
      </c>
      <c r="D33" s="259">
        <v>78673685</v>
      </c>
      <c r="E33" s="259">
        <v>0</v>
      </c>
      <c r="F33" s="259">
        <v>0</v>
      </c>
      <c r="G33" s="259">
        <v>64651580</v>
      </c>
      <c r="H33" s="259">
        <v>0</v>
      </c>
      <c r="I33" s="259">
        <v>0</v>
      </c>
    </row>
    <row r="34" spans="3:9" ht="13" customHeight="1">
      <c r="C34" s="333" t="s">
        <v>970</v>
      </c>
      <c r="D34" s="283">
        <v>13752956</v>
      </c>
      <c r="E34" s="283">
        <v>0</v>
      </c>
      <c r="F34" s="283">
        <v>0</v>
      </c>
      <c r="G34" s="283">
        <v>6461993</v>
      </c>
      <c r="H34" s="283">
        <v>0</v>
      </c>
      <c r="I34" s="283">
        <v>0</v>
      </c>
    </row>
    <row r="35" spans="3:9" ht="13">
      <c r="C35" s="333" t="s">
        <v>959</v>
      </c>
      <c r="D35" s="283">
        <v>5560602</v>
      </c>
      <c r="E35" s="283">
        <v>0</v>
      </c>
      <c r="F35" s="283">
        <v>0</v>
      </c>
      <c r="G35" s="283">
        <v>5598424</v>
      </c>
      <c r="H35" s="283">
        <v>0</v>
      </c>
      <c r="I35" s="283">
        <v>0</v>
      </c>
    </row>
    <row r="36" spans="3:9" ht="13">
      <c r="C36" s="333" t="s">
        <v>960</v>
      </c>
      <c r="D36" s="283">
        <v>9038333</v>
      </c>
      <c r="E36" s="283">
        <v>0</v>
      </c>
      <c r="F36" s="283">
        <v>0</v>
      </c>
      <c r="G36" s="283">
        <v>8160000</v>
      </c>
      <c r="H36" s="283">
        <v>0</v>
      </c>
      <c r="I36" s="283">
        <v>0</v>
      </c>
    </row>
    <row r="37" spans="3:9" ht="13">
      <c r="C37" s="333" t="s">
        <v>962</v>
      </c>
      <c r="D37" s="283">
        <v>1647655</v>
      </c>
      <c r="E37" s="283">
        <v>0</v>
      </c>
      <c r="F37" s="283">
        <v>0</v>
      </c>
      <c r="G37" s="283">
        <v>88473</v>
      </c>
      <c r="H37" s="283">
        <v>0</v>
      </c>
      <c r="I37" s="283">
        <v>0</v>
      </c>
    </row>
    <row r="38" spans="3:9" ht="13">
      <c r="C38" s="333" t="s">
        <v>426</v>
      </c>
      <c r="D38" s="283">
        <v>20375377</v>
      </c>
      <c r="E38" s="283">
        <v>0</v>
      </c>
      <c r="F38" s="283">
        <v>0</v>
      </c>
      <c r="G38" s="283">
        <v>19265671</v>
      </c>
      <c r="H38" s="283">
        <v>0</v>
      </c>
      <c r="I38" s="283">
        <v>0</v>
      </c>
    </row>
    <row r="39" spans="3:9" ht="13">
      <c r="C39" s="333" t="s">
        <v>961</v>
      </c>
      <c r="D39" s="283">
        <v>28298762</v>
      </c>
      <c r="E39" s="283">
        <v>0</v>
      </c>
      <c r="F39" s="283">
        <v>0</v>
      </c>
      <c r="G39" s="283">
        <v>25077019</v>
      </c>
      <c r="H39" s="283">
        <v>0</v>
      </c>
      <c r="I39" s="283">
        <v>0</v>
      </c>
    </row>
    <row r="40" spans="3:9" ht="13">
      <c r="C40" s="259" t="s">
        <v>615</v>
      </c>
      <c r="D40" s="259">
        <v>1622173766</v>
      </c>
      <c r="E40" s="259">
        <v>2542857527</v>
      </c>
      <c r="F40" s="259">
        <v>1391472362</v>
      </c>
      <c r="G40" s="259">
        <v>1562700137</v>
      </c>
      <c r="H40" s="259">
        <v>2450516749</v>
      </c>
      <c r="I40" s="259">
        <v>1327383944</v>
      </c>
    </row>
    <row r="41" spans="3:9" ht="13">
      <c r="C41" s="267" t="s">
        <v>964</v>
      </c>
      <c r="D41" s="259">
        <v>627965742</v>
      </c>
      <c r="E41" s="259">
        <v>1471716713</v>
      </c>
      <c r="F41" s="259">
        <v>636551597</v>
      </c>
      <c r="G41" s="259">
        <v>598977072</v>
      </c>
      <c r="H41" s="259">
        <v>1377423667</v>
      </c>
      <c r="I41" s="259">
        <v>620417981</v>
      </c>
    </row>
    <row r="42" spans="3:9" ht="13">
      <c r="C42" s="267" t="s">
        <v>965</v>
      </c>
      <c r="D42" s="259">
        <v>158592930</v>
      </c>
      <c r="E42" s="259">
        <v>4270133</v>
      </c>
      <c r="F42" s="259">
        <v>0</v>
      </c>
      <c r="G42" s="259">
        <v>144995608</v>
      </c>
      <c r="H42" s="259">
        <v>5648093</v>
      </c>
      <c r="I42" s="259">
        <v>1776349</v>
      </c>
    </row>
    <row r="43" spans="3:9" ht="13">
      <c r="C43" s="267" t="s">
        <v>966</v>
      </c>
      <c r="D43" s="259">
        <v>14739748</v>
      </c>
      <c r="E43" s="259">
        <v>1876298</v>
      </c>
      <c r="F43" s="259">
        <v>0</v>
      </c>
      <c r="G43" s="259">
        <v>14726205</v>
      </c>
      <c r="H43" s="259">
        <v>1521295</v>
      </c>
      <c r="I43" s="259">
        <v>0</v>
      </c>
    </row>
    <row r="44" spans="3:9" ht="13">
      <c r="C44" s="267" t="s">
        <v>967</v>
      </c>
      <c r="D44" s="259">
        <v>89272906</v>
      </c>
      <c r="E44" s="259">
        <v>464200</v>
      </c>
      <c r="F44" s="259">
        <v>1069103</v>
      </c>
      <c r="G44" s="259">
        <v>84231740</v>
      </c>
      <c r="H44" s="259">
        <v>481767</v>
      </c>
      <c r="I44" s="259">
        <v>1091771</v>
      </c>
    </row>
    <row r="45" spans="3:9" ht="13">
      <c r="C45" s="267" t="s">
        <v>968</v>
      </c>
      <c r="D45" s="259">
        <v>211614581</v>
      </c>
      <c r="E45" s="259">
        <v>78307205</v>
      </c>
      <c r="F45" s="259">
        <v>77577591</v>
      </c>
      <c r="G45" s="259">
        <v>184398119</v>
      </c>
      <c r="H45" s="259">
        <v>63774895</v>
      </c>
      <c r="I45" s="259">
        <v>38314431</v>
      </c>
    </row>
    <row r="46" spans="3:9" ht="13">
      <c r="C46" s="267" t="s">
        <v>969</v>
      </c>
      <c r="D46" s="259">
        <v>353688409</v>
      </c>
      <c r="E46" s="259">
        <v>67205</v>
      </c>
      <c r="F46" s="259">
        <v>0</v>
      </c>
      <c r="G46" s="259">
        <v>381985461</v>
      </c>
      <c r="H46" s="259">
        <v>66093</v>
      </c>
      <c r="I46" s="259">
        <v>0</v>
      </c>
    </row>
    <row r="47" spans="3:9" ht="13">
      <c r="C47" s="267" t="s">
        <v>974</v>
      </c>
      <c r="D47" s="259">
        <v>166299450</v>
      </c>
      <c r="E47" s="259">
        <v>986155773</v>
      </c>
      <c r="F47" s="259">
        <v>676274071</v>
      </c>
      <c r="G47" s="259">
        <v>153385932</v>
      </c>
      <c r="H47" s="259">
        <v>1001600939</v>
      </c>
      <c r="I47" s="259">
        <v>665783412</v>
      </c>
    </row>
  </sheetData>
  <mergeCells count="3">
    <mergeCell ref="C4:C6"/>
    <mergeCell ref="D4:F4"/>
    <mergeCell ref="G4:I4"/>
  </mergeCells>
  <conditionalFormatting sqref="C8">
    <cfRule type="expression" dxfId="9" priority="7" stopIfTrue="1">
      <formula>#REF!="totalizador"</formula>
    </cfRule>
  </conditionalFormatting>
  <conditionalFormatting sqref="C9:C11">
    <cfRule type="expression" dxfId="8" priority="10" stopIfTrue="1">
      <formula>#REF!="totalizador"</formula>
    </cfRule>
  </conditionalFormatting>
  <conditionalFormatting sqref="C13">
    <cfRule type="expression" dxfId="7" priority="6" stopIfTrue="1">
      <formula>#REF!="totalizador"</formula>
    </cfRule>
  </conditionalFormatting>
  <conditionalFormatting sqref="C14:C19">
    <cfRule type="expression" dxfId="6" priority="9" stopIfTrue="1">
      <formula>#REF!="totalizador"</formula>
    </cfRule>
  </conditionalFormatting>
  <conditionalFormatting sqref="C26:I29">
    <cfRule type="expression" dxfId="5" priority="5" stopIfTrue="1">
      <formula>#REF!="totalizador"</formula>
    </cfRule>
  </conditionalFormatting>
  <conditionalFormatting sqref="C31:I32">
    <cfRule type="expression" dxfId="4" priority="1" stopIfTrue="1">
      <formula>#REF!="totalizador"</formula>
    </cfRule>
  </conditionalFormatting>
  <conditionalFormatting sqref="C34:I39">
    <cfRule type="expression" dxfId="3" priority="4" stopIfTrue="1">
      <formula>#REF!="totalizador"</formula>
    </cfRule>
  </conditionalFormatting>
  <conditionalFormatting sqref="D8:I11 D13:I19 C21:I21 C23:I24">
    <cfRule type="expression" dxfId="2" priority="8" stopIfTrue="1">
      <formula>#REF!="totalizador"</formula>
    </cfRule>
  </conditionalFormatting>
  <conditionalFormatting sqref="E26:I27">
    <cfRule type="expression" dxfId="1" priority="3" stopIfTrue="1">
      <formula>#REF!="totalizador"</formula>
    </cfRule>
  </conditionalFormatting>
  <conditionalFormatting sqref="E34:I34">
    <cfRule type="expression" dxfId="0" priority="2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3:I3 D7:I47" xr:uid="{C10656F3-A62C-4201-8A68-BE625241D6B4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7"/>
  <sheetViews>
    <sheetView showGridLines="0" topLeftCell="A12" zoomScale="105" zoomScaleNormal="85" workbookViewId="0">
      <selection activeCell="L16" sqref="L16"/>
    </sheetView>
  </sheetViews>
  <sheetFormatPr baseColWidth="10" defaultColWidth="11.453125" defaultRowHeight="13"/>
  <cols>
    <col min="1" max="1" width="1.54296875" style="1" customWidth="1"/>
    <col min="2" max="2" width="66.453125" style="1" customWidth="1"/>
    <col min="3" max="3" width="6.7265625" style="52" customWidth="1"/>
    <col min="4" max="5" width="18.7265625" style="1" customWidth="1"/>
    <col min="6" max="6" width="3.6328125" style="1" customWidth="1"/>
    <col min="7" max="15" width="11.453125" style="1"/>
    <col min="16" max="16" width="14" style="1" bestFit="1" customWidth="1"/>
    <col min="17" max="17" width="12.54296875" style="1" bestFit="1" customWidth="1"/>
    <col min="18" max="16384" width="11.453125" style="1"/>
  </cols>
  <sheetData>
    <row r="1" spans="2:8" ht="6" customHeight="1">
      <c r="B1" s="33"/>
      <c r="C1" s="38"/>
    </row>
    <row r="2" spans="2:8">
      <c r="B2" s="347" t="s">
        <v>1060</v>
      </c>
      <c r="C2" s="38"/>
    </row>
    <row r="3" spans="2:8">
      <c r="B3" s="347" t="s">
        <v>1061</v>
      </c>
      <c r="C3" s="38"/>
    </row>
    <row r="4" spans="2:8">
      <c r="B4" s="33" t="s">
        <v>1448</v>
      </c>
      <c r="C4" s="38"/>
    </row>
    <row r="5" spans="2:8">
      <c r="B5" s="347" t="s">
        <v>299</v>
      </c>
    </row>
    <row r="6" spans="2:8">
      <c r="B6" s="351"/>
    </row>
    <row r="7" spans="2:8" s="2" customFormat="1">
      <c r="B7" s="682" t="s">
        <v>1447</v>
      </c>
      <c r="C7" s="685" t="s">
        <v>155</v>
      </c>
      <c r="D7" s="6">
        <v>45199</v>
      </c>
      <c r="E7" s="6">
        <v>44834</v>
      </c>
    </row>
    <row r="8" spans="2:8" s="2" customFormat="1">
      <c r="B8" s="355"/>
      <c r="C8" s="356"/>
      <c r="D8" s="31" t="s">
        <v>154</v>
      </c>
      <c r="E8" s="31" t="s">
        <v>154</v>
      </c>
    </row>
    <row r="9" spans="2:8" s="2" customFormat="1">
      <c r="B9" s="357"/>
      <c r="C9" s="357"/>
      <c r="D9" s="297"/>
      <c r="E9" s="297"/>
    </row>
    <row r="10" spans="2:8" s="2" customFormat="1">
      <c r="B10" s="799" t="s">
        <v>192</v>
      </c>
      <c r="C10" s="800"/>
      <c r="D10" s="800"/>
      <c r="E10" s="801"/>
    </row>
    <row r="11" spans="2:8" s="2" customFormat="1">
      <c r="B11" s="799" t="s">
        <v>1006</v>
      </c>
      <c r="C11" s="800"/>
      <c r="D11" s="800"/>
      <c r="E11" s="801"/>
    </row>
    <row r="12" spans="2:8">
      <c r="B12" s="13" t="s">
        <v>1007</v>
      </c>
      <c r="C12" s="691"/>
      <c r="D12" s="3">
        <v>12447263544</v>
      </c>
      <c r="E12" s="3">
        <v>12104566978</v>
      </c>
    </row>
    <row r="13" spans="2:8">
      <c r="B13" s="692" t="s">
        <v>1008</v>
      </c>
      <c r="C13" s="65"/>
      <c r="D13" s="3">
        <v>25335562</v>
      </c>
      <c r="E13" s="3">
        <v>27870057</v>
      </c>
      <c r="H13" s="48"/>
    </row>
    <row r="14" spans="2:8" s="2" customFormat="1">
      <c r="B14" s="799" t="s">
        <v>1009</v>
      </c>
      <c r="C14" s="800"/>
      <c r="D14" s="800"/>
      <c r="E14" s="801"/>
    </row>
    <row r="15" spans="2:8">
      <c r="B15" s="72" t="s">
        <v>1010</v>
      </c>
      <c r="C15" s="73"/>
      <c r="D15" s="3">
        <v>-9704382483</v>
      </c>
      <c r="E15" s="3">
        <v>-9813735175</v>
      </c>
    </row>
    <row r="16" spans="2:8" ht="13.5" customHeight="1">
      <c r="B16" s="13" t="s">
        <v>1011</v>
      </c>
      <c r="C16" s="17"/>
      <c r="D16" s="3">
        <v>-1320416063</v>
      </c>
      <c r="E16" s="3">
        <v>-1183796237</v>
      </c>
    </row>
    <row r="17" spans="2:18">
      <c r="B17" s="13" t="s">
        <v>1012</v>
      </c>
      <c r="C17" s="17"/>
      <c r="D17" s="3">
        <v>-569626404</v>
      </c>
      <c r="E17" s="3">
        <v>-548830620</v>
      </c>
    </row>
    <row r="18" spans="2:18">
      <c r="B18" s="458" t="s">
        <v>1013</v>
      </c>
      <c r="C18" s="680"/>
      <c r="D18" s="688">
        <v>878174156</v>
      </c>
      <c r="E18" s="688">
        <v>586075003</v>
      </c>
    </row>
    <row r="19" spans="2:18" ht="12.75" customHeight="1">
      <c r="B19" s="13" t="s">
        <v>1014</v>
      </c>
      <c r="C19" s="17"/>
      <c r="D19" s="3">
        <v>-163043534</v>
      </c>
      <c r="E19" s="3">
        <v>-256546202</v>
      </c>
    </row>
    <row r="20" spans="2:18" ht="12.75" customHeight="1" collapsed="1">
      <c r="B20" s="13" t="s">
        <v>1015</v>
      </c>
      <c r="C20" s="693"/>
      <c r="D20" s="3">
        <v>2966229</v>
      </c>
      <c r="E20" s="3">
        <v>2659582</v>
      </c>
    </row>
    <row r="21" spans="2:18" ht="12.75" customHeight="1">
      <c r="B21" s="458" t="s">
        <v>192</v>
      </c>
      <c r="C21" s="680"/>
      <c r="D21" s="688">
        <v>718096851</v>
      </c>
      <c r="E21" s="688">
        <v>332188383</v>
      </c>
    </row>
    <row r="22" spans="2:18" s="2" customFormat="1" ht="12.75" customHeight="1">
      <c r="B22" s="561" t="s">
        <v>459</v>
      </c>
      <c r="C22" s="689"/>
      <c r="D22" s="689"/>
      <c r="E22" s="690"/>
    </row>
    <row r="23" spans="2:18">
      <c r="B23" s="15" t="s">
        <v>1467</v>
      </c>
      <c r="C23" s="17"/>
      <c r="D23" s="3">
        <v>0</v>
      </c>
      <c r="E23" s="3">
        <v>-660239847</v>
      </c>
    </row>
    <row r="24" spans="2:18" ht="12.75" customHeight="1">
      <c r="B24" s="13" t="s">
        <v>1468</v>
      </c>
      <c r="C24" s="17"/>
      <c r="D24" s="42">
        <v>2589599</v>
      </c>
      <c r="E24" s="3">
        <v>0</v>
      </c>
    </row>
    <row r="25" spans="2:18">
      <c r="B25" s="13" t="s">
        <v>1016</v>
      </c>
      <c r="C25" s="17"/>
      <c r="D25" s="3">
        <v>-207451460</v>
      </c>
      <c r="E25" s="3">
        <v>-202989716</v>
      </c>
    </row>
    <row r="26" spans="2:18" ht="12.75" customHeight="1">
      <c r="B26" s="13" t="s">
        <v>1017</v>
      </c>
      <c r="C26" s="17"/>
      <c r="D26" s="3">
        <v>-46830977</v>
      </c>
      <c r="E26" s="3">
        <v>-46814493</v>
      </c>
      <c r="P26" s="11">
        <v>-584817341</v>
      </c>
      <c r="Q26" s="11">
        <v>522807677.82099998</v>
      </c>
      <c r="R26" s="1" t="s">
        <v>873</v>
      </c>
    </row>
    <row r="27" spans="2:18" ht="12.75" customHeight="1">
      <c r="B27" s="13" t="s">
        <v>1018</v>
      </c>
      <c r="C27" s="17"/>
      <c r="D27" s="3">
        <v>9833082</v>
      </c>
      <c r="E27" s="3">
        <v>16640051</v>
      </c>
      <c r="P27" s="11">
        <v>-10267885</v>
      </c>
      <c r="Q27" s="11">
        <v>744234</v>
      </c>
      <c r="R27" s="1" t="s">
        <v>873</v>
      </c>
    </row>
    <row r="28" spans="2:18" ht="12.75" customHeight="1">
      <c r="B28" s="13" t="s">
        <v>1019</v>
      </c>
      <c r="C28" s="17"/>
      <c r="D28" s="3">
        <v>41301268</v>
      </c>
      <c r="E28" s="3">
        <v>25697263</v>
      </c>
    </row>
    <row r="29" spans="2:18" ht="12.75" customHeight="1">
      <c r="B29" s="13" t="s">
        <v>1020</v>
      </c>
      <c r="C29" s="693"/>
      <c r="D29" s="3">
        <v>16869446</v>
      </c>
      <c r="E29" s="3">
        <v>389155426</v>
      </c>
      <c r="I29" s="146"/>
    </row>
    <row r="30" spans="2:18" ht="12.75" customHeight="1">
      <c r="B30" s="458" t="s">
        <v>459</v>
      </c>
      <c r="C30" s="680"/>
      <c r="D30" s="4">
        <v>-183689042</v>
      </c>
      <c r="E30" s="4">
        <v>-478551316</v>
      </c>
    </row>
    <row r="31" spans="2:18" ht="12.75" customHeight="1">
      <c r="B31" s="33"/>
      <c r="C31" s="38"/>
    </row>
    <row r="32" spans="2:18" ht="12" customHeight="1">
      <c r="B32" s="561" t="s">
        <v>236</v>
      </c>
      <c r="C32" s="689"/>
      <c r="D32" s="689"/>
      <c r="E32" s="690"/>
      <c r="G32" s="670"/>
    </row>
    <row r="33" spans="2:7" ht="12" customHeight="1">
      <c r="B33" s="13" t="s">
        <v>1469</v>
      </c>
      <c r="C33" s="287"/>
      <c r="D33" s="3">
        <v>0</v>
      </c>
      <c r="E33" s="3">
        <v>-36972582</v>
      </c>
      <c r="G33" s="670"/>
    </row>
    <row r="34" spans="2:7" ht="12.75" customHeight="1">
      <c r="B34" s="688" t="s">
        <v>353</v>
      </c>
      <c r="C34" s="680"/>
      <c r="D34" s="688">
        <v>811594906</v>
      </c>
      <c r="E34" s="688">
        <v>1214610074</v>
      </c>
    </row>
    <row r="35" spans="2:7" ht="12.75" customHeight="1">
      <c r="B35" s="13" t="s">
        <v>1470</v>
      </c>
      <c r="C35" s="287"/>
      <c r="D35" s="3">
        <v>1074069</v>
      </c>
      <c r="E35" s="3">
        <v>612870470</v>
      </c>
    </row>
    <row r="36" spans="2:7" ht="12.75" customHeight="1">
      <c r="B36" s="13" t="s">
        <v>1021</v>
      </c>
      <c r="C36" s="287"/>
      <c r="D36" s="3">
        <v>810520837</v>
      </c>
      <c r="E36" s="3">
        <v>601739604</v>
      </c>
    </row>
    <row r="37" spans="2:7" ht="28.5" customHeight="1">
      <c r="B37" s="13" t="s">
        <v>1022</v>
      </c>
      <c r="C37" s="287"/>
      <c r="D37" s="3">
        <v>-642852284</v>
      </c>
      <c r="E37" s="3">
        <v>-792434243</v>
      </c>
    </row>
    <row r="38" spans="2:7" ht="12.75" customHeight="1">
      <c r="B38" s="13" t="s">
        <v>1023</v>
      </c>
      <c r="C38" s="287"/>
      <c r="D38" s="3">
        <v>-173817755</v>
      </c>
      <c r="E38" s="3">
        <v>-138334499</v>
      </c>
    </row>
    <row r="39" spans="2:7" ht="12.75" customHeight="1">
      <c r="B39" s="13" t="s">
        <v>1471</v>
      </c>
      <c r="C39" s="287"/>
      <c r="D39" s="3">
        <v>-288945891</v>
      </c>
      <c r="E39" s="3">
        <v>-359475713</v>
      </c>
    </row>
    <row r="40" spans="2:7" ht="12.75" customHeight="1">
      <c r="B40" s="13" t="s">
        <v>1024</v>
      </c>
      <c r="C40" s="287"/>
      <c r="D40" s="3">
        <v>-146831469</v>
      </c>
      <c r="E40" s="3">
        <v>-100421504</v>
      </c>
    </row>
    <row r="41" spans="2:7" ht="12.75" customHeight="1">
      <c r="B41" s="13" t="s">
        <v>1025</v>
      </c>
      <c r="C41" s="693"/>
      <c r="D41" s="3">
        <v>-57646590</v>
      </c>
      <c r="E41" s="3">
        <v>-93036168</v>
      </c>
    </row>
    <row r="42" spans="2:7" ht="12.75" customHeight="1">
      <c r="B42" s="694" t="s">
        <v>236</v>
      </c>
      <c r="C42" s="680"/>
      <c r="D42" s="688">
        <v>-498499083</v>
      </c>
      <c r="E42" s="688">
        <v>-306064635</v>
      </c>
    </row>
    <row r="43" spans="2:7" ht="12.75" customHeight="1">
      <c r="B43" s="694" t="s">
        <v>1026</v>
      </c>
      <c r="C43" s="680"/>
      <c r="D43" s="4">
        <v>35908726</v>
      </c>
      <c r="E43" s="4">
        <v>-452427568</v>
      </c>
    </row>
    <row r="44" spans="2:7" ht="12.75" customHeight="1">
      <c r="B44" s="796" t="s">
        <v>1027</v>
      </c>
      <c r="C44" s="797"/>
      <c r="D44" s="797"/>
      <c r="E44" s="798"/>
    </row>
    <row r="45" spans="2:7" ht="12.75" customHeight="1">
      <c r="B45" s="13" t="s">
        <v>1027</v>
      </c>
      <c r="C45" s="17"/>
      <c r="D45" s="3">
        <v>-41142234</v>
      </c>
      <c r="E45" s="3">
        <v>45652623</v>
      </c>
    </row>
    <row r="46" spans="2:7" ht="12.75" customHeight="1">
      <c r="B46" s="458" t="s">
        <v>1028</v>
      </c>
      <c r="C46" s="680"/>
      <c r="D46" s="4">
        <v>-5233508</v>
      </c>
      <c r="E46" s="4">
        <v>-406774945</v>
      </c>
    </row>
    <row r="47" spans="2:7" ht="12.75" customHeight="1">
      <c r="B47" s="13" t="s">
        <v>1029</v>
      </c>
      <c r="C47" s="17">
        <v>5</v>
      </c>
      <c r="D47" s="3">
        <v>373700303</v>
      </c>
      <c r="E47" s="3">
        <v>806710262</v>
      </c>
    </row>
    <row r="48" spans="2:7" ht="12.75" customHeight="1">
      <c r="B48" s="13" t="s">
        <v>1030</v>
      </c>
      <c r="C48" s="17">
        <v>5</v>
      </c>
      <c r="D48" s="3">
        <v>368466795</v>
      </c>
      <c r="E48" s="3">
        <v>399935317</v>
      </c>
    </row>
    <row r="49" spans="3:3" ht="12.75" customHeight="1">
      <c r="C49" s="1"/>
    </row>
    <row r="50" spans="3:3" ht="12.75" customHeight="1">
      <c r="C50" s="1"/>
    </row>
    <row r="51" spans="3:3" ht="12.75" customHeight="1">
      <c r="C51" s="1"/>
    </row>
    <row r="52" spans="3:3" ht="12.75" customHeight="1">
      <c r="C52" s="1"/>
    </row>
    <row r="53" spans="3:3" ht="12.75" customHeight="1">
      <c r="C53" s="1"/>
    </row>
    <row r="54" spans="3:3" ht="12.75" customHeight="1">
      <c r="C54" s="1"/>
    </row>
    <row r="55" spans="3:3" ht="12.75" customHeight="1">
      <c r="C55" s="1"/>
    </row>
    <row r="56" spans="3:3" ht="12.75" customHeight="1">
      <c r="C56" s="1"/>
    </row>
    <row r="57" spans="3:3" ht="12.75" customHeight="1">
      <c r="C57" s="1"/>
    </row>
    <row r="58" spans="3:3" ht="12.75" customHeight="1">
      <c r="C58" s="1"/>
    </row>
    <row r="59" spans="3:3" ht="12.75" customHeight="1">
      <c r="C59" s="1"/>
    </row>
    <row r="60" spans="3:3" ht="12.75" customHeight="1">
      <c r="C60" s="1"/>
    </row>
    <row r="61" spans="3:3" ht="12.75" customHeight="1">
      <c r="C61" s="1"/>
    </row>
    <row r="62" spans="3:3" ht="12.75" customHeight="1">
      <c r="C62" s="1"/>
    </row>
    <row r="63" spans="3:3" ht="12.75" customHeight="1">
      <c r="C63" s="1"/>
    </row>
    <row r="64" spans="3:3" ht="12.75" customHeight="1">
      <c r="C64" s="1"/>
    </row>
    <row r="65" spans="3:3" ht="12.75" customHeight="1">
      <c r="C65" s="1"/>
    </row>
    <row r="66" spans="3:3" ht="12.75" customHeight="1">
      <c r="C66" s="1"/>
    </row>
    <row r="67" spans="3:3" ht="12.75" customHeight="1">
      <c r="C67" s="1"/>
    </row>
    <row r="68" spans="3:3" ht="12.75" customHeight="1">
      <c r="C68" s="1"/>
    </row>
    <row r="69" spans="3:3" ht="12.75" customHeight="1">
      <c r="C69" s="1"/>
    </row>
    <row r="70" spans="3:3" ht="12.75" customHeight="1">
      <c r="C70" s="1"/>
    </row>
    <row r="71" spans="3:3" ht="12.75" customHeight="1">
      <c r="C71" s="1"/>
    </row>
    <row r="72" spans="3:3" ht="12.75" customHeight="1">
      <c r="C72" s="1"/>
    </row>
    <row r="73" spans="3:3" ht="12.75" customHeight="1">
      <c r="C73" s="1"/>
    </row>
    <row r="74" spans="3:3" ht="12.75" customHeight="1">
      <c r="C74" s="1"/>
    </row>
    <row r="75" spans="3:3" ht="12.75" customHeight="1">
      <c r="C75" s="1"/>
    </row>
    <row r="76" spans="3:3" ht="12.75" customHeight="1">
      <c r="C76" s="1"/>
    </row>
    <row r="77" spans="3:3" ht="12.75" customHeight="1">
      <c r="C77" s="1"/>
    </row>
    <row r="78" spans="3:3" ht="12.75" customHeight="1">
      <c r="C78" s="1"/>
    </row>
    <row r="79" spans="3:3" ht="12.75" customHeight="1">
      <c r="C79" s="1"/>
    </row>
    <row r="80" spans="3:3" ht="12.75" customHeight="1">
      <c r="C80" s="1"/>
    </row>
    <row r="81" spans="3:3" ht="12.75" customHeight="1">
      <c r="C81" s="1"/>
    </row>
    <row r="82" spans="3:3" ht="12.75" customHeight="1">
      <c r="C82" s="1"/>
    </row>
    <row r="83" spans="3:3" ht="12.75" customHeight="1">
      <c r="C83" s="1"/>
    </row>
    <row r="84" spans="3:3" ht="12.75" customHeight="1">
      <c r="C84" s="1"/>
    </row>
    <row r="85" spans="3:3" ht="12.75" customHeight="1">
      <c r="C85" s="1"/>
    </row>
    <row r="86" spans="3:3" ht="12.75" customHeight="1"/>
    <row r="87" spans="3:3" ht="12.75" customHeight="1"/>
    <row r="88" spans="3:3" ht="12.75" customHeight="1"/>
    <row r="89" spans="3:3" ht="12.75" customHeight="1"/>
    <row r="90" spans="3:3" ht="12.75" customHeight="1"/>
    <row r="91" spans="3:3" ht="12.75" customHeight="1"/>
    <row r="92" spans="3:3" ht="12.75" customHeight="1"/>
    <row r="93" spans="3:3" ht="12.75" customHeight="1"/>
    <row r="94" spans="3:3" ht="12.75" customHeight="1"/>
    <row r="95" spans="3:3" ht="12.75" customHeight="1"/>
    <row r="96" spans="3:3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</sheetData>
  <mergeCells count="4">
    <mergeCell ref="B44:E44"/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topLeftCell="C1" zoomScale="132" zoomScaleNormal="85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3.54296875" style="1" bestFit="1" customWidth="1"/>
    <col min="3" max="3" width="39.54296875" style="1" customWidth="1"/>
    <col min="4" max="4" width="17.26953125" style="1" bestFit="1" customWidth="1"/>
    <col min="5" max="5" width="15.26953125" style="1" customWidth="1"/>
    <col min="6" max="6" width="9.453125" style="1" customWidth="1"/>
    <col min="7" max="7" width="1.7265625" style="1" customWidth="1"/>
    <col min="8" max="8" width="39.54296875" style="1" customWidth="1"/>
    <col min="9" max="9" width="15.26953125" style="1" customWidth="1"/>
    <col min="10" max="16384" width="11.453125" style="1"/>
  </cols>
  <sheetData>
    <row r="1" spans="2:13" ht="5.15" customHeight="1"/>
    <row r="2" spans="2:13" s="8" customFormat="1" ht="18.5">
      <c r="B2" s="451" t="s">
        <v>1125</v>
      </c>
      <c r="C2" s="7"/>
      <c r="D2" s="7"/>
    </row>
    <row r="3" spans="2:13" ht="6" customHeight="1"/>
    <row r="4" spans="2:13" s="2" customFormat="1" ht="12.75" customHeight="1">
      <c r="B4" s="695"/>
      <c r="C4" s="696" t="s">
        <v>180</v>
      </c>
      <c r="D4" s="434" t="s">
        <v>182</v>
      </c>
      <c r="E4" s="434" t="s">
        <v>183</v>
      </c>
      <c r="H4" s="457" t="s">
        <v>132</v>
      </c>
      <c r="I4" s="572" t="s">
        <v>183</v>
      </c>
      <c r="K4" s="1"/>
      <c r="L4" s="1"/>
      <c r="M4" s="1"/>
    </row>
    <row r="5" spans="2:13" s="2" customFormat="1" ht="12.75" customHeight="1">
      <c r="B5" s="76"/>
      <c r="C5" s="437">
        <v>45199</v>
      </c>
      <c r="D5" s="31" t="s">
        <v>181</v>
      </c>
      <c r="E5" s="31" t="s">
        <v>131</v>
      </c>
      <c r="H5" s="386">
        <v>45199</v>
      </c>
      <c r="I5" s="448" t="s">
        <v>131</v>
      </c>
      <c r="K5" s="1"/>
      <c r="L5" s="1"/>
      <c r="M5" s="1"/>
    </row>
    <row r="6" spans="2:13">
      <c r="B6" s="13">
        <v>1</v>
      </c>
      <c r="C6" s="18" t="s">
        <v>1286</v>
      </c>
      <c r="D6" s="18">
        <v>1463132371</v>
      </c>
      <c r="E6" s="78">
        <v>0.51618699999999995</v>
      </c>
      <c r="F6" s="79"/>
      <c r="H6" s="18" t="s">
        <v>1286</v>
      </c>
      <c r="I6" s="387">
        <v>0.51619000000000004</v>
      </c>
      <c r="J6" s="2"/>
      <c r="K6" s="2"/>
    </row>
    <row r="7" spans="2:13">
      <c r="B7" s="13">
        <v>2</v>
      </c>
      <c r="C7" s="18" t="s">
        <v>926</v>
      </c>
      <c r="D7" s="18">
        <v>165846226</v>
      </c>
      <c r="E7" s="78">
        <v>5.851E-2</v>
      </c>
      <c r="F7" s="79"/>
      <c r="H7" s="360" t="s">
        <v>836</v>
      </c>
      <c r="I7" s="387">
        <v>2.4809999999999999E-2</v>
      </c>
      <c r="J7" s="2"/>
      <c r="K7" s="2"/>
    </row>
    <row r="8" spans="2:13">
      <c r="B8" s="13">
        <v>3</v>
      </c>
      <c r="C8" s="18" t="s">
        <v>837</v>
      </c>
      <c r="D8" s="18">
        <v>131973934</v>
      </c>
      <c r="E8" s="78">
        <v>4.6559999999999997E-2</v>
      </c>
      <c r="F8" s="79"/>
      <c r="H8" s="360" t="s">
        <v>838</v>
      </c>
      <c r="I8" s="387">
        <v>4.3099999999999996E-3</v>
      </c>
      <c r="J8" s="2"/>
      <c r="K8" s="2"/>
    </row>
    <row r="9" spans="2:13">
      <c r="B9" s="13">
        <v>4</v>
      </c>
      <c r="C9" s="18" t="s">
        <v>839</v>
      </c>
      <c r="D9" s="18">
        <v>109782050</v>
      </c>
      <c r="E9" s="78">
        <v>3.8731000000000002E-2</v>
      </c>
      <c r="F9" s="79"/>
      <c r="H9" s="360" t="s">
        <v>62</v>
      </c>
      <c r="I9" s="387">
        <v>5.3499999999999997E-3</v>
      </c>
      <c r="J9" s="2"/>
      <c r="K9" s="2"/>
    </row>
    <row r="10" spans="2:13">
      <c r="B10" s="13">
        <v>5</v>
      </c>
      <c r="C10" s="18" t="s">
        <v>836</v>
      </c>
      <c r="D10" s="18">
        <v>70336573</v>
      </c>
      <c r="E10" s="78">
        <v>2.4813999999999999E-2</v>
      </c>
      <c r="F10" s="79"/>
      <c r="H10" s="360" t="s">
        <v>60</v>
      </c>
      <c r="I10" s="387">
        <v>5.2900000000000004E-3</v>
      </c>
      <c r="J10" s="2"/>
      <c r="K10" s="2"/>
    </row>
    <row r="11" spans="2:13">
      <c r="B11" s="13">
        <v>6</v>
      </c>
      <c r="C11" s="18" t="s">
        <v>979</v>
      </c>
      <c r="D11" s="18">
        <v>65705284</v>
      </c>
      <c r="E11" s="78">
        <v>2.3181E-2</v>
      </c>
      <c r="F11" s="79"/>
      <c r="H11" s="697" t="s">
        <v>50</v>
      </c>
      <c r="I11" s="388">
        <v>0.55595000000000006</v>
      </c>
      <c r="J11" s="2"/>
      <c r="K11" s="2"/>
    </row>
    <row r="12" spans="2:13">
      <c r="B12" s="13">
        <v>7</v>
      </c>
      <c r="C12" s="18" t="s">
        <v>1177</v>
      </c>
      <c r="D12" s="18">
        <v>50168778</v>
      </c>
      <c r="E12" s="78">
        <v>1.7698999999999999E-2</v>
      </c>
      <c r="F12" s="80"/>
      <c r="J12" s="2"/>
      <c r="K12" s="2"/>
    </row>
    <row r="13" spans="2:13">
      <c r="B13" s="13">
        <v>8</v>
      </c>
      <c r="C13" s="18" t="s">
        <v>978</v>
      </c>
      <c r="D13" s="18">
        <v>47935030</v>
      </c>
      <c r="E13" s="78">
        <v>1.6910999999999999E-2</v>
      </c>
      <c r="F13" s="80"/>
      <c r="J13" s="2"/>
      <c r="K13" s="2"/>
    </row>
    <row r="14" spans="2:13">
      <c r="B14" s="13">
        <v>9</v>
      </c>
      <c r="C14" s="18" t="s">
        <v>1287</v>
      </c>
      <c r="D14" s="18">
        <v>41914146</v>
      </c>
      <c r="E14" s="78">
        <v>1.4787E-2</v>
      </c>
      <c r="F14" s="80"/>
      <c r="J14" s="2"/>
      <c r="K14" s="2"/>
    </row>
    <row r="15" spans="2:13">
      <c r="B15" s="13">
        <v>10</v>
      </c>
      <c r="C15" s="18" t="s">
        <v>1288</v>
      </c>
      <c r="D15" s="18">
        <v>38411034</v>
      </c>
      <c r="E15" s="78">
        <v>1.3551000000000001E-2</v>
      </c>
      <c r="F15" s="80"/>
      <c r="J15" s="2"/>
      <c r="K15" s="2"/>
    </row>
    <row r="16" spans="2:13">
      <c r="B16" s="13">
        <v>11</v>
      </c>
      <c r="C16" s="18" t="s">
        <v>1261</v>
      </c>
      <c r="D16" s="18">
        <v>38034194</v>
      </c>
      <c r="E16" s="78">
        <v>1.3417999999999999E-2</v>
      </c>
      <c r="F16" s="80"/>
      <c r="G16" s="33"/>
      <c r="I16" s="2"/>
      <c r="J16" s="2"/>
      <c r="K16" s="2"/>
    </row>
    <row r="17" spans="2:11">
      <c r="B17" s="13">
        <v>12</v>
      </c>
      <c r="C17" s="18" t="s">
        <v>1062</v>
      </c>
      <c r="D17" s="18">
        <v>29641971</v>
      </c>
      <c r="E17" s="78">
        <v>1.0458E-2</v>
      </c>
      <c r="F17" s="80"/>
      <c r="I17" s="2"/>
      <c r="J17" s="2"/>
      <c r="K17" s="2"/>
    </row>
    <row r="18" spans="2:11">
      <c r="B18" s="13">
        <v>13</v>
      </c>
      <c r="C18" s="18" t="s">
        <v>840</v>
      </c>
      <c r="D18" s="18">
        <v>552448327</v>
      </c>
      <c r="E18" s="78">
        <v>0.19490099999999999</v>
      </c>
      <c r="F18" s="79"/>
      <c r="I18" s="2"/>
    </row>
    <row r="19" spans="2:11">
      <c r="B19" s="459"/>
      <c r="C19" s="459" t="s">
        <v>835</v>
      </c>
      <c r="D19" s="82">
        <v>2805329918</v>
      </c>
      <c r="E19" s="81">
        <v>0.98970799999999992</v>
      </c>
      <c r="F19" s="79"/>
      <c r="I19" s="83"/>
    </row>
    <row r="20" spans="2:11">
      <c r="B20" s="13">
        <v>14</v>
      </c>
      <c r="C20" s="18" t="s">
        <v>816</v>
      </c>
      <c r="D20" s="18">
        <v>29171503</v>
      </c>
      <c r="E20" s="78">
        <v>1.0292000000000001E-2</v>
      </c>
      <c r="F20" s="79"/>
      <c r="I20" s="83"/>
    </row>
    <row r="21" spans="2:11">
      <c r="B21" s="458"/>
      <c r="C21" s="459" t="s">
        <v>50</v>
      </c>
      <c r="D21" s="82">
        <v>2834501421</v>
      </c>
      <c r="E21" s="81">
        <v>0.99999999999999989</v>
      </c>
    </row>
    <row r="22" spans="2:11">
      <c r="D22" s="11"/>
    </row>
    <row r="23" spans="2:11">
      <c r="D23" s="11"/>
      <c r="E23" s="84"/>
    </row>
    <row r="24" spans="2:11" ht="12.75" customHeight="1">
      <c r="D24" s="11"/>
      <c r="E24" s="460"/>
    </row>
    <row r="25" spans="2:11">
      <c r="E25" s="460"/>
    </row>
    <row r="26" spans="2:11" ht="12.75" customHeight="1">
      <c r="D26" s="45"/>
      <c r="E26" s="85"/>
    </row>
    <row r="27" spans="2:11">
      <c r="E27" s="85"/>
    </row>
    <row r="28" spans="2:11">
      <c r="E28" s="85"/>
    </row>
    <row r="29" spans="2:11">
      <c r="E29" s="85"/>
    </row>
    <row r="30" spans="2:11">
      <c r="E30" s="85"/>
    </row>
    <row r="31" spans="2:11">
      <c r="E31" s="85"/>
    </row>
    <row r="32" spans="2:11">
      <c r="E32" s="85"/>
    </row>
    <row r="33" spans="5:5">
      <c r="E33" s="85"/>
    </row>
    <row r="34" spans="5:5">
      <c r="E34" s="85"/>
    </row>
    <row r="35" spans="5:5">
      <c r="E35" s="461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A1:Q79"/>
  <sheetViews>
    <sheetView showGridLines="0" zoomScale="131" zoomScaleNormal="10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10.7265625" style="1" customWidth="1"/>
    <col min="3" max="3" width="16.1796875" style="1" customWidth="1"/>
    <col min="4" max="4" width="45.54296875" style="1" customWidth="1"/>
    <col min="5" max="8" width="12.7265625" style="1" customWidth="1"/>
    <col min="9" max="9" width="0.7265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7" ht="5.15" customHeight="1"/>
    <row r="2" spans="2:17" s="8" customFormat="1" ht="18.5">
      <c r="B2" s="451" t="s">
        <v>1126</v>
      </c>
      <c r="C2" s="7"/>
    </row>
    <row r="3" spans="2:17" ht="6" customHeight="1"/>
    <row r="4" spans="2:17" s="2" customFormat="1" ht="12.75" customHeight="1">
      <c r="B4" s="810" t="s">
        <v>138</v>
      </c>
      <c r="C4" s="810" t="s">
        <v>139</v>
      </c>
      <c r="D4" s="810" t="s">
        <v>140</v>
      </c>
      <c r="E4" s="802" t="s">
        <v>141</v>
      </c>
      <c r="F4" s="803"/>
      <c r="G4" s="803"/>
      <c r="H4" s="804"/>
    </row>
    <row r="5" spans="2:17" s="2" customFormat="1">
      <c r="B5" s="811"/>
      <c r="C5" s="811"/>
      <c r="D5" s="811"/>
      <c r="E5" s="805" t="str">
        <f>+[3]ACTIVOS!D8</f>
        <v>M$</v>
      </c>
      <c r="F5" s="806"/>
      <c r="G5" s="807"/>
      <c r="H5" s="6">
        <v>44926</v>
      </c>
    </row>
    <row r="6" spans="2:17" s="2" customFormat="1">
      <c r="B6" s="812"/>
      <c r="C6" s="812"/>
      <c r="D6" s="812"/>
      <c r="E6" s="339" t="s">
        <v>142</v>
      </c>
      <c r="F6" s="339" t="s">
        <v>143</v>
      </c>
      <c r="G6" s="339" t="s">
        <v>50</v>
      </c>
      <c r="H6" s="339" t="s">
        <v>50</v>
      </c>
      <c r="J6" s="86"/>
      <c r="K6" s="86"/>
      <c r="L6" s="86"/>
      <c r="N6" s="88"/>
      <c r="O6" s="88"/>
      <c r="P6" s="88"/>
    </row>
    <row r="7" spans="2:17">
      <c r="B7" s="579" t="s">
        <v>144</v>
      </c>
      <c r="C7" s="579" t="s">
        <v>145</v>
      </c>
      <c r="D7" s="579" t="s">
        <v>146</v>
      </c>
      <c r="E7" s="698">
        <v>0.99966200000000005</v>
      </c>
      <c r="F7" s="698">
        <v>4.4240999999999997E-6</v>
      </c>
      <c r="G7" s="698">
        <v>0.99966642410000006</v>
      </c>
      <c r="H7" s="699">
        <v>0.99966642410000006</v>
      </c>
      <c r="J7" s="86"/>
      <c r="K7" s="86"/>
      <c r="L7" s="86"/>
      <c r="N7" s="88"/>
      <c r="O7" s="88"/>
      <c r="P7" s="88"/>
      <c r="Q7" s="45"/>
    </row>
    <row r="8" spans="2:17">
      <c r="B8" s="579" t="s">
        <v>144</v>
      </c>
      <c r="C8" s="579" t="s">
        <v>153</v>
      </c>
      <c r="D8" s="579" t="s">
        <v>721</v>
      </c>
      <c r="E8" s="698">
        <v>0.995749</v>
      </c>
      <c r="F8" s="698">
        <v>3.516E-3</v>
      </c>
      <c r="G8" s="698">
        <v>0.99926499999999996</v>
      </c>
      <c r="H8" s="699">
        <v>0.99926499999999996</v>
      </c>
      <c r="J8" s="86"/>
      <c r="K8" s="86"/>
      <c r="L8" s="86"/>
      <c r="N8" s="88"/>
      <c r="O8" s="88"/>
      <c r="P8" s="88"/>
      <c r="Q8" s="45"/>
    </row>
    <row r="9" spans="2:17">
      <c r="B9" s="579" t="s">
        <v>144</v>
      </c>
      <c r="C9" s="579" t="s">
        <v>270</v>
      </c>
      <c r="D9" s="579" t="s">
        <v>930</v>
      </c>
      <c r="E9" s="698">
        <v>0.91259999999999997</v>
      </c>
      <c r="F9" s="698">
        <v>8.7400000000000005E-2</v>
      </c>
      <c r="G9" s="698">
        <v>1</v>
      </c>
      <c r="H9" s="699">
        <v>1</v>
      </c>
      <c r="J9" s="86"/>
      <c r="K9" s="86"/>
      <c r="L9" s="86"/>
      <c r="N9" s="88"/>
      <c r="O9" s="88"/>
      <c r="P9" s="88"/>
      <c r="Q9" s="45"/>
    </row>
    <row r="10" spans="2:17">
      <c r="B10" s="359" t="s">
        <v>144</v>
      </c>
      <c r="C10" s="359" t="s">
        <v>762</v>
      </c>
      <c r="D10" s="359" t="s">
        <v>874</v>
      </c>
      <c r="E10" s="360">
        <v>0.99999964360006699</v>
      </c>
      <c r="F10" s="360">
        <v>0</v>
      </c>
      <c r="G10" s="361">
        <v>0.99999964360006699</v>
      </c>
      <c r="H10" s="361">
        <v>0.99999964360006699</v>
      </c>
      <c r="J10" s="86"/>
      <c r="K10" s="86"/>
      <c r="L10" s="86"/>
      <c r="N10" s="88"/>
      <c r="O10" s="88"/>
      <c r="P10" s="88"/>
    </row>
    <row r="11" spans="2:17">
      <c r="B11" s="359" t="s">
        <v>144</v>
      </c>
      <c r="C11" s="359" t="s">
        <v>271</v>
      </c>
      <c r="D11" s="359" t="s">
        <v>272</v>
      </c>
      <c r="E11" s="360">
        <v>0.9</v>
      </c>
      <c r="F11" s="360">
        <v>0</v>
      </c>
      <c r="G11" s="360">
        <v>0.9</v>
      </c>
      <c r="H11" s="360">
        <v>0.9</v>
      </c>
      <c r="J11" s="86"/>
      <c r="K11" s="86"/>
      <c r="L11" s="86"/>
      <c r="N11" s="88"/>
      <c r="O11" s="88"/>
      <c r="P11" s="88"/>
    </row>
    <row r="12" spans="2:17">
      <c r="B12" s="359" t="s">
        <v>144</v>
      </c>
      <c r="C12" s="359" t="s">
        <v>273</v>
      </c>
      <c r="D12" s="359" t="s">
        <v>875</v>
      </c>
      <c r="E12" s="360">
        <v>0.71643900000000005</v>
      </c>
      <c r="F12" s="360">
        <v>6.8630000000000002E-3</v>
      </c>
      <c r="G12" s="360">
        <v>0.723302</v>
      </c>
      <c r="H12" s="360">
        <v>0.723302</v>
      </c>
      <c r="J12" s="86"/>
      <c r="K12" s="86"/>
      <c r="L12" s="86"/>
      <c r="N12" s="88"/>
      <c r="O12" s="88"/>
      <c r="P12" s="88"/>
    </row>
    <row r="13" spans="2:17">
      <c r="B13" s="359" t="s">
        <v>144</v>
      </c>
      <c r="C13" s="359" t="s">
        <v>222</v>
      </c>
      <c r="D13" s="359" t="s">
        <v>668</v>
      </c>
      <c r="E13" s="360">
        <v>0.99</v>
      </c>
      <c r="F13" s="360">
        <v>0.01</v>
      </c>
      <c r="G13" s="360">
        <v>1</v>
      </c>
      <c r="H13" s="360">
        <v>1</v>
      </c>
      <c r="J13" s="86"/>
      <c r="K13" s="86"/>
      <c r="L13" s="86"/>
      <c r="N13" s="88"/>
      <c r="O13" s="88"/>
      <c r="P13" s="88"/>
    </row>
    <row r="14" spans="2:17">
      <c r="B14" s="359" t="s">
        <v>144</v>
      </c>
      <c r="C14" s="359" t="s">
        <v>274</v>
      </c>
      <c r="D14" s="359" t="s">
        <v>275</v>
      </c>
      <c r="E14" s="360">
        <v>0.9</v>
      </c>
      <c r="F14" s="360">
        <v>0</v>
      </c>
      <c r="G14" s="360">
        <v>0.9</v>
      </c>
      <c r="H14" s="360">
        <v>0.9</v>
      </c>
      <c r="J14" s="86"/>
      <c r="K14" s="86"/>
      <c r="L14" s="86"/>
      <c r="N14" s="88"/>
      <c r="O14" s="88"/>
      <c r="P14" s="88"/>
    </row>
    <row r="15" spans="2:17" ht="14" customHeight="1">
      <c r="B15" s="359" t="s">
        <v>144</v>
      </c>
      <c r="C15" s="359" t="s">
        <v>1063</v>
      </c>
      <c r="D15" s="359" t="s">
        <v>1178</v>
      </c>
      <c r="E15" s="360">
        <v>0.995749</v>
      </c>
      <c r="F15" s="360">
        <v>3.516E-3</v>
      </c>
      <c r="G15" s="360">
        <v>0.99926499999999996</v>
      </c>
      <c r="H15" s="360">
        <v>0.99926499999999996</v>
      </c>
      <c r="J15" s="86"/>
      <c r="K15" s="86"/>
      <c r="L15" s="86"/>
      <c r="N15" s="88"/>
      <c r="O15" s="88"/>
      <c r="P15" s="88"/>
    </row>
    <row r="16" spans="2:17" ht="14" customHeight="1">
      <c r="B16" s="359" t="s">
        <v>382</v>
      </c>
      <c r="C16" s="359" t="s">
        <v>2</v>
      </c>
      <c r="D16" s="359" t="s">
        <v>383</v>
      </c>
      <c r="E16" s="360">
        <v>1</v>
      </c>
      <c r="F16" s="360">
        <v>0</v>
      </c>
      <c r="G16" s="360">
        <v>1</v>
      </c>
      <c r="H16" s="360">
        <v>1</v>
      </c>
      <c r="J16" s="86"/>
      <c r="K16" s="86"/>
      <c r="L16" s="86"/>
      <c r="N16" s="88"/>
      <c r="O16" s="88"/>
      <c r="P16" s="88"/>
    </row>
    <row r="17" spans="2:16" ht="14" customHeight="1">
      <c r="B17" s="629"/>
      <c r="C17" s="629"/>
      <c r="D17" s="629"/>
      <c r="E17" s="630"/>
      <c r="F17" s="630"/>
      <c r="G17" s="630"/>
      <c r="H17" s="630"/>
      <c r="J17" s="86"/>
      <c r="K17" s="86"/>
      <c r="L17" s="86"/>
      <c r="N17" s="88"/>
      <c r="O17" s="88"/>
      <c r="P17" s="88"/>
    </row>
    <row r="18" spans="2:16" ht="14" customHeight="1">
      <c r="B18" s="351"/>
      <c r="C18" s="351"/>
      <c r="D18" s="351"/>
      <c r="E18" s="88"/>
      <c r="F18" s="88"/>
      <c r="G18" s="351"/>
      <c r="H18" s="351"/>
      <c r="N18" s="88"/>
      <c r="O18" s="88"/>
      <c r="P18" s="88"/>
    </row>
    <row r="19" spans="2:16" s="2" customFormat="1">
      <c r="B19" s="808" t="s">
        <v>138</v>
      </c>
      <c r="C19" s="808" t="s">
        <v>139</v>
      </c>
      <c r="D19" s="808" t="s">
        <v>140</v>
      </c>
      <c r="J19" s="1"/>
      <c r="K19" s="1"/>
    </row>
    <row r="20" spans="2:16" s="2" customFormat="1" ht="6" customHeight="1">
      <c r="B20" s="809"/>
      <c r="C20" s="809"/>
      <c r="D20" s="809"/>
      <c r="J20" s="1"/>
      <c r="K20" s="1"/>
    </row>
    <row r="21" spans="2:16">
      <c r="B21" s="589" t="s">
        <v>144</v>
      </c>
      <c r="C21" s="589" t="s">
        <v>145</v>
      </c>
      <c r="D21" s="589" t="s">
        <v>146</v>
      </c>
      <c r="E21" s="351"/>
      <c r="F21" s="351"/>
      <c r="G21" s="351"/>
      <c r="H21" s="351"/>
    </row>
    <row r="22" spans="2:16">
      <c r="B22" s="579" t="s">
        <v>144</v>
      </c>
      <c r="C22" s="579" t="s">
        <v>12</v>
      </c>
      <c r="D22" s="579" t="s">
        <v>496</v>
      </c>
      <c r="E22" s="351"/>
      <c r="F22" s="351"/>
      <c r="G22" s="351"/>
      <c r="H22" s="351"/>
    </row>
    <row r="23" spans="2:16">
      <c r="B23" s="579" t="s">
        <v>144</v>
      </c>
      <c r="C23" s="579" t="s">
        <v>3</v>
      </c>
      <c r="D23" s="579" t="s">
        <v>980</v>
      </c>
      <c r="E23" s="351"/>
      <c r="F23" s="351"/>
      <c r="G23" s="351"/>
      <c r="H23" s="351"/>
    </row>
    <row r="24" spans="2:16">
      <c r="B24" s="579" t="s">
        <v>144</v>
      </c>
      <c r="C24" s="579" t="s">
        <v>209</v>
      </c>
      <c r="D24" s="579" t="s">
        <v>660</v>
      </c>
      <c r="E24" s="351"/>
      <c r="F24" s="351"/>
      <c r="G24" s="351"/>
      <c r="H24" s="351"/>
    </row>
    <row r="25" spans="2:16">
      <c r="B25" s="579" t="s">
        <v>144</v>
      </c>
      <c r="C25" s="579" t="s">
        <v>210</v>
      </c>
      <c r="D25" s="579" t="s">
        <v>661</v>
      </c>
      <c r="E25" s="351"/>
      <c r="F25" s="351"/>
      <c r="G25" s="351"/>
      <c r="H25" s="351"/>
    </row>
    <row r="26" spans="2:16">
      <c r="B26" s="579" t="s">
        <v>144</v>
      </c>
      <c r="C26" s="579" t="s">
        <v>211</v>
      </c>
      <c r="D26" s="579" t="s">
        <v>361</v>
      </c>
      <c r="E26" s="351"/>
      <c r="F26" s="351"/>
      <c r="G26" s="351"/>
      <c r="H26" s="351"/>
    </row>
    <row r="27" spans="2:16">
      <c r="B27" s="579" t="s">
        <v>144</v>
      </c>
      <c r="C27" s="579" t="s">
        <v>664</v>
      </c>
      <c r="D27" s="579" t="s">
        <v>385</v>
      </c>
      <c r="E27" s="351"/>
      <c r="F27" s="351"/>
      <c r="G27" s="351"/>
      <c r="H27" s="351"/>
    </row>
    <row r="28" spans="2:16">
      <c r="B28" s="579" t="s">
        <v>144</v>
      </c>
      <c r="C28" s="579" t="s">
        <v>187</v>
      </c>
      <c r="D28" s="579" t="s">
        <v>226</v>
      </c>
      <c r="E28" s="351"/>
      <c r="F28" s="351"/>
      <c r="G28" s="351"/>
      <c r="H28" s="351"/>
    </row>
    <row r="29" spans="2:16">
      <c r="B29" s="579" t="s">
        <v>144</v>
      </c>
      <c r="C29" s="579" t="s">
        <v>228</v>
      </c>
      <c r="D29" s="579" t="s">
        <v>538</v>
      </c>
      <c r="E29" s="351"/>
      <c r="F29" s="351"/>
      <c r="G29" s="351"/>
      <c r="H29" s="351"/>
    </row>
    <row r="30" spans="2:16">
      <c r="B30" s="579" t="s">
        <v>144</v>
      </c>
      <c r="C30" s="579" t="s">
        <v>188</v>
      </c>
      <c r="D30" s="579" t="s">
        <v>497</v>
      </c>
      <c r="E30" s="351"/>
      <c r="F30" s="351"/>
      <c r="G30" s="351"/>
      <c r="H30" s="351"/>
    </row>
    <row r="31" spans="2:16">
      <c r="B31" s="579" t="s">
        <v>144</v>
      </c>
      <c r="C31" s="579" t="s">
        <v>229</v>
      </c>
      <c r="D31" s="579" t="s">
        <v>1092</v>
      </c>
      <c r="E31" s="351"/>
      <c r="F31" s="351"/>
      <c r="G31" s="351"/>
      <c r="H31" s="351"/>
    </row>
    <row r="32" spans="2:16">
      <c r="B32" s="579" t="s">
        <v>144</v>
      </c>
      <c r="C32" s="579" t="s">
        <v>230</v>
      </c>
      <c r="D32" s="579" t="s">
        <v>663</v>
      </c>
      <c r="E32" s="351"/>
      <c r="F32" s="351"/>
      <c r="G32" s="351"/>
      <c r="H32" s="351"/>
    </row>
    <row r="33" spans="1:8">
      <c r="B33" s="579" t="s">
        <v>144</v>
      </c>
      <c r="C33" s="579" t="s">
        <v>225</v>
      </c>
      <c r="D33" s="579" t="s">
        <v>883</v>
      </c>
      <c r="E33" s="351"/>
      <c r="F33" s="351"/>
      <c r="G33" s="351"/>
      <c r="H33" s="351"/>
    </row>
    <row r="34" spans="1:8">
      <c r="B34" s="589" t="s">
        <v>144</v>
      </c>
      <c r="C34" s="589" t="s">
        <v>762</v>
      </c>
      <c r="D34" s="589" t="s">
        <v>764</v>
      </c>
      <c r="E34" s="351"/>
      <c r="F34" s="351"/>
      <c r="G34" s="351"/>
      <c r="H34" s="351"/>
    </row>
    <row r="35" spans="1:8" s="33" customFormat="1">
      <c r="B35" s="579" t="s">
        <v>144</v>
      </c>
      <c r="C35" s="579" t="s">
        <v>765</v>
      </c>
      <c r="D35" s="579" t="s">
        <v>876</v>
      </c>
      <c r="E35" s="347"/>
      <c r="F35" s="347"/>
      <c r="G35" s="347"/>
      <c r="H35" s="347"/>
    </row>
    <row r="36" spans="1:8">
      <c r="B36" s="579" t="s">
        <v>144</v>
      </c>
      <c r="C36" s="579" t="s">
        <v>214</v>
      </c>
      <c r="D36" s="579" t="s">
        <v>500</v>
      </c>
      <c r="E36" s="351"/>
      <c r="F36" s="351"/>
      <c r="G36" s="351"/>
      <c r="H36" s="351"/>
    </row>
    <row r="37" spans="1:8">
      <c r="B37" s="579" t="s">
        <v>144</v>
      </c>
      <c r="C37" s="579" t="s">
        <v>212</v>
      </c>
      <c r="D37" s="579" t="s">
        <v>499</v>
      </c>
      <c r="E37" s="351"/>
      <c r="F37" s="351"/>
      <c r="G37" s="351"/>
      <c r="H37" s="351"/>
    </row>
    <row r="38" spans="1:8">
      <c r="B38" s="589" t="s">
        <v>144</v>
      </c>
      <c r="C38" s="589" t="s">
        <v>273</v>
      </c>
      <c r="D38" s="589" t="s">
        <v>763</v>
      </c>
      <c r="E38" s="351"/>
      <c r="F38" s="351"/>
      <c r="G38" s="351"/>
      <c r="H38" s="351"/>
    </row>
    <row r="39" spans="1:8" s="33" customFormat="1">
      <c r="B39" s="579" t="s">
        <v>144</v>
      </c>
      <c r="C39" s="579" t="s">
        <v>81</v>
      </c>
      <c r="D39" s="579" t="s">
        <v>80</v>
      </c>
      <c r="E39" s="347"/>
      <c r="F39" s="347"/>
      <c r="G39" s="347"/>
      <c r="H39" s="347"/>
    </row>
    <row r="40" spans="1:8">
      <c r="B40" s="579" t="s">
        <v>144</v>
      </c>
      <c r="C40" s="579" t="s">
        <v>213</v>
      </c>
      <c r="D40" s="579" t="s">
        <v>498</v>
      </c>
      <c r="E40" s="351"/>
      <c r="F40" s="351"/>
      <c r="G40" s="351"/>
      <c r="H40" s="351"/>
    </row>
    <row r="41" spans="1:8">
      <c r="B41" s="579" t="s">
        <v>144</v>
      </c>
      <c r="C41" s="579" t="s">
        <v>981</v>
      </c>
      <c r="D41" s="579" t="s">
        <v>931</v>
      </c>
      <c r="E41" s="351"/>
      <c r="F41" s="351"/>
      <c r="G41" s="351"/>
      <c r="H41" s="351"/>
    </row>
    <row r="42" spans="1:8">
      <c r="B42" s="579" t="s">
        <v>144</v>
      </c>
      <c r="C42" s="579" t="s">
        <v>784</v>
      </c>
      <c r="D42" s="579" t="s">
        <v>932</v>
      </c>
      <c r="E42" s="351"/>
      <c r="F42" s="351"/>
      <c r="G42" s="351"/>
      <c r="H42" s="351"/>
    </row>
    <row r="43" spans="1:8">
      <c r="B43" s="579" t="s">
        <v>124</v>
      </c>
      <c r="C43" s="579" t="s">
        <v>2</v>
      </c>
      <c r="D43" s="579" t="s">
        <v>807</v>
      </c>
      <c r="E43" s="351"/>
      <c r="F43" s="351"/>
      <c r="G43" s="351"/>
      <c r="H43" s="351"/>
    </row>
    <row r="44" spans="1:8">
      <c r="B44" s="579" t="s">
        <v>320</v>
      </c>
      <c r="C44" s="579" t="s">
        <v>2</v>
      </c>
      <c r="D44" s="579" t="s">
        <v>808</v>
      </c>
      <c r="E44" s="351"/>
      <c r="F44" s="351"/>
      <c r="G44" s="351"/>
      <c r="H44" s="351"/>
    </row>
    <row r="45" spans="1:8">
      <c r="B45" s="579" t="s">
        <v>320</v>
      </c>
      <c r="C45" s="579" t="s">
        <v>2</v>
      </c>
      <c r="D45" s="579" t="s">
        <v>826</v>
      </c>
      <c r="E45" s="351"/>
      <c r="F45" s="351"/>
      <c r="G45" s="351"/>
      <c r="H45" s="351"/>
    </row>
    <row r="46" spans="1:8">
      <c r="B46" s="589" t="s">
        <v>144</v>
      </c>
      <c r="C46" s="589" t="s">
        <v>1472</v>
      </c>
      <c r="D46" s="589" t="s">
        <v>1473</v>
      </c>
      <c r="E46" s="351"/>
      <c r="F46" s="351"/>
      <c r="G46" s="351"/>
      <c r="H46" s="351"/>
    </row>
    <row r="47" spans="1:8">
      <c r="B47" s="579" t="s">
        <v>144</v>
      </c>
      <c r="C47" s="579" t="s">
        <v>270</v>
      </c>
      <c r="D47" s="579" t="s">
        <v>806</v>
      </c>
      <c r="E47" s="351"/>
      <c r="F47" s="351"/>
      <c r="G47" s="351"/>
      <c r="H47" s="351"/>
    </row>
    <row r="48" spans="1:8">
      <c r="A48" s="89"/>
      <c r="B48" s="579" t="s">
        <v>144</v>
      </c>
      <c r="C48" s="579" t="s">
        <v>558</v>
      </c>
      <c r="D48" s="579" t="s">
        <v>557</v>
      </c>
      <c r="E48" s="351"/>
      <c r="F48" s="351"/>
      <c r="G48" s="351"/>
      <c r="H48" s="351"/>
    </row>
    <row r="49" spans="2:8">
      <c r="B49" s="579" t="s">
        <v>39</v>
      </c>
      <c r="C49" s="579" t="s">
        <v>2</v>
      </c>
      <c r="D49" s="579" t="s">
        <v>501</v>
      </c>
      <c r="E49" s="351"/>
      <c r="F49" s="351"/>
      <c r="G49" s="351"/>
      <c r="H49" s="351"/>
    </row>
    <row r="50" spans="2:8">
      <c r="B50" s="579" t="s">
        <v>39</v>
      </c>
      <c r="C50" s="579" t="s">
        <v>2</v>
      </c>
      <c r="D50" s="579" t="s">
        <v>502</v>
      </c>
      <c r="E50" s="351"/>
      <c r="F50" s="351"/>
      <c r="G50" s="351"/>
      <c r="H50" s="351"/>
    </row>
    <row r="51" spans="2:8">
      <c r="B51" s="579" t="s">
        <v>39</v>
      </c>
      <c r="C51" s="579" t="s">
        <v>2</v>
      </c>
      <c r="D51" s="579" t="s">
        <v>483</v>
      </c>
      <c r="E51" s="351"/>
      <c r="F51" s="351"/>
      <c r="G51" s="351"/>
      <c r="H51" s="351"/>
    </row>
    <row r="52" spans="2:8">
      <c r="B52" s="579" t="s">
        <v>39</v>
      </c>
      <c r="C52" s="579" t="s">
        <v>2</v>
      </c>
      <c r="D52" s="579" t="s">
        <v>302</v>
      </c>
      <c r="E52" s="351"/>
      <c r="F52" s="351"/>
      <c r="G52" s="351"/>
      <c r="H52" s="351"/>
    </row>
    <row r="53" spans="2:8">
      <c r="B53" s="579" t="s">
        <v>39</v>
      </c>
      <c r="C53" s="579" t="s">
        <v>2</v>
      </c>
      <c r="D53" s="579" t="s">
        <v>662</v>
      </c>
      <c r="E53" s="351"/>
      <c r="F53" s="351"/>
      <c r="G53" s="351"/>
      <c r="H53" s="351"/>
    </row>
    <row r="54" spans="2:8">
      <c r="B54" s="579" t="s">
        <v>39</v>
      </c>
      <c r="C54" s="579" t="s">
        <v>2</v>
      </c>
      <c r="D54" s="579" t="s">
        <v>1179</v>
      </c>
      <c r="E54" s="351"/>
      <c r="F54" s="351"/>
      <c r="G54" s="351"/>
      <c r="H54" s="351"/>
    </row>
    <row r="55" spans="2:8">
      <c r="B55" s="579" t="s">
        <v>39</v>
      </c>
      <c r="C55" s="579" t="s">
        <v>2</v>
      </c>
      <c r="D55" s="579" t="s">
        <v>607</v>
      </c>
      <c r="E55" s="351"/>
      <c r="F55" s="351"/>
      <c r="G55" s="351"/>
      <c r="H55" s="351"/>
    </row>
    <row r="56" spans="2:8">
      <c r="B56" s="579" t="s">
        <v>39</v>
      </c>
      <c r="C56" s="579" t="s">
        <v>2</v>
      </c>
      <c r="D56" s="579" t="s">
        <v>608</v>
      </c>
      <c r="E56" s="351"/>
      <c r="F56" s="351"/>
      <c r="G56" s="351"/>
      <c r="H56" s="351"/>
    </row>
    <row r="57" spans="2:8">
      <c r="B57" s="579" t="s">
        <v>39</v>
      </c>
      <c r="C57" s="579" t="s">
        <v>2</v>
      </c>
      <c r="D57" s="579" t="s">
        <v>609</v>
      </c>
      <c r="E57" s="351"/>
      <c r="F57" s="351"/>
      <c r="G57" s="351"/>
      <c r="H57" s="351"/>
    </row>
    <row r="58" spans="2:8">
      <c r="B58" s="579" t="s">
        <v>464</v>
      </c>
      <c r="C58" s="579" t="s">
        <v>2</v>
      </c>
      <c r="D58" s="579" t="s">
        <v>193</v>
      </c>
      <c r="E58" s="351"/>
      <c r="F58" s="351"/>
      <c r="G58" s="351"/>
      <c r="H58" s="351"/>
    </row>
    <row r="59" spans="2:8">
      <c r="B59" s="579" t="s">
        <v>464</v>
      </c>
      <c r="C59" s="579" t="s">
        <v>2</v>
      </c>
      <c r="D59" s="579" t="s">
        <v>1180</v>
      </c>
      <c r="E59" s="351"/>
      <c r="F59" s="351"/>
      <c r="G59" s="351"/>
      <c r="H59" s="351"/>
    </row>
    <row r="60" spans="2:8">
      <c r="B60" s="579" t="s">
        <v>464</v>
      </c>
      <c r="C60" s="579" t="s">
        <v>2</v>
      </c>
      <c r="D60" s="579" t="s">
        <v>1474</v>
      </c>
      <c r="E60" s="351"/>
      <c r="F60" s="351"/>
      <c r="G60" s="351"/>
      <c r="H60" s="351"/>
    </row>
    <row r="61" spans="2:8">
      <c r="B61" s="579" t="s">
        <v>124</v>
      </c>
      <c r="C61" s="579" t="s">
        <v>2</v>
      </c>
      <c r="D61" s="579" t="s">
        <v>626</v>
      </c>
      <c r="E61" s="351"/>
      <c r="F61" s="351"/>
      <c r="G61" s="351"/>
      <c r="H61" s="351"/>
    </row>
    <row r="62" spans="2:8">
      <c r="B62" s="579" t="s">
        <v>125</v>
      </c>
      <c r="C62" s="579" t="s">
        <v>2</v>
      </c>
      <c r="D62" s="579" t="s">
        <v>933</v>
      </c>
      <c r="E62" s="351"/>
      <c r="F62" s="351"/>
      <c r="G62" s="351"/>
      <c r="H62" s="351"/>
    </row>
    <row r="63" spans="2:8">
      <c r="B63" s="579" t="s">
        <v>125</v>
      </c>
      <c r="C63" s="579" t="s">
        <v>2</v>
      </c>
      <c r="D63" s="579" t="s">
        <v>244</v>
      </c>
      <c r="E63" s="351"/>
      <c r="F63" s="351"/>
      <c r="G63" s="351"/>
      <c r="H63" s="351"/>
    </row>
    <row r="64" spans="2:8">
      <c r="B64" s="579" t="s">
        <v>125</v>
      </c>
      <c r="C64" s="579" t="s">
        <v>2</v>
      </c>
      <c r="D64" s="579" t="s">
        <v>934</v>
      </c>
      <c r="E64" s="351"/>
      <c r="F64" s="351"/>
      <c r="G64" s="351"/>
      <c r="H64" s="351"/>
    </row>
    <row r="65" spans="2:8">
      <c r="B65" s="579" t="s">
        <v>125</v>
      </c>
      <c r="C65" s="579" t="s">
        <v>2</v>
      </c>
      <c r="D65" s="579" t="s">
        <v>1084</v>
      </c>
      <c r="E65" s="351"/>
      <c r="F65" s="351"/>
      <c r="G65" s="351"/>
      <c r="H65" s="351"/>
    </row>
    <row r="66" spans="2:8">
      <c r="B66" s="359" t="s">
        <v>320</v>
      </c>
      <c r="C66" s="359" t="s">
        <v>2</v>
      </c>
      <c r="D66" s="359" t="s">
        <v>0</v>
      </c>
      <c r="E66" s="351"/>
      <c r="F66" s="351"/>
      <c r="G66" s="351"/>
      <c r="H66" s="351"/>
    </row>
    <row r="67" spans="2:8">
      <c r="B67" s="359" t="s">
        <v>320</v>
      </c>
      <c r="C67" s="359" t="s">
        <v>2</v>
      </c>
      <c r="D67" s="359" t="s">
        <v>1475</v>
      </c>
    </row>
    <row r="68" spans="2:8">
      <c r="B68" s="359" t="s">
        <v>320</v>
      </c>
      <c r="C68" s="359" t="s">
        <v>2</v>
      </c>
      <c r="D68" s="359" t="s">
        <v>753</v>
      </c>
    </row>
    <row r="69" spans="2:8">
      <c r="B69" s="359" t="s">
        <v>320</v>
      </c>
      <c r="C69" s="359" t="s">
        <v>2</v>
      </c>
      <c r="D69" s="359" t="s">
        <v>627</v>
      </c>
    </row>
    <row r="70" spans="2:8">
      <c r="B70" s="359" t="s">
        <v>320</v>
      </c>
      <c r="C70" s="359" t="s">
        <v>2</v>
      </c>
      <c r="D70" s="359" t="s">
        <v>1</v>
      </c>
    </row>
    <row r="71" spans="2:8">
      <c r="B71" s="359" t="s">
        <v>320</v>
      </c>
      <c r="C71" s="359" t="s">
        <v>2</v>
      </c>
      <c r="D71" s="359" t="s">
        <v>935</v>
      </c>
    </row>
    <row r="72" spans="2:8">
      <c r="B72" s="359" t="s">
        <v>320</v>
      </c>
      <c r="C72" s="359" t="s">
        <v>2</v>
      </c>
      <c r="D72" s="359" t="s">
        <v>936</v>
      </c>
    </row>
    <row r="73" spans="2:8">
      <c r="B73" s="359" t="s">
        <v>320</v>
      </c>
      <c r="C73" s="359" t="s">
        <v>2</v>
      </c>
      <c r="D73" s="359" t="s">
        <v>937</v>
      </c>
    </row>
    <row r="74" spans="2:8">
      <c r="B74" s="359" t="s">
        <v>320</v>
      </c>
      <c r="C74" s="359" t="s">
        <v>2</v>
      </c>
      <c r="D74" s="359" t="s">
        <v>1085</v>
      </c>
    </row>
    <row r="75" spans="2:8">
      <c r="B75" s="359" t="s">
        <v>1086</v>
      </c>
      <c r="C75" s="359" t="s">
        <v>2</v>
      </c>
      <c r="D75" s="359" t="s">
        <v>1087</v>
      </c>
    </row>
    <row r="76" spans="2:8">
      <c r="B76" s="359" t="s">
        <v>1086</v>
      </c>
      <c r="C76" s="359" t="s">
        <v>2</v>
      </c>
      <c r="D76" s="359" t="s">
        <v>1088</v>
      </c>
    </row>
    <row r="77" spans="2:8">
      <c r="B77" s="13" t="s">
        <v>1086</v>
      </c>
      <c r="C77" s="13" t="s">
        <v>2</v>
      </c>
      <c r="D77" s="13" t="s">
        <v>1089</v>
      </c>
    </row>
    <row r="78" spans="2:8">
      <c r="B78" s="13" t="s">
        <v>1086</v>
      </c>
      <c r="C78" s="13" t="s">
        <v>2</v>
      </c>
      <c r="D78" s="13" t="s">
        <v>1090</v>
      </c>
    </row>
    <row r="79" spans="2:8">
      <c r="B79" s="13" t="s">
        <v>1086</v>
      </c>
      <c r="C79" s="13" t="s">
        <v>2</v>
      </c>
      <c r="D79" s="13" t="s">
        <v>1091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20"/>
  <sheetViews>
    <sheetView showGridLines="0" zoomScale="132" zoomScaleNormal="100" workbookViewId="0">
      <selection activeCell="C4" sqref="C4:D4"/>
    </sheetView>
  </sheetViews>
  <sheetFormatPr baseColWidth="10" defaultColWidth="11.453125" defaultRowHeight="13"/>
  <cols>
    <col min="1" max="1" width="1.7265625" style="1" customWidth="1"/>
    <col min="2" max="2" width="18.26953125" style="1" customWidth="1"/>
    <col min="3" max="3" width="19" style="1" bestFit="1" customWidth="1"/>
    <col min="4" max="4" width="13.1796875" style="1" customWidth="1"/>
    <col min="5" max="5" width="10.54296875" style="1" customWidth="1"/>
    <col min="6" max="6" width="11.453125" style="1" customWidth="1"/>
    <col min="7" max="7" width="12.7265625" style="1" customWidth="1"/>
    <col min="8" max="8" width="12.81640625" style="1" customWidth="1"/>
    <col min="9" max="9" width="11.81640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6" ht="5.15" customHeight="1"/>
    <row r="2" spans="2:16" s="8" customFormat="1" ht="18.5">
      <c r="B2" s="451" t="s">
        <v>1129</v>
      </c>
      <c r="C2" s="7"/>
    </row>
    <row r="3" spans="2:16" ht="6" customHeight="1"/>
    <row r="4" spans="2:16" s="88" customFormat="1">
      <c r="B4" s="813" t="s">
        <v>138</v>
      </c>
      <c r="C4" s="815" t="s">
        <v>420</v>
      </c>
      <c r="E4" s="351"/>
      <c r="F4" s="351"/>
      <c r="G4" s="351"/>
      <c r="H4" s="351"/>
      <c r="J4" s="1"/>
      <c r="K4" s="1"/>
    </row>
    <row r="5" spans="2:16" s="88" customFormat="1">
      <c r="B5" s="814"/>
      <c r="C5" s="815"/>
      <c r="E5" s="351"/>
      <c r="F5" s="351"/>
      <c r="G5" s="351"/>
      <c r="H5" s="351"/>
      <c r="J5" s="1"/>
      <c r="K5" s="1"/>
    </row>
    <row r="6" spans="2:16">
      <c r="B6" s="579" t="s">
        <v>421</v>
      </c>
      <c r="C6" s="579" t="s">
        <v>422</v>
      </c>
      <c r="E6" s="351"/>
      <c r="F6" s="351"/>
      <c r="G6" s="351"/>
      <c r="H6" s="351"/>
      <c r="N6" s="88"/>
      <c r="O6" s="88"/>
      <c r="P6" s="88"/>
    </row>
    <row r="7" spans="2:16">
      <c r="B7" s="579" t="s">
        <v>423</v>
      </c>
      <c r="C7" s="579" t="s">
        <v>424</v>
      </c>
      <c r="E7" s="351"/>
      <c r="F7" s="351"/>
      <c r="G7" s="351"/>
      <c r="H7" s="351"/>
    </row>
    <row r="8" spans="2:16">
      <c r="B8" s="579" t="s">
        <v>425</v>
      </c>
      <c r="C8" s="579" t="s">
        <v>426</v>
      </c>
      <c r="E8" s="351"/>
      <c r="F8" s="351"/>
      <c r="G8" s="351"/>
      <c r="H8" s="351"/>
    </row>
    <row r="9" spans="2:16">
      <c r="B9" s="579" t="s">
        <v>427</v>
      </c>
      <c r="C9" s="579" t="s">
        <v>36</v>
      </c>
      <c r="E9" s="351"/>
      <c r="F9" s="351"/>
      <c r="G9" s="351"/>
      <c r="H9" s="351"/>
    </row>
    <row r="10" spans="2:16">
      <c r="B10" s="579" t="s">
        <v>428</v>
      </c>
      <c r="C10" s="579" t="s">
        <v>429</v>
      </c>
      <c r="E10" s="351"/>
      <c r="F10" s="351"/>
      <c r="G10" s="351"/>
      <c r="H10" s="351"/>
    </row>
    <row r="11" spans="2:16">
      <c r="B11" s="579" t="s">
        <v>1127</v>
      </c>
      <c r="C11" s="579" t="s">
        <v>35</v>
      </c>
      <c r="E11" s="351"/>
      <c r="F11" s="351"/>
      <c r="G11" s="351"/>
      <c r="H11" s="351"/>
    </row>
    <row r="12" spans="2:16">
      <c r="B12" s="579" t="s">
        <v>464</v>
      </c>
      <c r="C12" s="579" t="s">
        <v>1181</v>
      </c>
      <c r="E12" s="351"/>
      <c r="F12" s="351"/>
      <c r="G12" s="351"/>
      <c r="H12" s="351"/>
    </row>
    <row r="13" spans="2:16">
      <c r="B13" s="579" t="s">
        <v>382</v>
      </c>
      <c r="C13" s="579" t="s">
        <v>1128</v>
      </c>
      <c r="E13" s="351"/>
      <c r="F13" s="351"/>
      <c r="G13" s="351"/>
      <c r="H13" s="351"/>
    </row>
    <row r="15" spans="2:16" s="8" customFormat="1" ht="14.5">
      <c r="B15" s="452" t="s">
        <v>871</v>
      </c>
    </row>
    <row r="16" spans="2:16" ht="6" customHeight="1"/>
    <row r="17" spans="2:10" s="2" customFormat="1" ht="27" customHeight="1">
      <c r="B17" s="445" t="s">
        <v>63</v>
      </c>
      <c r="C17" s="577" t="s">
        <v>64</v>
      </c>
      <c r="D17" s="577" t="s">
        <v>65</v>
      </c>
      <c r="E17" s="577" t="s">
        <v>66</v>
      </c>
      <c r="F17" s="577" t="s">
        <v>67</v>
      </c>
      <c r="G17" s="577" t="s">
        <v>68</v>
      </c>
      <c r="H17" s="577" t="s">
        <v>69</v>
      </c>
      <c r="I17" s="577" t="s">
        <v>384</v>
      </c>
      <c r="J17" s="577" t="s">
        <v>1182</v>
      </c>
    </row>
    <row r="18" spans="2:10">
      <c r="B18" s="90">
        <v>45199</v>
      </c>
      <c r="C18" s="288">
        <v>895.6</v>
      </c>
      <c r="D18" s="289">
        <v>36197.53</v>
      </c>
      <c r="E18" s="289">
        <v>2.56</v>
      </c>
      <c r="F18" s="289">
        <v>0.22</v>
      </c>
      <c r="G18" s="289">
        <v>235.88</v>
      </c>
      <c r="H18" s="289">
        <v>178.67</v>
      </c>
      <c r="I18" s="289">
        <v>122.76</v>
      </c>
      <c r="J18" s="289">
        <v>23.3</v>
      </c>
    </row>
    <row r="19" spans="2:10">
      <c r="B19" s="90">
        <v>44834</v>
      </c>
      <c r="C19" s="288">
        <v>960.24</v>
      </c>
      <c r="D19" s="289">
        <v>34258.230000000003</v>
      </c>
      <c r="E19" s="288">
        <v>6.52</v>
      </c>
      <c r="F19" s="288">
        <v>0.21</v>
      </c>
      <c r="G19" s="288">
        <v>240.78</v>
      </c>
      <c r="H19" s="288">
        <v>179.17</v>
      </c>
      <c r="I19" s="288">
        <v>134.6</v>
      </c>
      <c r="J19" s="590">
        <v>0</v>
      </c>
    </row>
    <row r="20" spans="2:10">
      <c r="B20" s="90">
        <v>44926</v>
      </c>
      <c r="C20" s="288">
        <v>855.86</v>
      </c>
      <c r="D20" s="289">
        <v>35110.980000000003</v>
      </c>
      <c r="E20" s="289">
        <v>4.83</v>
      </c>
      <c r="F20" s="289">
        <v>0.18</v>
      </c>
      <c r="G20" s="289">
        <v>224.38</v>
      </c>
      <c r="H20" s="289">
        <v>161.96</v>
      </c>
      <c r="I20" s="289">
        <v>123.69</v>
      </c>
      <c r="J20" s="289">
        <v>21.55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2feef19-8635-4ac1-99c8-359b55ecb566" xsi:nil="true"/>
    <lcf76f155ced4ddcb4097134ff3c332f xmlns="08031b62-9f4c-4e7f-bc0d-0ebf66e94f9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374C677858444E8AA0BB8BB0D0ED25" ma:contentTypeVersion="14" ma:contentTypeDescription="Crear nuevo documento." ma:contentTypeScope="" ma:versionID="7ec2ffba721244918a7e2652f5833d4b">
  <xsd:schema xmlns:xsd="http://www.w3.org/2001/XMLSchema" xmlns:xs="http://www.w3.org/2001/XMLSchema" xmlns:p="http://schemas.microsoft.com/office/2006/metadata/properties" xmlns:ns2="08031b62-9f4c-4e7f-bc0d-0ebf66e94f9c" xmlns:ns3="02feef19-8635-4ac1-99c8-359b55ecb566" targetNamespace="http://schemas.microsoft.com/office/2006/metadata/properties" ma:root="true" ma:fieldsID="0024001ac6ffefe1ee848a3be155c153" ns2:_="" ns3:_="">
    <xsd:import namespace="08031b62-9f4c-4e7f-bc0d-0ebf66e94f9c"/>
    <xsd:import namespace="02feef19-8635-4ac1-99c8-359b55ecb5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031b62-9f4c-4e7f-bc0d-0ebf66e94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4e9e73d8-5e95-4c28-afa1-90bb81f962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eef19-8635-4ac1-99c8-359b55ecb566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36eeedb-7598-4dbc-b1c4-21acdd65fb75}" ma:internalName="TaxCatchAll" ma:showField="CatchAllData" ma:web="02feef19-8635-4ac1-99c8-359b55ecb5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679C0D-84F3-423C-AFE0-3994DEC62C05}">
  <ds:schemaRefs>
    <ds:schemaRef ds:uri="http://schemas.microsoft.com/office/2006/metadata/properties"/>
    <ds:schemaRef ds:uri="http://schemas.microsoft.com/office/infopath/2007/PartnerControls"/>
    <ds:schemaRef ds:uri="02feef19-8635-4ac1-99c8-359b55ecb566"/>
    <ds:schemaRef ds:uri="08031b62-9f4c-4e7f-bc0d-0ebf66e94f9c"/>
  </ds:schemaRefs>
</ds:datastoreItem>
</file>

<file path=customXml/itemProps2.xml><?xml version="1.0" encoding="utf-8"?>
<ds:datastoreItem xmlns:ds="http://schemas.openxmlformats.org/officeDocument/2006/customXml" ds:itemID="{66CB3C63-82D0-4686-BE73-6B76965459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031b62-9f4c-4e7f-bc0d-0ebf66e94f9c"/>
    <ds:schemaRef ds:uri="02feef19-8635-4ac1-99c8-359b55ecb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56E5713-D096-4ECD-9EBE-3BDC06B169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22</vt:i4>
      </vt:variant>
    </vt:vector>
  </HeadingPairs>
  <TitlesOfParts>
    <vt:vector size="79" baseType="lpstr">
      <vt:lpstr>.</vt:lpstr>
      <vt:lpstr>ASSETS</vt:lpstr>
      <vt:lpstr>LIABILITIES</vt:lpstr>
      <vt:lpstr>PROFIT</vt:lpstr>
      <vt:lpstr>EQUITY</vt:lpstr>
      <vt:lpstr>CASH FLOW</vt:lpstr>
      <vt:lpstr>NOTE 1</vt:lpstr>
      <vt:lpstr>NOTE 2.4</vt:lpstr>
      <vt:lpstr>NOTE 2.5</vt:lpstr>
      <vt:lpstr>NOTE 4.3</vt:lpstr>
      <vt:lpstr>NOTE 5</vt:lpstr>
      <vt:lpstr>NOTE 6</vt:lpstr>
      <vt:lpstr>NOTE 7.4</vt:lpstr>
      <vt:lpstr>NOTE 8</vt:lpstr>
      <vt:lpstr>NOTE 8 OF</vt:lpstr>
      <vt:lpstr>NOTE 8 OF ARG</vt:lpstr>
      <vt:lpstr>NOTE 9</vt:lpstr>
      <vt:lpstr>NOTE 9.3</vt:lpstr>
      <vt:lpstr>NOTE 9.4</vt:lpstr>
      <vt:lpstr>NOTE 9.6</vt:lpstr>
      <vt:lpstr>NOTE 10</vt:lpstr>
      <vt:lpstr>NOTE 11</vt:lpstr>
      <vt:lpstr>NOTE 12</vt:lpstr>
      <vt:lpstr>NOTE 13</vt:lpstr>
      <vt:lpstr>NOTE 13.4a</vt:lpstr>
      <vt:lpstr>NOTE 13.4b</vt:lpstr>
      <vt:lpstr>NOTE 14</vt:lpstr>
      <vt:lpstr>NOTE 14.3</vt:lpstr>
      <vt:lpstr>NOTE 15</vt:lpstr>
      <vt:lpstr>NOTE 16</vt:lpstr>
      <vt:lpstr>NOTE 17.1</vt:lpstr>
      <vt:lpstr>NOTE 17.2</vt:lpstr>
      <vt:lpstr>NOTE 17.3</vt:lpstr>
      <vt:lpstr>NOTE 17.4</vt:lpstr>
      <vt:lpstr>NOTE 17.5</vt:lpstr>
      <vt:lpstr>NOTE 17.7</vt:lpstr>
      <vt:lpstr>NOTE 17.7 (2022)</vt:lpstr>
      <vt:lpstr>NOTE 18</vt:lpstr>
      <vt:lpstr>NOTE 19</vt:lpstr>
      <vt:lpstr>NOTE 20</vt:lpstr>
      <vt:lpstr>NOTE 21</vt:lpstr>
      <vt:lpstr>NOTE 22</vt:lpstr>
      <vt:lpstr>NOTE 23.1_2</vt:lpstr>
      <vt:lpstr>NOTE 23.4</vt:lpstr>
      <vt:lpstr>NOTE 23.5</vt:lpstr>
      <vt:lpstr>NOTE 24</vt:lpstr>
      <vt:lpstr>NOTE 25</vt:lpstr>
      <vt:lpstr>NOTE 26</vt:lpstr>
      <vt:lpstr>NOTE 27</vt:lpstr>
      <vt:lpstr>NOTE 28</vt:lpstr>
      <vt:lpstr>NOTE 30</vt:lpstr>
      <vt:lpstr>NOTE 31</vt:lpstr>
      <vt:lpstr>NOTE 32</vt:lpstr>
      <vt:lpstr>NOTE 33</vt:lpstr>
      <vt:lpstr>NOTE 34 A</vt:lpstr>
      <vt:lpstr>NOTE 34 B</vt:lpstr>
      <vt:lpstr>NOTE 35 C</vt:lpstr>
      <vt:lpstr>ASSETS!Área_de_impresión</vt:lpstr>
      <vt:lpstr>'CASH FLOW'!Área_de_impresión</vt:lpstr>
      <vt:lpstr>EQUITY!Área_de_impresión</vt:lpstr>
      <vt:lpstr>LIABILITIES!Área_de_impresión</vt:lpstr>
      <vt:lpstr>'NOTE 10'!Área_de_impresión</vt:lpstr>
      <vt:lpstr>'NOTE 11'!Área_de_impresión</vt:lpstr>
      <vt:lpstr>'NOTE 14'!Área_de_impresión</vt:lpstr>
      <vt:lpstr>'NOTE 16'!Área_de_impresión</vt:lpstr>
      <vt:lpstr>'NOTE 19'!Área_de_impresión</vt:lpstr>
      <vt:lpstr>'NOTE 20'!Área_de_impresión</vt:lpstr>
      <vt:lpstr>'NOTE 21'!Área_de_impresión</vt:lpstr>
      <vt:lpstr>'NOTE 22'!Área_de_impresión</vt:lpstr>
      <vt:lpstr>'NOTE 23.5'!Área_de_impresión</vt:lpstr>
      <vt:lpstr>'NOTE 25'!Área_de_impresión</vt:lpstr>
      <vt:lpstr>'NOTE 26'!Área_de_impresión</vt:lpstr>
      <vt:lpstr>'NOTE 27'!Área_de_impresión</vt:lpstr>
      <vt:lpstr>'NOTE 28'!Área_de_impresión</vt:lpstr>
      <vt:lpstr>'NOTE 31'!Área_de_impresión</vt:lpstr>
      <vt:lpstr>'NOTE 32'!Área_de_impresión</vt:lpstr>
      <vt:lpstr>'NOTE 5'!Área_de_impresión</vt:lpstr>
      <vt:lpstr>'NOTE 8'!Área_de_impresión</vt:lpstr>
      <vt:lpstr>PROFIT!Área_de_impresión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Guarda Madriaza, Andres</cp:lastModifiedBy>
  <cp:lastPrinted>2020-08-27T11:30:05Z</cp:lastPrinted>
  <dcterms:created xsi:type="dcterms:W3CDTF">2009-05-05T15:14:31Z</dcterms:created>
  <dcterms:modified xsi:type="dcterms:W3CDTF">2023-11-20T15:03:08Z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0x01010018374C677858444E8AA0BB8BB0D0ED25</vt:lpwstr>
  </property>
  <property fmtid="{D5CDD505-2E9C-101B-9397-08002B2CF9AE}" pid="5" name="MediaServiceImageTags">
    <vt:lpwstr/>
  </property>
</Properties>
</file>