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cnco.sharepoint.com/sites/InvestorRelationsCencosud/Documentos compartidos/General/Investor Relations Cencosud - Documentos/Cencosud/Press &amp; PPT's Trimestrales/2023/3Q/Investor Kit/ENG/"/>
    </mc:Choice>
  </mc:AlternateContent>
  <xr:revisionPtr revIDLastSave="2714" documentId="13_ncr:1_{E332BEFA-16CE-44B1-BCE4-8675883AA9BA}" xr6:coauthVersionLast="47" xr6:coauthVersionMax="47" xr10:uidLastSave="{4695C318-9E9B-4E14-A392-EB171FC8CD78}"/>
  <bookViews>
    <workbookView xWindow="-110" yWindow="-110" windowWidth="19420" windowHeight="10420" tabRatio="792" activeTab="7" xr2:uid="{00000000-000D-0000-FFFF-FFFF00000000}"/>
  </bookViews>
  <sheets>
    <sheet name="." sheetId="17" r:id="rId1"/>
    <sheet name="SMKT" sheetId="12" r:id="rId2"/>
    <sheet name="HI" sheetId="13" r:id="rId3"/>
    <sheet name="DS" sheetId="14" r:id="rId4"/>
    <sheet name="SC" sheetId="16" r:id="rId5"/>
    <sheet name="FR" sheetId="15" r:id="rId6"/>
    <sheet name="SC CHILE" sheetId="7" r:id="rId7"/>
    <sheet name="SC ARG" sheetId="8" r:id="rId8"/>
    <sheet name="SC PERU" sheetId="11" r:id="rId9"/>
    <sheet name="SC COL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_ftn1" localSheetId="5">FR!#REF!</definedName>
    <definedName name="_ftn2" localSheetId="5">FR!#REF!</definedName>
    <definedName name="_ftn3" localSheetId="5">FR!#REF!</definedName>
    <definedName name="_ftn4" localSheetId="5">FR!#REF!</definedName>
    <definedName name="_ftn5" localSheetId="5">FR!#REF!</definedName>
    <definedName name="_ftn6" localSheetId="5">FR!#REF!</definedName>
    <definedName name="_ftn7" localSheetId="5">FR!#REF!</definedName>
    <definedName name="_ftn8" localSheetId="5">FR!#REF!</definedName>
    <definedName name="_ftnref1" localSheetId="5">FR!#REF!</definedName>
    <definedName name="_ftnref2" localSheetId="5">FR!#REF!</definedName>
    <definedName name="_ftnref3" localSheetId="5">FR!#REF!</definedName>
    <definedName name="_Toc332285091" localSheetId="5">FR!#REF!</definedName>
    <definedName name="_Toc332285092" localSheetId="5">FR!#REF!</definedName>
    <definedName name="_Toc332285093" localSheetId="5">FR!#REF!</definedName>
    <definedName name="_Toc332285094" localSheetId="5">FR!#REF!</definedName>
    <definedName name="_Toc332285095" localSheetId="5">FR!#REF!</definedName>
    <definedName name="_Toc332286021" localSheetId="3">DS!#REF!</definedName>
    <definedName name="_Toc332286021" localSheetId="2">HI!#REF!</definedName>
    <definedName name="_Toc332286021" localSheetId="1">SMKT!#REF!</definedName>
    <definedName name="_Toc340140678" localSheetId="3">DS!#REF!</definedName>
    <definedName name="_Toc340140678" localSheetId="2">HI!#REF!</definedName>
    <definedName name="_Toc340140678" localSheetId="1">SMKT!#REF!</definedName>
    <definedName name="_Toc340140679" localSheetId="3">DS!#REF!</definedName>
    <definedName name="_Toc340140679" localSheetId="2">HI!#REF!</definedName>
    <definedName name="_Toc340140679" localSheetId="1">SMKT!#REF!</definedName>
    <definedName name="_Toc340140680" localSheetId="3">DS!#REF!</definedName>
    <definedName name="_Toc340140680" localSheetId="2">HI!#REF!</definedName>
    <definedName name="_Toc340140680" localSheetId="1">SMKT!#REF!</definedName>
    <definedName name="_Toc340140681" localSheetId="3">DS!#REF!</definedName>
    <definedName name="_Toc340140681" localSheetId="2">HI!#REF!</definedName>
    <definedName name="_Toc340140681" localSheetId="1">SMKT!#REF!</definedName>
    <definedName name="_xlnm.Extract" localSheetId="3">#REF!</definedName>
    <definedName name="_xlnm.Extract" localSheetId="5">#REF!</definedName>
    <definedName name="_xlnm.Extract" localSheetId="2">#REF!</definedName>
    <definedName name="_xlnm.Extract" localSheetId="4">#REF!</definedName>
    <definedName name="_xlnm.Extract" localSheetId="7">#REF!</definedName>
    <definedName name="_xlnm.Extract" localSheetId="9">#REF!</definedName>
    <definedName name="_xlnm.Extract" localSheetId="8">#REF!</definedName>
    <definedName name="_xlnm.Extract" localSheetId="1">#REF!</definedName>
    <definedName name="_xlnm.Extract">#REF!</definedName>
    <definedName name="_xlnm.Print_Area" localSheetId="3">#REF!</definedName>
    <definedName name="_xlnm.Print_Area" localSheetId="5">#REF!</definedName>
    <definedName name="_xlnm.Print_Area" localSheetId="2">#REF!</definedName>
    <definedName name="_xlnm.Print_Area" localSheetId="4">#REF!</definedName>
    <definedName name="_xlnm.Print_Area" localSheetId="7">#REF!</definedName>
    <definedName name="_xlnm.Print_Area" localSheetId="9">#REF!</definedName>
    <definedName name="_xlnm.Print_Area" localSheetId="8">#REF!</definedName>
    <definedName name="_xlnm.Print_Area" localSheetId="1">#REF!</definedName>
    <definedName name="_xlnm.Print_Area">#REF!</definedName>
    <definedName name="_xlnm.Database" localSheetId="3">#REF!</definedName>
    <definedName name="_xlnm.Database" localSheetId="5">#REF!</definedName>
    <definedName name="_xlnm.Database" localSheetId="2">#REF!</definedName>
    <definedName name="_xlnm.Database" localSheetId="4">#REF!</definedName>
    <definedName name="_xlnm.Database" localSheetId="7">#REF!</definedName>
    <definedName name="_xlnm.Database" localSheetId="9">#REF!</definedName>
    <definedName name="_xlnm.Database" localSheetId="8">#REF!</definedName>
    <definedName name="_xlnm.Database" localSheetId="1">#REF!</definedName>
    <definedName name="_xlnm.Database">#REF!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felipe" localSheetId="3">#REF!</definedName>
    <definedName name="felipe" localSheetId="5">#REF!</definedName>
    <definedName name="felipe" localSheetId="2">#REF!</definedName>
    <definedName name="felipe" localSheetId="4">#REF!</definedName>
    <definedName name="felipe" localSheetId="7">#REF!</definedName>
    <definedName name="felipe" localSheetId="9">#REF!</definedName>
    <definedName name="felipe" localSheetId="8">#REF!</definedName>
    <definedName name="felipe" localSheetId="1">#REF!</definedName>
    <definedName name="felipe">#REF!</definedName>
    <definedName name="_xlnm.Recorder">[1]Macro1!$A$1:$A$65536</definedName>
    <definedName name="HIPERMERCADOS">[2]RESUMO!$A$5:$AJ$17</definedName>
    <definedName name="plotting.DialogEnd" localSheetId="5">FR!plotting.DialogEnd</definedName>
    <definedName name="plotting.DialogEnd">#N/A</definedName>
    <definedName name="plotting.DialogOK" localSheetId="5">FR!plotting.DialogOK</definedName>
    <definedName name="plotting.DialogOK">#N/A</definedName>
    <definedName name="_xlnm.Print_Titles" localSheetId="3">#REF!</definedName>
    <definedName name="_xlnm.Print_Titles" localSheetId="5">#REF!</definedName>
    <definedName name="_xlnm.Print_Titles" localSheetId="2">#REF!</definedName>
    <definedName name="_xlnm.Print_Titles" localSheetId="4">#REF!</definedName>
    <definedName name="_xlnm.Print_Titles" localSheetId="7">#REF!</definedName>
    <definedName name="_xlnm.Print_Titles" localSheetId="9">#REF!</definedName>
    <definedName name="_xlnm.Print_Titles" localSheetId="8">#REF!</definedName>
    <definedName name="_xlnm.Print_Titles" localSheetId="1">#REF!</definedName>
    <definedName name="_xlnm.Print_Titles">#REF!</definedName>
    <definedName name="VA_ircso">[3]Passivo!A$18-[3]Passivo!XFC$18</definedName>
    <definedName name="VA_muhip">[3]Ativo!A$26-[3]Ativo!XFC$26</definedName>
    <definedName name="VA_muout" localSheetId="5">SUM([3]Ativo!A$27:A$31)-SUM([3]Ativo!XFC$27:XFC$31)</definedName>
    <definedName name="VA_notas">[3]Ativo!A$16-[3]Ativo!XFC$16</definedName>
    <definedName name="VA_obrcp">[3]Passivo!A$12-[3]Passivo!XFC$12</definedName>
    <definedName name="VA_obrlp">[3]Passivo!A$38-[3]Passivo!XFC$38</definedName>
    <definedName name="VA_ocpcp">[3]Passivo!A$23-[3]Passivo!XFC$23</definedName>
    <definedName name="VA_ocplp">[3]Passivo!A$32-[3]Passivo!XFC$32</definedName>
    <definedName name="VA_partic">#REF!-#REF!</definedName>
    <definedName name="VA_patlq" localSheetId="5">(SUM([3]Passivo!A$44:'[3]Passivo'!A$46)-SUM([3]Passivo!XFC$44:'[3]Passivo'!XFC$46))</definedName>
    <definedName name="VA_provi">#REF!-#REF!</definedName>
    <definedName name="VA_realp">#REF!-#REF!+#REF!-#REF!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0" l="1"/>
  <c r="G4" i="10"/>
  <c r="C4" i="10"/>
  <c r="K4" i="11"/>
  <c r="G4" i="11"/>
  <c r="C4" i="11"/>
  <c r="D14" i="11"/>
  <c r="E14" i="11"/>
  <c r="F14" i="11"/>
  <c r="G14" i="11"/>
  <c r="H14" i="11"/>
  <c r="I14" i="11"/>
  <c r="J14" i="11"/>
  <c r="K14" i="11"/>
  <c r="L14" i="11"/>
  <c r="M14" i="11"/>
  <c r="C14" i="11"/>
  <c r="O4" i="8"/>
  <c r="K4" i="8"/>
  <c r="G4" i="8"/>
  <c r="C4" i="8"/>
</calcChain>
</file>

<file path=xl/sharedStrings.xml><?xml version="1.0" encoding="utf-8"?>
<sst xmlns="http://schemas.openxmlformats.org/spreadsheetml/2006/main" count="621" uniqueCount="141">
  <si>
    <t>Chile</t>
  </si>
  <si>
    <t>Argentina</t>
  </si>
  <si>
    <t>Brasil</t>
  </si>
  <si>
    <t>Perú</t>
  </si>
  <si>
    <t>Colombia</t>
  </si>
  <si>
    <t>CHILE</t>
  </si>
  <si>
    <t>ARGENTINA</t>
  </si>
  <si>
    <t>PERÚ</t>
  </si>
  <si>
    <t>COLOMBIA</t>
  </si>
  <si>
    <t>Cencosud Shopping</t>
  </si>
  <si>
    <t>SHOPPING CENTERS</t>
  </si>
  <si>
    <t>Var%</t>
  </si>
  <si>
    <t>Portal Talcahuano</t>
  </si>
  <si>
    <t>Portal Valdivia</t>
  </si>
  <si>
    <t>Trascaja</t>
  </si>
  <si>
    <t>TOTAL CHILE</t>
  </si>
  <si>
    <t>Unicenter</t>
  </si>
  <si>
    <t>Portal Plaza Oeste</t>
  </si>
  <si>
    <t>Portal Palmas del Pliar</t>
  </si>
  <si>
    <t>Portal Rosario</t>
  </si>
  <si>
    <t>Portal Patagonia</t>
  </si>
  <si>
    <t>Portal Lomas</t>
  </si>
  <si>
    <t>Portal Tucuman</t>
  </si>
  <si>
    <t>Portal Escobar</t>
  </si>
  <si>
    <t>Portal los Andes</t>
  </si>
  <si>
    <t>Portal Trelew</t>
  </si>
  <si>
    <t>Portal Salta</t>
  </si>
  <si>
    <t>Portal Santiago Del Estero</t>
  </si>
  <si>
    <t>TOTAL ARGENTINA</t>
  </si>
  <si>
    <t>Plaza Lima Sur</t>
  </si>
  <si>
    <t xml:space="preserve">Balta </t>
  </si>
  <si>
    <t>Plaza Camacho</t>
  </si>
  <si>
    <t>TOTAL COLOMBIA</t>
  </si>
  <si>
    <t>SHOPPING CHILE</t>
  </si>
  <si>
    <t>SHOPPING ARGENTINA</t>
  </si>
  <si>
    <t>SHOPPING PERÚ</t>
  </si>
  <si>
    <t>SHOPPING COLOMBIA</t>
  </si>
  <si>
    <t>SSS Nominal</t>
  </si>
  <si>
    <t>BRASIL</t>
  </si>
  <si>
    <t>1T22</t>
  </si>
  <si>
    <t>CASH&amp;CARRY</t>
  </si>
  <si>
    <t>Total</t>
  </si>
  <si>
    <t>2T22</t>
  </si>
  <si>
    <t>Shopping Center - Chile</t>
  </si>
  <si>
    <t>Shopping Centers</t>
  </si>
  <si>
    <t>Shopping Center - Argentina</t>
  </si>
  <si>
    <t>Shopping Center - Colombia</t>
  </si>
  <si>
    <t>Power Center / Otros</t>
  </si>
  <si>
    <t>USA</t>
  </si>
  <si>
    <t>N.A.</t>
  </si>
  <si>
    <t>SS Tickets</t>
  </si>
  <si>
    <t>Ticket Promedio</t>
  </si>
  <si>
    <t>&lt;</t>
  </si>
  <si>
    <t>1T23</t>
  </si>
  <si>
    <t>2T23</t>
  </si>
  <si>
    <t>CONVENIENCE</t>
  </si>
  <si>
    <t>N.A</t>
  </si>
  <si>
    <t>n.a</t>
  </si>
  <si>
    <r>
      <t>Venta Mismas Tiendas (Físicas)</t>
    </r>
    <r>
      <rPr>
        <b/>
        <vertAlign val="superscript"/>
        <sz val="11"/>
        <color rgb="FF0569B3"/>
        <rFont val="Montserrat"/>
      </rPr>
      <t>1</t>
    </r>
  </si>
  <si>
    <t>Brazil</t>
  </si>
  <si>
    <t>Peru</t>
  </si>
  <si>
    <t>3Q23</t>
  </si>
  <si>
    <t>2Q23</t>
  </si>
  <si>
    <t>1Q23</t>
  </si>
  <si>
    <t>3Q22</t>
  </si>
  <si>
    <t>Non-Accounting Data</t>
  </si>
  <si>
    <t>Supermarkets</t>
  </si>
  <si>
    <t>Home Improvement</t>
  </si>
  <si>
    <t>Department Stores</t>
  </si>
  <si>
    <t>Financial Services</t>
  </si>
  <si>
    <t>Shopping Center - Peru</t>
  </si>
  <si>
    <t>SSS Evolution</t>
  </si>
  <si>
    <t>N° of Stores</t>
  </si>
  <si>
    <t xml:space="preserve">% Leased </t>
  </si>
  <si>
    <t>Selling Area (sqm)</t>
  </si>
  <si>
    <t>SSS</t>
  </si>
  <si>
    <t>Average Ticket</t>
  </si>
  <si>
    <t>SUPERMARKETS</t>
  </si>
  <si>
    <r>
      <t>TOTAL SUPERMARKETS</t>
    </r>
    <r>
      <rPr>
        <b/>
        <vertAlign val="superscript"/>
        <sz val="10.199999999999999"/>
        <color rgb="FF0569B3"/>
        <rFont val="Montserrat"/>
      </rPr>
      <t>1</t>
    </r>
  </si>
  <si>
    <t>1 Includes Supermarket, Hypermarket, Cash&amp;Carry and Convenience</t>
  </si>
  <si>
    <t>1 Same Store Sale includes the stores open at least 2/3 of the quarter, does not include remodeling</t>
  </si>
  <si>
    <r>
      <t xml:space="preserve">Same Store Sales (Physical) </t>
    </r>
    <r>
      <rPr>
        <b/>
        <vertAlign val="superscript"/>
        <sz val="9.35"/>
        <color rgb="FF0569B3"/>
        <rFont val="Montserrat"/>
      </rPr>
      <t>1</t>
    </r>
  </si>
  <si>
    <t>% Leased</t>
  </si>
  <si>
    <t>Selling Space (sqm)</t>
  </si>
  <si>
    <t>DEPARTMENT STORES</t>
  </si>
  <si>
    <t>HOME IMPROVEMENT</t>
  </si>
  <si>
    <t>Office Towers1</t>
  </si>
  <si>
    <t>No IPO Locations</t>
  </si>
  <si>
    <t>N° of Shopping Centers</t>
  </si>
  <si>
    <t>Total Sales Area (sqm)</t>
  </si>
  <si>
    <t>Ocupation Rate</t>
  </si>
  <si>
    <t>1 The Towers are part of the IPO and are included within the 33 locations such as the Costanera Center Complex</t>
  </si>
  <si>
    <t>Net Loan Portfolio (MM CLP)</t>
  </si>
  <si>
    <t>Provisions over expired portfolio</t>
  </si>
  <si>
    <t>Debt balance &gt;90 (%)</t>
  </si>
  <si>
    <t>Gross Write-offs (MM CLP)</t>
  </si>
  <si>
    <t>Recoveries (MM CLP)</t>
  </si>
  <si>
    <t>Net Write-offs (MM CLP)</t>
  </si>
  <si>
    <t>Anualized Net Write-offs / Average balance period  (%)</t>
  </si>
  <si>
    <t>Renegotiated portfolio (%)</t>
  </si>
  <si>
    <t>% of Sales w/Credit Cards over Total Sales</t>
  </si>
  <si>
    <t>Net Loan Portfolio (M ARS)</t>
  </si>
  <si>
    <t>Gross Write-offs (M ARS)</t>
  </si>
  <si>
    <t>Recoveries (M ARS)</t>
  </si>
  <si>
    <t>Net Write-offs (M ARS)</t>
  </si>
  <si>
    <t>Anualized Net Write-offs / Average period balance (%)</t>
  </si>
  <si>
    <t>Net Loan Portfolio (M PEN)</t>
  </si>
  <si>
    <t>Gross Write-offs (M PEN)</t>
  </si>
  <si>
    <t>Recoveries (M PEN)</t>
  </si>
  <si>
    <t>Net Write-offs (M PEN)</t>
  </si>
  <si>
    <t>Net Loan Portfolio (M BRL)</t>
  </si>
  <si>
    <t>Gross Write-offs (M BRL)</t>
  </si>
  <si>
    <t>Recoveries (M BRL)</t>
  </si>
  <si>
    <t>Net Write-offs (M BRL)</t>
  </si>
  <si>
    <t>Net Loan Portfolio (M COP)</t>
  </si>
  <si>
    <t>Gross Write-offs (M COP)</t>
  </si>
  <si>
    <t>Recoveries (M COP)</t>
  </si>
  <si>
    <t>Net Write-offs (M COP)</t>
  </si>
  <si>
    <t>4Q22</t>
  </si>
  <si>
    <t>Financial Retail Indicators</t>
  </si>
  <si>
    <t>GLA Third Parties</t>
  </si>
  <si>
    <t>GLA Related Parties</t>
  </si>
  <si>
    <t>TOTAL GLA</t>
  </si>
  <si>
    <t>Visits (Thousand)</t>
  </si>
  <si>
    <t>3rd Parties Sales (CLP 'MM)</t>
  </si>
  <si>
    <t>Related Parties Sales (CLP 'MM)</t>
  </si>
  <si>
    <t>Sales (CLP 'MM)</t>
  </si>
  <si>
    <t>3rd Revenues  (CLP 'MM)</t>
  </si>
  <si>
    <t>3rd Parties Sales  (ARS 'MM)</t>
  </si>
  <si>
    <t>Related Parties Sales (ARS 'MM)</t>
  </si>
  <si>
    <t>Sales (ARS 'MM)</t>
  </si>
  <si>
    <t>3rd Revenues  (ARS 'MM)</t>
  </si>
  <si>
    <t>Sales (PEN 'MM)</t>
  </si>
  <si>
    <t>3rd Revenues  (PEN 'MM)</t>
  </si>
  <si>
    <t>Sales (COP 'MM)</t>
  </si>
  <si>
    <t>3rd Revenues  (COP 'MM)</t>
  </si>
  <si>
    <t>1  Includes Service Stations, Pharmacies, Delicatessen and Electroshow</t>
  </si>
  <si>
    <r>
      <t>OTHER</t>
    </r>
    <r>
      <rPr>
        <b/>
        <vertAlign val="superscript"/>
        <sz val="11"/>
        <color rgb="FF0569B3"/>
        <rFont val="Montserrat"/>
      </rPr>
      <t>1</t>
    </r>
  </si>
  <si>
    <t>IPO Locations</t>
  </si>
  <si>
    <t>TOTAL PERU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</si>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</sst>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#,##0.0"/>
    <numFmt numFmtId="167" formatCode="_ * #,##0.0_ ;_ * \-#,##0.0_ ;_ * &quot;-&quot;_ ;_ @_ 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Montserrat"/>
    </font>
    <font>
      <u/>
      <sz val="11"/>
      <color theme="10"/>
      <name val="Montserrat"/>
    </font>
    <font>
      <b/>
      <sz val="36"/>
      <color theme="3"/>
      <name val="Montserrat"/>
    </font>
    <font>
      <b/>
      <sz val="10"/>
      <color rgb="FF404040"/>
      <name val="Montserrat"/>
    </font>
    <font>
      <b/>
      <sz val="12"/>
      <color rgb="FF0569B3"/>
      <name val="Montserrat"/>
    </font>
    <font>
      <b/>
      <sz val="11"/>
      <name val="Montserrat"/>
    </font>
    <font>
      <sz val="11"/>
      <name val="Montserrat"/>
    </font>
    <font>
      <b/>
      <sz val="11"/>
      <color rgb="FF0569B3"/>
      <name val="Montserrat"/>
    </font>
    <font>
      <b/>
      <vertAlign val="superscript"/>
      <sz val="11"/>
      <color rgb="FF0569B3"/>
      <name val="Montserrat"/>
    </font>
    <font>
      <b/>
      <sz val="11"/>
      <color rgb="FF003366"/>
      <name val="Montserrat"/>
    </font>
    <font>
      <sz val="11"/>
      <color theme="1" tint="0.499984740745262"/>
      <name val="Montserrat"/>
    </font>
    <font>
      <b/>
      <sz val="11"/>
      <color theme="1" tint="0.249977111117893"/>
      <name val="Montserrat"/>
    </font>
    <font>
      <i/>
      <sz val="11"/>
      <color theme="1"/>
      <name val="Montserrat"/>
    </font>
    <font>
      <b/>
      <sz val="11"/>
      <color rgb="FFFFFFFF"/>
      <name val="Montserrat"/>
    </font>
    <font>
      <i/>
      <sz val="9"/>
      <name val="Montserrat"/>
    </font>
    <font>
      <sz val="11"/>
      <color theme="0"/>
      <name val="Montserrat"/>
    </font>
    <font>
      <b/>
      <sz val="11"/>
      <color theme="0"/>
      <name val="Montserrat"/>
    </font>
    <font>
      <sz val="8"/>
      <name val="Montserrat"/>
    </font>
    <font>
      <i/>
      <sz val="11"/>
      <name val="Montserrat"/>
    </font>
    <font>
      <b/>
      <sz val="11"/>
      <color rgb="FF595959"/>
      <name val="Montserrat"/>
    </font>
    <font>
      <b/>
      <sz val="11"/>
      <color theme="1"/>
      <name val="Montserrat"/>
    </font>
    <font>
      <sz val="11"/>
      <color rgb="FF0569B3"/>
      <name val="Montserrat"/>
    </font>
    <font>
      <i/>
      <sz val="8"/>
      <name val="Montserrat"/>
    </font>
    <font>
      <b/>
      <sz val="10"/>
      <color rgb="FF0569B3"/>
      <name val="Montserrat"/>
    </font>
    <font>
      <b/>
      <sz val="10"/>
      <color theme="5"/>
      <name val="Montserrat"/>
    </font>
    <font>
      <b/>
      <sz val="10"/>
      <name val="Montserrat"/>
    </font>
    <font>
      <sz val="10"/>
      <color theme="1"/>
      <name val="Montserrat"/>
    </font>
    <font>
      <sz val="10"/>
      <name val="Montserrat"/>
    </font>
    <font>
      <sz val="10"/>
      <color theme="4" tint="-0.499984740745262"/>
      <name val="Montserrat"/>
    </font>
    <font>
      <b/>
      <sz val="10"/>
      <color rgb="FF595959"/>
      <name val="Montserrat"/>
    </font>
    <font>
      <b/>
      <sz val="10"/>
      <color theme="4"/>
      <name val="Montserrat"/>
    </font>
    <font>
      <sz val="10"/>
      <color theme="0" tint="-0.499984740745262"/>
      <name val="Montserrat"/>
    </font>
    <font>
      <i/>
      <sz val="10"/>
      <name val="Montserrat"/>
    </font>
    <font>
      <sz val="10"/>
      <color rgb="FFFF0000"/>
      <name val="Montserrat"/>
    </font>
    <font>
      <b/>
      <sz val="10"/>
      <color rgb="FF0080FF"/>
      <name val="Montserrat"/>
    </font>
    <font>
      <b/>
      <sz val="10"/>
      <color theme="0"/>
      <name val="Montserrat"/>
    </font>
    <font>
      <sz val="8"/>
      <color theme="1"/>
      <name val="Montserrat"/>
    </font>
    <font>
      <b/>
      <sz val="16"/>
      <color rgb="FF0569B3"/>
      <name val="Montserrat"/>
    </font>
    <font>
      <sz val="9"/>
      <color theme="1"/>
      <name val="Montserrat"/>
    </font>
    <font>
      <b/>
      <vertAlign val="superscript"/>
      <sz val="10.199999999999999"/>
      <color rgb="FF0569B3"/>
      <name val="Montserrat"/>
    </font>
    <font>
      <b/>
      <vertAlign val="superscript"/>
      <sz val="9.35"/>
      <color rgb="FF0569B3"/>
      <name val="Montserrat"/>
    </font>
    <font>
      <i/>
      <sz val="8"/>
      <color theme="1"/>
      <name val="Montserrat"/>
    </font>
    <font>
      <b/>
      <sz val="9"/>
      <color rgb="FF0080FF"/>
      <name val="Montserrat"/>
    </font>
    <font>
      <b/>
      <sz val="9"/>
      <color rgb="FF0569B3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569B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rgb="FF0569B3"/>
      </top>
      <bottom style="thin">
        <color rgb="FF0569B3"/>
      </bottom>
      <diagonal/>
    </border>
    <border>
      <left/>
      <right/>
      <top/>
      <bottom style="thin">
        <color rgb="FF0569B3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rgb="FF0569B3"/>
      </top>
      <bottom/>
      <diagonal/>
    </border>
    <border>
      <left/>
      <right/>
      <top/>
      <bottom style="thin">
        <color rgb="FF0080FF"/>
      </bottom>
      <diagonal/>
    </border>
    <border>
      <left/>
      <right/>
      <top style="thin">
        <color rgb="FF0080FF"/>
      </top>
      <bottom style="thin">
        <color rgb="FF0080FF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90">
    <xf numFmtId="0" fontId="0" fillId="0" borderId="0" xfId="0"/>
    <xf numFmtId="0" fontId="3" fillId="0" borderId="0" xfId="0" applyFont="1"/>
    <xf numFmtId="0" fontId="4" fillId="0" borderId="0" xfId="4" applyFont="1"/>
    <xf numFmtId="0" fontId="5" fillId="0" borderId="0" xfId="0" applyFont="1"/>
    <xf numFmtId="0" fontId="7" fillId="0" borderId="0" xfId="0" applyFont="1"/>
    <xf numFmtId="0" fontId="8" fillId="2" borderId="0" xfId="0" applyFont="1" applyFill="1"/>
    <xf numFmtId="0" fontId="9" fillId="2" borderId="0" xfId="0" applyFont="1" applyFill="1"/>
    <xf numFmtId="0" fontId="10" fillId="0" borderId="0" xfId="0" applyFont="1" applyAlignment="1">
      <alignment horizontal="center" vertical="center" wrapText="1"/>
    </xf>
    <xf numFmtId="0" fontId="3" fillId="2" borderId="0" xfId="0" applyFont="1" applyFill="1"/>
    <xf numFmtId="0" fontId="12" fillId="2" borderId="0" xfId="0" applyFont="1" applyFill="1" applyAlignment="1">
      <alignment horizontal="center"/>
    </xf>
    <xf numFmtId="0" fontId="9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8" fillId="5" borderId="2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1" fontId="9" fillId="0" borderId="0" xfId="2" applyFont="1" applyFill="1" applyBorder="1" applyAlignment="1">
      <alignment horizontal="center" vertical="center" wrapText="1"/>
    </xf>
    <xf numFmtId="164" fontId="9" fillId="0" borderId="0" xfId="3" applyNumberFormat="1" applyFont="1" applyFill="1" applyBorder="1" applyAlignment="1">
      <alignment horizontal="center" vertical="center" wrapText="1"/>
    </xf>
    <xf numFmtId="41" fontId="9" fillId="0" borderId="0" xfId="2" applyFont="1" applyFill="1" applyBorder="1" applyAlignment="1">
      <alignment horizontal="right" vertical="center" wrapText="1"/>
    </xf>
    <xf numFmtId="3" fontId="13" fillId="2" borderId="0" xfId="0" applyNumberFormat="1" applyFont="1" applyFill="1" applyAlignment="1">
      <alignment vertical="center" wrapText="1"/>
    </xf>
    <xf numFmtId="0" fontId="9" fillId="0" borderId="7" xfId="0" applyFont="1" applyBorder="1" applyAlignment="1">
      <alignment vertical="center" wrapText="1"/>
    </xf>
    <xf numFmtId="164" fontId="9" fillId="0" borderId="7" xfId="3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3" fontId="9" fillId="2" borderId="0" xfId="0" applyNumberFormat="1" applyFont="1" applyFill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164" fontId="9" fillId="0" borderId="3" xfId="3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14" fillId="0" borderId="2" xfId="0" applyFont="1" applyBorder="1"/>
    <xf numFmtId="41" fontId="14" fillId="0" borderId="2" xfId="2" applyFont="1" applyFill="1" applyBorder="1" applyAlignment="1">
      <alignment horizontal="center"/>
    </xf>
    <xf numFmtId="164" fontId="14" fillId="0" borderId="2" xfId="3" applyNumberFormat="1" applyFont="1" applyFill="1" applyBorder="1" applyAlignment="1">
      <alignment horizontal="center"/>
    </xf>
    <xf numFmtId="41" fontId="14" fillId="0" borderId="2" xfId="2" applyFont="1" applyFill="1" applyBorder="1" applyAlignment="1">
      <alignment horizontal="right"/>
    </xf>
    <xf numFmtId="0" fontId="3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/>
    </xf>
    <xf numFmtId="41" fontId="8" fillId="0" borderId="0" xfId="2" applyFont="1" applyFill="1" applyBorder="1"/>
    <xf numFmtId="3" fontId="9" fillId="2" borderId="0" xfId="0" applyNumberFormat="1" applyFont="1" applyFill="1" applyAlignment="1">
      <alignment vertical="center" wrapText="1"/>
    </xf>
    <xf numFmtId="165" fontId="16" fillId="2" borderId="0" xfId="1" applyNumberFormat="1" applyFont="1" applyFill="1" applyBorder="1" applyAlignment="1">
      <alignment horizontal="centerContinuous" vertical="center"/>
    </xf>
    <xf numFmtId="0" fontId="1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2" borderId="0" xfId="0" applyFont="1" applyFill="1" applyAlignment="1">
      <alignment horizontal="right" vertical="center" wrapText="1"/>
    </xf>
    <xf numFmtId="0" fontId="18" fillId="2" borderId="0" xfId="0" applyFont="1" applyFill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18" fillId="0" borderId="0" xfId="0" applyFont="1"/>
    <xf numFmtId="165" fontId="19" fillId="0" borderId="0" xfId="1" applyNumberFormat="1" applyFont="1" applyFill="1" applyBorder="1" applyAlignment="1">
      <alignment horizontal="centerContinuous"/>
    </xf>
    <xf numFmtId="0" fontId="13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0" fontId="18" fillId="2" borderId="0" xfId="0" applyFont="1" applyFill="1"/>
    <xf numFmtId="165" fontId="16" fillId="0" borderId="0" xfId="1" applyNumberFormat="1" applyFont="1" applyFill="1" applyBorder="1" applyAlignment="1">
      <alignment horizontal="centerContinuous"/>
    </xf>
    <xf numFmtId="0" fontId="13" fillId="2" borderId="0" xfId="0" applyFont="1" applyFill="1"/>
    <xf numFmtId="0" fontId="13" fillId="0" borderId="0" xfId="0" applyFont="1"/>
    <xf numFmtId="9" fontId="9" fillId="0" borderId="0" xfId="3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3" fontId="18" fillId="2" borderId="0" xfId="0" applyNumberFormat="1" applyFont="1" applyFill="1" applyAlignment="1">
      <alignment horizontal="center" wrapText="1"/>
    </xf>
    <xf numFmtId="0" fontId="16" fillId="2" borderId="0" xfId="0" applyFont="1" applyFill="1" applyAlignment="1">
      <alignment horizontal="left" vertical="center"/>
    </xf>
    <xf numFmtId="165" fontId="16" fillId="2" borderId="0" xfId="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164" fontId="9" fillId="0" borderId="2" xfId="3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164" fontId="9" fillId="2" borderId="0" xfId="3" applyNumberFormat="1" applyFont="1" applyFill="1" applyAlignment="1">
      <alignment horizontal="center" vertical="center" wrapText="1"/>
    </xf>
    <xf numFmtId="164" fontId="8" fillId="2" borderId="2" xfId="3" applyNumberFormat="1" applyFont="1" applyFill="1" applyBorder="1" applyAlignment="1">
      <alignment horizontal="center" vertical="center" wrapText="1"/>
    </xf>
    <xf numFmtId="164" fontId="10" fillId="6" borderId="2" xfId="3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3" fontId="8" fillId="2" borderId="2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1" fontId="10" fillId="6" borderId="2" xfId="0" applyNumberFormat="1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/>
    </xf>
    <xf numFmtId="3" fontId="10" fillId="6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8" fillId="2" borderId="0" xfId="0" applyFont="1" applyFill="1" applyAlignment="1">
      <alignment horizontal="center"/>
    </xf>
    <xf numFmtId="0" fontId="29" fillId="0" borderId="0" xfId="0" applyFont="1"/>
    <xf numFmtId="0" fontId="30" fillId="2" borderId="0" xfId="0" applyFont="1" applyFill="1"/>
    <xf numFmtId="0" fontId="28" fillId="2" borderId="0" xfId="0" applyFont="1" applyFill="1" applyAlignment="1">
      <alignment horizontal="left"/>
    </xf>
    <xf numFmtId="0" fontId="29" fillId="2" borderId="0" xfId="0" applyFont="1" applyFill="1" applyAlignment="1">
      <alignment horizontal="center"/>
    </xf>
    <xf numFmtId="0" fontId="29" fillId="2" borderId="0" xfId="0" applyFont="1" applyFill="1"/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30" fillId="2" borderId="4" xfId="0" applyFont="1" applyFill="1" applyBorder="1"/>
    <xf numFmtId="3" fontId="30" fillId="2" borderId="4" xfId="0" applyNumberFormat="1" applyFont="1" applyFill="1" applyBorder="1" applyAlignment="1">
      <alignment horizontal="right" vertical="center" wrapText="1"/>
    </xf>
    <xf numFmtId="0" fontId="31" fillId="2" borderId="0" xfId="0" applyFont="1" applyFill="1"/>
    <xf numFmtId="166" fontId="30" fillId="2" borderId="0" xfId="0" applyNumberFormat="1" applyFont="1" applyFill="1" applyAlignment="1">
      <alignment horizontal="right" vertical="center" wrapText="1"/>
    </xf>
    <xf numFmtId="164" fontId="30" fillId="2" borderId="0" xfId="3" applyNumberFormat="1" applyFont="1" applyFill="1" applyBorder="1" applyAlignment="1">
      <alignment horizontal="right" vertical="center" wrapText="1"/>
    </xf>
    <xf numFmtId="3" fontId="30" fillId="2" borderId="0" xfId="0" applyNumberFormat="1" applyFont="1" applyFill="1" applyAlignment="1">
      <alignment horizontal="right" vertical="center" wrapText="1"/>
    </xf>
    <xf numFmtId="0" fontId="32" fillId="0" borderId="5" xfId="0" applyFont="1" applyBorder="1"/>
    <xf numFmtId="41" fontId="33" fillId="0" borderId="5" xfId="0" applyNumberFormat="1" applyFont="1" applyBorder="1"/>
    <xf numFmtId="0" fontId="33" fillId="0" borderId="5" xfId="0" applyFont="1" applyBorder="1"/>
    <xf numFmtId="0" fontId="33" fillId="0" borderId="5" xfId="2" applyNumberFormat="1" applyFont="1" applyBorder="1" applyAlignment="1">
      <alignment horizontal="right"/>
    </xf>
    <xf numFmtId="0" fontId="30" fillId="2" borderId="0" xfId="0" applyFont="1" applyFill="1" applyAlignment="1">
      <alignment horizontal="left" indent="3"/>
    </xf>
    <xf numFmtId="0" fontId="30" fillId="2" borderId="6" xfId="0" applyFont="1" applyFill="1" applyBorder="1" applyAlignment="1">
      <alignment horizontal="left" indent="3"/>
    </xf>
    <xf numFmtId="164" fontId="30" fillId="2" borderId="6" xfId="3" applyNumberFormat="1" applyFont="1" applyFill="1" applyBorder="1" applyAlignment="1">
      <alignment horizontal="right" vertical="center" wrapText="1"/>
    </xf>
    <xf numFmtId="0" fontId="34" fillId="2" borderId="0" xfId="0" applyFont="1" applyFill="1" applyAlignment="1">
      <alignment horizontal="left" indent="3"/>
    </xf>
    <xf numFmtId="0" fontId="33" fillId="0" borderId="0" xfId="0" applyFont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left" indent="3"/>
    </xf>
    <xf numFmtId="164" fontId="30" fillId="2" borderId="4" xfId="3" applyNumberFormat="1" applyFont="1" applyFill="1" applyBorder="1" applyAlignment="1">
      <alignment horizontal="right" vertical="center" wrapText="1"/>
    </xf>
    <xf numFmtId="0" fontId="30" fillId="2" borderId="10" xfId="0" applyFont="1" applyFill="1" applyBorder="1" applyAlignment="1">
      <alignment horizontal="left" indent="3"/>
    </xf>
    <xf numFmtId="164" fontId="30" fillId="2" borderId="10" xfId="3" applyNumberFormat="1" applyFont="1" applyFill="1" applyBorder="1" applyAlignment="1">
      <alignment horizontal="right" vertical="center" wrapText="1"/>
    </xf>
    <xf numFmtId="0" fontId="35" fillId="2" borderId="0" xfId="0" applyFont="1" applyFill="1" applyAlignment="1">
      <alignment horizontal="left"/>
    </xf>
    <xf numFmtId="164" fontId="35" fillId="2" borderId="0" xfId="0" applyNumberFormat="1" applyFont="1" applyFill="1" applyAlignment="1">
      <alignment horizontal="left"/>
    </xf>
    <xf numFmtId="0" fontId="31" fillId="2" borderId="0" xfId="3" applyNumberFormat="1" applyFont="1" applyFill="1" applyAlignment="1">
      <alignment horizontal="right" vertical="center" wrapText="1"/>
    </xf>
    <xf numFmtId="0" fontId="31" fillId="2" borderId="0" xfId="0" applyFont="1" applyFill="1" applyAlignment="1">
      <alignment horizontal="left" indent="3"/>
    </xf>
    <xf numFmtId="164" fontId="31" fillId="2" borderId="0" xfId="0" applyNumberFormat="1" applyFont="1" applyFill="1" applyAlignment="1">
      <alignment horizontal="left" indent="3"/>
    </xf>
    <xf numFmtId="0" fontId="36" fillId="2" borderId="0" xfId="0" applyFont="1" applyFill="1" applyAlignment="1">
      <alignment horizontal="left" indent="3"/>
    </xf>
    <xf numFmtId="164" fontId="36" fillId="2" borderId="0" xfId="0" applyNumberFormat="1" applyFont="1" applyFill="1" applyAlignment="1">
      <alignment horizontal="left" indent="3"/>
    </xf>
    <xf numFmtId="0" fontId="31" fillId="2" borderId="0" xfId="0" applyFont="1" applyFill="1" applyAlignment="1">
      <alignment horizontal="center"/>
    </xf>
    <xf numFmtId="0" fontId="30" fillId="2" borderId="0" xfId="0" applyFont="1" applyFill="1" applyAlignment="1">
      <alignment horizontal="right"/>
    </xf>
    <xf numFmtId="0" fontId="30" fillId="2" borderId="0" xfId="0" applyFont="1" applyFill="1" applyAlignment="1">
      <alignment horizontal="center"/>
    </xf>
    <xf numFmtId="41" fontId="9" fillId="0" borderId="0" xfId="2" applyFont="1" applyAlignment="1">
      <alignment horizontal="right" vertical="center"/>
    </xf>
    <xf numFmtId="41" fontId="9" fillId="0" borderId="0" xfId="2" applyFont="1" applyFill="1" applyAlignment="1">
      <alignment horizontal="right" vertical="center"/>
    </xf>
    <xf numFmtId="0" fontId="37" fillId="0" borderId="0" xfId="0" applyFont="1" applyAlignment="1">
      <alignment horizontal="center" vertical="center" wrapText="1"/>
    </xf>
    <xf numFmtId="0" fontId="37" fillId="0" borderId="8" xfId="0" applyFont="1" applyBorder="1" applyAlignment="1">
      <alignment vertical="center" wrapText="1"/>
    </xf>
    <xf numFmtId="0" fontId="38" fillId="4" borderId="9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41" fontId="30" fillId="0" borderId="0" xfId="2" applyFont="1" applyAlignment="1">
      <alignment horizontal="right" vertical="center"/>
    </xf>
    <xf numFmtId="164" fontId="30" fillId="0" borderId="0" xfId="3" applyNumberFormat="1" applyFont="1" applyFill="1" applyBorder="1" applyAlignment="1">
      <alignment horizontal="right" vertical="center"/>
    </xf>
    <xf numFmtId="41" fontId="30" fillId="0" borderId="0" xfId="2" applyFont="1" applyFill="1" applyAlignment="1">
      <alignment horizontal="right" vertical="center"/>
    </xf>
    <xf numFmtId="0" fontId="38" fillId="4" borderId="9" xfId="0" applyFont="1" applyFill="1" applyBorder="1" applyAlignment="1">
      <alignment vertical="center"/>
    </xf>
    <xf numFmtId="41" fontId="38" fillId="4" borderId="9" xfId="2" applyFont="1" applyFill="1" applyBorder="1" applyAlignment="1">
      <alignment horizontal="right" vertical="center"/>
    </xf>
    <xf numFmtId="164" fontId="38" fillId="4" borderId="9" xfId="3" applyNumberFormat="1" applyFont="1" applyFill="1" applyBorder="1" applyAlignment="1">
      <alignment horizontal="right" vertical="center"/>
    </xf>
    <xf numFmtId="164" fontId="6" fillId="0" borderId="0" xfId="3" applyNumberFormat="1" applyFont="1" applyFill="1" applyBorder="1" applyAlignment="1">
      <alignment horizontal="right" vertical="center"/>
    </xf>
    <xf numFmtId="0" fontId="29" fillId="0" borderId="0" xfId="0" applyFont="1" applyAlignment="1">
      <alignment horizontal="center"/>
    </xf>
    <xf numFmtId="41" fontId="38" fillId="4" borderId="9" xfId="2" applyFont="1" applyFill="1" applyBorder="1" applyAlignment="1">
      <alignment horizontal="center" vertical="center" wrapText="1"/>
    </xf>
    <xf numFmtId="164" fontId="38" fillId="4" borderId="9" xfId="3" applyNumberFormat="1" applyFont="1" applyFill="1" applyBorder="1" applyAlignment="1">
      <alignment horizontal="center" vertical="center" wrapText="1"/>
    </xf>
    <xf numFmtId="0" fontId="39" fillId="2" borderId="0" xfId="0" applyFont="1" applyFill="1"/>
    <xf numFmtId="0" fontId="40" fillId="0" borderId="0" xfId="0" applyFont="1"/>
    <xf numFmtId="0" fontId="20" fillId="2" borderId="0" xfId="0" applyFont="1" applyFill="1"/>
    <xf numFmtId="0" fontId="19" fillId="4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4" fontId="9" fillId="0" borderId="0" xfId="3" applyNumberFormat="1" applyFont="1" applyFill="1" applyAlignment="1">
      <alignment horizontal="center" vertical="center"/>
    </xf>
    <xf numFmtId="164" fontId="9" fillId="0" borderId="0" xfId="3" applyNumberFormat="1" applyFont="1" applyFill="1" applyAlignment="1">
      <alignment horizontal="right" vertical="center"/>
    </xf>
    <xf numFmtId="0" fontId="29" fillId="0" borderId="0" xfId="0" applyFont="1" applyAlignment="1">
      <alignment vertical="center"/>
    </xf>
    <xf numFmtId="0" fontId="19" fillId="4" borderId="2" xfId="0" applyFont="1" applyFill="1" applyBorder="1" applyAlignment="1">
      <alignment vertical="center"/>
    </xf>
    <xf numFmtId="41" fontId="19" fillId="4" borderId="2" xfId="2" applyFont="1" applyFill="1" applyBorder="1" applyAlignment="1">
      <alignment horizontal="right" vertical="center"/>
    </xf>
    <xf numFmtId="164" fontId="19" fillId="4" borderId="2" xfId="3" applyNumberFormat="1" applyFont="1" applyFill="1" applyBorder="1" applyAlignment="1">
      <alignment horizontal="center" vertical="center"/>
    </xf>
    <xf numFmtId="164" fontId="19" fillId="0" borderId="0" xfId="3" applyNumberFormat="1" applyFont="1" applyFill="1" applyBorder="1" applyAlignment="1">
      <alignment horizontal="right" vertical="center"/>
    </xf>
    <xf numFmtId="0" fontId="41" fillId="0" borderId="0" xfId="0" applyFont="1" applyAlignment="1">
      <alignment vertical="center"/>
    </xf>
    <xf numFmtId="0" fontId="3" fillId="0" borderId="1" xfId="0" applyFont="1" applyBorder="1"/>
    <xf numFmtId="164" fontId="9" fillId="0" borderId="0" xfId="3" applyNumberFormat="1" applyFont="1" applyAlignment="1">
      <alignment horizontal="right" vertical="center"/>
    </xf>
    <xf numFmtId="164" fontId="19" fillId="4" borderId="2" xfId="3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8" fillId="4" borderId="2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164" fontId="30" fillId="0" borderId="0" xfId="3" applyNumberFormat="1" applyFont="1" applyAlignment="1">
      <alignment horizontal="right" vertical="center"/>
    </xf>
    <xf numFmtId="0" fontId="38" fillId="4" borderId="2" xfId="0" applyFont="1" applyFill="1" applyBorder="1" applyAlignment="1">
      <alignment vertical="center"/>
    </xf>
    <xf numFmtId="41" fontId="38" fillId="4" borderId="2" xfId="2" applyFont="1" applyFill="1" applyBorder="1" applyAlignment="1">
      <alignment horizontal="right" vertical="center"/>
    </xf>
    <xf numFmtId="164" fontId="38" fillId="4" borderId="2" xfId="3" applyNumberFormat="1" applyFont="1" applyFill="1" applyBorder="1" applyAlignment="1">
      <alignment horizontal="right" vertical="center"/>
    </xf>
    <xf numFmtId="164" fontId="38" fillId="0" borderId="0" xfId="3" applyNumberFormat="1" applyFont="1" applyFill="1" applyBorder="1" applyAlignment="1">
      <alignment horizontal="right" vertical="center"/>
    </xf>
    <xf numFmtId="0" fontId="30" fillId="0" borderId="0" xfId="0" applyFont="1" applyAlignment="1">
      <alignment horizontal="center" vertical="center"/>
    </xf>
    <xf numFmtId="167" fontId="30" fillId="0" borderId="0" xfId="2" applyNumberFormat="1" applyFont="1" applyAlignment="1">
      <alignment horizontal="right" vertical="center"/>
    </xf>
    <xf numFmtId="167" fontId="38" fillId="4" borderId="2" xfId="2" applyNumberFormat="1" applyFont="1" applyFill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3" fillId="2" borderId="3" xfId="0" applyFont="1" applyFill="1" applyBorder="1"/>
    <xf numFmtId="0" fontId="44" fillId="2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45" fillId="0" borderId="0" xfId="0" applyFont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0" fontId="41" fillId="0" borderId="0" xfId="0" applyFont="1"/>
    <xf numFmtId="0" fontId="46" fillId="0" borderId="0" xfId="0" applyFont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2" fillId="3" borderId="3" xfId="0" quotePrefix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5">
    <cellStyle name="Hipervínculo" xfId="4" builtinId="8"/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0080FF"/>
      <color rgb="FF0569B3"/>
      <color rgb="FFFF0066"/>
      <color rgb="FF1141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9525</xdr:rowOff>
    </xdr:from>
    <xdr:to>
      <xdr:col>2</xdr:col>
      <xdr:colOff>38100</xdr:colOff>
      <xdr:row>3</xdr:row>
      <xdr:rowOff>410155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0025"/>
          <a:ext cx="1400175" cy="84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WINDOWS\TEMP\Modelo\VENDAT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Documents%20and%20Settings\daniel.melo\Meus%20documentos\Danniel\Qualidade%20Total\Ranking%20Qualidade%20Comple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Meus%20documentos\Modelo\PLAAVIC7.xls" TargetMode="External"/></Relationships>
</file>

<file path=xl/externalLinks/_rels/externalLink4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cnco.sharepoint.com/sites/InvestorRelationsCencosud/Documentos%20compartidos/General/Investor%20Relations%20Cencosud%20-%20Documentos/Cencosud/Press%20&amp;%20PPT's%20Trimestrales/2023/2Q/Investor%20Kit/ENG/Non-Accounting%20Data%202Q23.xlsx.xlsx" TargetMode="External"/><Relationship Id="rId2" Type="http://schemas.microsoft.com/office/2019/04/relationships/externalLinkLongPath" Target="/sites/InvestorRelationsCencosud/Documentos%20compartidos/General/Investor%20Relations%20Cencosud%20-%20Documentos/Cencosud/Press%20&amp;%20PPT's%20Trimestrales/2023/2Q/Investor%20Kit/ENG/Non-Accounting%20Data%202Q23.xlsx.xlsx?803C97DE" TargetMode="External"/><Relationship Id="rId1" Type="http://schemas.openxmlformats.org/officeDocument/2006/relationships/externalLinkPath" Target="file:///\\803C97DE\Non-Accounting%20Data%202Q23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1"/>
      <sheetName val="back"/>
      <sheetName val="Lucros e Perdas"/>
      <sheetName val="Ativo"/>
      <sheetName val="Passivo"/>
      <sheetName val="VENDATU"/>
      <sheetName val="MUS$ MES"/>
      <sheetName val="Indice"/>
    </sheetNames>
    <sheetDataSet>
      <sheetData sheetId="0" refreshError="1">
        <row r="1">
          <cell r="A1" t="str">
            <v>Macro13</v>
          </cell>
        </row>
        <row r="2">
          <cell r="A2" t="b">
            <v>0</v>
          </cell>
        </row>
        <row r="3">
          <cell r="A3" t="b">
            <v>0</v>
          </cell>
        </row>
        <row r="4">
          <cell r="A4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ª VISITA"/>
      <sheetName val="2ª VISITA"/>
      <sheetName val="RESUMO"/>
      <sheetName val="HIPER"/>
      <sheetName val="SUPER"/>
      <sheetName val="MINI"/>
      <sheetName val="MAGA"/>
      <sheetName val="GERAL"/>
      <sheetName val="Macro1"/>
      <sheetName val="HC DBASE"/>
      <sheetName val="ILV ALC"/>
      <sheetName val="sapactivexlhiddensheet"/>
      <sheetName val="J_division"/>
      <sheetName val="Val-01"/>
      <sheetName val="inc. claim 97"/>
      <sheetName val="1ª_VISITA1"/>
      <sheetName val="2ª_VISITA1"/>
      <sheetName val="HC_DBASE1"/>
      <sheetName val="ILV_ALC1"/>
      <sheetName val="1ª_VISITA"/>
      <sheetName val="2ª_VISITA"/>
      <sheetName val="HC_DBASE"/>
      <sheetName val="ILV_ALC"/>
      <sheetName val="1ª_VISITA3"/>
      <sheetName val="2ª_VISITA3"/>
      <sheetName val="HC_DBASE3"/>
      <sheetName val="ILV_ALC3"/>
      <sheetName val="1ª_VISITA2"/>
      <sheetName val="2ª_VISITA2"/>
      <sheetName val="HC_DBASE2"/>
      <sheetName val="ILV_ALC2"/>
      <sheetName val="1ª_VISITA6"/>
      <sheetName val="2ª_VISITA6"/>
      <sheetName val="HC_DBASE6"/>
      <sheetName val="ILV_ALC6"/>
      <sheetName val="1ª_VISITA4"/>
      <sheetName val="2ª_VISITA4"/>
      <sheetName val="HC_DBASE4"/>
      <sheetName val="ILV_ALC4"/>
      <sheetName val="1ª_VISITA5"/>
      <sheetName val="2ª_VISITA5"/>
      <sheetName val="HC_DBASE5"/>
      <sheetName val="ILV_ALC5"/>
      <sheetName val="Gasto_Resumen"/>
      <sheetName val="InoF_Resumen"/>
      <sheetName val="Interés_Resumen"/>
      <sheetName val="MS_Resumen"/>
      <sheetName val="NIAT_Resumen"/>
      <sheetName val="PCL_Resumen"/>
      <sheetName val="Saldos_Resumen"/>
      <sheetName val="Saldos_Resumen_Bca_RETL"/>
      <sheetName val="inc__claim_97"/>
      <sheetName val="1ª_VISITA7"/>
      <sheetName val="2ª_VISITA7"/>
      <sheetName val="HC_DBASE7"/>
      <sheetName val="ILV_ALC7"/>
      <sheetName val="1ª_VISITA8"/>
      <sheetName val="2ª_VISITA8"/>
      <sheetName val="HC_DBASE8"/>
      <sheetName val="ILV_ALC8"/>
      <sheetName val="inc__claim_971"/>
      <sheetName val="1ª_VISITA9"/>
      <sheetName val="2ª_VISITA9"/>
      <sheetName val="HC_DBASE9"/>
      <sheetName val="ILV_ALC9"/>
      <sheetName val="inc__claim_972"/>
      <sheetName val="1ª_VISITA10"/>
      <sheetName val="2ª_VISITA10"/>
      <sheetName val="HC_DBASE10"/>
      <sheetName val="ILV_ALC10"/>
      <sheetName val="inc__claim_973"/>
      <sheetName val="1ª_VISITA11"/>
      <sheetName val="2ª_VISITA11"/>
      <sheetName val="HC_DBASE11"/>
      <sheetName val="ILV_ALC11"/>
      <sheetName val="inc__claim_974"/>
      <sheetName val="1ª_VISITA12"/>
      <sheetName val="2ª_VISITA12"/>
      <sheetName val="HC_DBASE12"/>
      <sheetName val="ILV_ALC12"/>
      <sheetName val="inc__claim_975"/>
    </sheetNames>
    <sheetDataSet>
      <sheetData sheetId="0" refreshError="1"/>
      <sheetData sheetId="1" refreshError="1"/>
      <sheetData sheetId="2" refreshError="1">
        <row r="5">
          <cell r="A5" t="str">
            <v>B.009 - CAXANGÁ - PE</v>
          </cell>
          <cell r="B5" t="str">
            <v>H</v>
          </cell>
          <cell r="C5">
            <v>85</v>
          </cell>
          <cell r="D5">
            <v>83</v>
          </cell>
          <cell r="E5">
            <v>80</v>
          </cell>
          <cell r="F5">
            <v>79</v>
          </cell>
          <cell r="I5">
            <v>72</v>
          </cell>
          <cell r="J5">
            <v>69</v>
          </cell>
          <cell r="K5">
            <v>73</v>
          </cell>
          <cell r="L5">
            <v>76</v>
          </cell>
          <cell r="M5">
            <v>55</v>
          </cell>
          <cell r="N5">
            <v>81</v>
          </cell>
          <cell r="O5">
            <v>54</v>
          </cell>
          <cell r="P5">
            <v>57</v>
          </cell>
          <cell r="Q5">
            <v>84</v>
          </cell>
          <cell r="R5">
            <v>82</v>
          </cell>
          <cell r="S5">
            <v>41</v>
          </cell>
          <cell r="T5">
            <v>49</v>
          </cell>
          <cell r="U5">
            <v>64</v>
          </cell>
          <cell r="V5">
            <v>71</v>
          </cell>
          <cell r="W5">
            <v>54</v>
          </cell>
          <cell r="X5">
            <v>56</v>
          </cell>
          <cell r="Y5">
            <v>63</v>
          </cell>
          <cell r="Z5">
            <v>77</v>
          </cell>
          <cell r="AA5">
            <v>63</v>
          </cell>
          <cell r="AB5">
            <v>65</v>
          </cell>
          <cell r="AC5">
            <v>76</v>
          </cell>
          <cell r="AD5">
            <v>84</v>
          </cell>
          <cell r="AE5">
            <v>82</v>
          </cell>
          <cell r="AF5">
            <v>93</v>
          </cell>
          <cell r="AG5">
            <v>91</v>
          </cell>
          <cell r="AH5">
            <v>91</v>
          </cell>
          <cell r="AI5">
            <v>64</v>
          </cell>
          <cell r="AJ5">
            <v>70</v>
          </cell>
        </row>
        <row r="6">
          <cell r="A6" t="str">
            <v>B.020 - CAMPINA GRANDE - PB</v>
          </cell>
          <cell r="B6" t="str">
            <v>H</v>
          </cell>
          <cell r="C6">
            <v>91</v>
          </cell>
          <cell r="D6">
            <v>71</v>
          </cell>
          <cell r="E6">
            <v>92</v>
          </cell>
          <cell r="F6">
            <v>92</v>
          </cell>
          <cell r="I6">
            <v>69</v>
          </cell>
          <cell r="J6">
            <v>55</v>
          </cell>
          <cell r="K6">
            <v>92</v>
          </cell>
          <cell r="L6">
            <v>83</v>
          </cell>
          <cell r="M6">
            <v>66</v>
          </cell>
          <cell r="N6">
            <v>42</v>
          </cell>
          <cell r="O6">
            <v>45</v>
          </cell>
          <cell r="P6">
            <v>36</v>
          </cell>
          <cell r="Q6">
            <v>50</v>
          </cell>
          <cell r="R6">
            <v>80</v>
          </cell>
          <cell r="S6">
            <v>77</v>
          </cell>
          <cell r="T6">
            <v>52</v>
          </cell>
          <cell r="U6">
            <v>83</v>
          </cell>
          <cell r="V6">
            <v>77</v>
          </cell>
          <cell r="W6">
            <v>76</v>
          </cell>
          <cell r="X6">
            <v>71</v>
          </cell>
          <cell r="Y6">
            <v>92</v>
          </cell>
          <cell r="Z6">
            <v>92</v>
          </cell>
          <cell r="AA6">
            <v>92</v>
          </cell>
          <cell r="AB6">
            <v>62</v>
          </cell>
          <cell r="AC6">
            <v>94</v>
          </cell>
          <cell r="AD6">
            <v>95</v>
          </cell>
          <cell r="AE6">
            <v>98</v>
          </cell>
          <cell r="AF6">
            <v>98</v>
          </cell>
          <cell r="AG6">
            <v>92</v>
          </cell>
          <cell r="AH6">
            <v>69</v>
          </cell>
          <cell r="AI6">
            <v>74</v>
          </cell>
          <cell r="AJ6">
            <v>65</v>
          </cell>
        </row>
        <row r="7">
          <cell r="A7" t="str">
            <v>B.094 - FORTALEZA - CE</v>
          </cell>
          <cell r="B7" t="str">
            <v>H</v>
          </cell>
          <cell r="C7">
            <v>1</v>
          </cell>
          <cell r="D7">
            <v>92</v>
          </cell>
          <cell r="E7">
            <v>1</v>
          </cell>
          <cell r="F7">
            <v>48</v>
          </cell>
          <cell r="I7">
            <v>1</v>
          </cell>
          <cell r="J7">
            <v>73</v>
          </cell>
          <cell r="K7">
            <v>1</v>
          </cell>
          <cell r="L7">
            <v>67</v>
          </cell>
          <cell r="M7">
            <v>1</v>
          </cell>
          <cell r="N7">
            <v>35</v>
          </cell>
          <cell r="O7">
            <v>1</v>
          </cell>
          <cell r="P7">
            <v>44</v>
          </cell>
          <cell r="Q7">
            <v>1</v>
          </cell>
          <cell r="R7">
            <v>44</v>
          </cell>
          <cell r="S7">
            <v>1</v>
          </cell>
          <cell r="T7">
            <v>57</v>
          </cell>
          <cell r="U7">
            <v>1</v>
          </cell>
          <cell r="V7">
            <v>69</v>
          </cell>
          <cell r="W7">
            <v>1</v>
          </cell>
          <cell r="X7">
            <v>71</v>
          </cell>
          <cell r="Y7">
            <v>1</v>
          </cell>
          <cell r="Z7">
            <v>77</v>
          </cell>
          <cell r="AA7">
            <v>1</v>
          </cell>
          <cell r="AB7">
            <v>84</v>
          </cell>
          <cell r="AC7">
            <v>1</v>
          </cell>
          <cell r="AD7">
            <v>83</v>
          </cell>
          <cell r="AE7">
            <v>1</v>
          </cell>
          <cell r="AF7">
            <v>80</v>
          </cell>
          <cell r="AG7">
            <v>1</v>
          </cell>
          <cell r="AH7">
            <v>71</v>
          </cell>
          <cell r="AI7">
            <v>1</v>
          </cell>
          <cell r="AJ7">
            <v>60</v>
          </cell>
        </row>
        <row r="8">
          <cell r="A8" t="str">
            <v>B.096 - SHOPPING GUARARAPES - PE</v>
          </cell>
          <cell r="B8" t="str">
            <v>H</v>
          </cell>
          <cell r="C8">
            <v>100</v>
          </cell>
          <cell r="D8">
            <v>98</v>
          </cell>
          <cell r="E8">
            <v>68</v>
          </cell>
          <cell r="F8">
            <v>81</v>
          </cell>
          <cell r="G8">
            <v>91</v>
          </cell>
          <cell r="H8">
            <v>93</v>
          </cell>
          <cell r="I8">
            <v>67</v>
          </cell>
          <cell r="J8">
            <v>67</v>
          </cell>
          <cell r="K8">
            <v>81</v>
          </cell>
          <cell r="L8">
            <v>61</v>
          </cell>
          <cell r="M8">
            <v>46</v>
          </cell>
          <cell r="N8">
            <v>48</v>
          </cell>
          <cell r="O8">
            <v>53</v>
          </cell>
          <cell r="P8">
            <v>51</v>
          </cell>
          <cell r="Q8">
            <v>73</v>
          </cell>
          <cell r="R8">
            <v>40</v>
          </cell>
          <cell r="S8">
            <v>52</v>
          </cell>
          <cell r="T8">
            <v>47</v>
          </cell>
          <cell r="U8">
            <v>73</v>
          </cell>
          <cell r="V8">
            <v>80</v>
          </cell>
          <cell r="W8">
            <v>88</v>
          </cell>
          <cell r="X8">
            <v>82</v>
          </cell>
          <cell r="AA8">
            <v>91</v>
          </cell>
          <cell r="AB8">
            <v>87</v>
          </cell>
          <cell r="AC8">
            <v>94</v>
          </cell>
          <cell r="AD8">
            <v>100</v>
          </cell>
          <cell r="AE8">
            <v>98</v>
          </cell>
          <cell r="AF8">
            <v>100</v>
          </cell>
          <cell r="AG8">
            <v>81</v>
          </cell>
          <cell r="AH8">
            <v>81</v>
          </cell>
          <cell r="AI8">
            <v>71</v>
          </cell>
          <cell r="AJ8">
            <v>65</v>
          </cell>
        </row>
        <row r="9">
          <cell r="A9" t="str">
            <v>B.121 -  NATAL - RN</v>
          </cell>
          <cell r="B9" t="str">
            <v>H</v>
          </cell>
          <cell r="C9">
            <v>88</v>
          </cell>
          <cell r="D9">
            <v>76</v>
          </cell>
          <cell r="E9">
            <v>73</v>
          </cell>
          <cell r="F9">
            <v>73</v>
          </cell>
          <cell r="G9">
            <v>86</v>
          </cell>
          <cell r="H9">
            <v>93</v>
          </cell>
          <cell r="I9">
            <v>69</v>
          </cell>
          <cell r="J9">
            <v>57</v>
          </cell>
          <cell r="K9">
            <v>68</v>
          </cell>
          <cell r="L9">
            <v>86</v>
          </cell>
          <cell r="M9">
            <v>60</v>
          </cell>
          <cell r="N9">
            <v>72</v>
          </cell>
          <cell r="O9">
            <v>51</v>
          </cell>
          <cell r="P9">
            <v>44</v>
          </cell>
          <cell r="Q9">
            <v>70</v>
          </cell>
          <cell r="R9">
            <v>61</v>
          </cell>
          <cell r="S9">
            <v>78</v>
          </cell>
          <cell r="T9">
            <v>57</v>
          </cell>
          <cell r="U9">
            <v>76</v>
          </cell>
          <cell r="V9">
            <v>75</v>
          </cell>
          <cell r="W9">
            <v>71</v>
          </cell>
          <cell r="X9">
            <v>66</v>
          </cell>
          <cell r="Y9">
            <v>80</v>
          </cell>
          <cell r="Z9">
            <v>87</v>
          </cell>
          <cell r="AA9">
            <v>84</v>
          </cell>
          <cell r="AB9">
            <v>87</v>
          </cell>
          <cell r="AC9">
            <v>80</v>
          </cell>
          <cell r="AD9">
            <v>76</v>
          </cell>
          <cell r="AE9">
            <v>86</v>
          </cell>
          <cell r="AF9">
            <v>62</v>
          </cell>
          <cell r="AG9">
            <v>81</v>
          </cell>
          <cell r="AH9">
            <v>71</v>
          </cell>
          <cell r="AI9">
            <v>72</v>
          </cell>
          <cell r="AJ9">
            <v>69</v>
          </cell>
        </row>
        <row r="10">
          <cell r="A10" t="str">
            <v>B.220 - GONÇALO PRADO - SE</v>
          </cell>
          <cell r="B10" t="str">
            <v>H</v>
          </cell>
          <cell r="C10">
            <v>72</v>
          </cell>
          <cell r="D10">
            <v>58</v>
          </cell>
          <cell r="E10">
            <v>78</v>
          </cell>
          <cell r="F10">
            <v>63</v>
          </cell>
          <cell r="G10">
            <v>77</v>
          </cell>
          <cell r="H10">
            <v>86</v>
          </cell>
          <cell r="I10">
            <v>70</v>
          </cell>
          <cell r="J10">
            <v>46</v>
          </cell>
          <cell r="K10">
            <v>46</v>
          </cell>
          <cell r="L10">
            <v>53</v>
          </cell>
          <cell r="M10">
            <v>30</v>
          </cell>
          <cell r="N10">
            <v>38</v>
          </cell>
          <cell r="O10">
            <v>45</v>
          </cell>
          <cell r="P10">
            <v>24</v>
          </cell>
          <cell r="Q10">
            <v>70</v>
          </cell>
          <cell r="R10">
            <v>43</v>
          </cell>
          <cell r="S10">
            <v>66</v>
          </cell>
          <cell r="T10">
            <v>67</v>
          </cell>
          <cell r="U10">
            <v>79</v>
          </cell>
          <cell r="V10">
            <v>53</v>
          </cell>
          <cell r="W10">
            <v>68</v>
          </cell>
          <cell r="X10">
            <v>79</v>
          </cell>
          <cell r="Y10">
            <v>81</v>
          </cell>
          <cell r="Z10">
            <v>58</v>
          </cell>
          <cell r="AA10">
            <v>60</v>
          </cell>
          <cell r="AB10">
            <v>42</v>
          </cell>
          <cell r="AC10">
            <v>77</v>
          </cell>
          <cell r="AD10">
            <v>60</v>
          </cell>
          <cell r="AE10">
            <v>78</v>
          </cell>
          <cell r="AF10">
            <v>76</v>
          </cell>
          <cell r="AG10">
            <v>66</v>
          </cell>
          <cell r="AH10">
            <v>60</v>
          </cell>
          <cell r="AI10">
            <v>63</v>
          </cell>
          <cell r="AJ10">
            <v>52</v>
          </cell>
        </row>
        <row r="11">
          <cell r="A11" t="str">
            <v>B.270 - FAROL - AL</v>
          </cell>
          <cell r="B11" t="str">
            <v>H</v>
          </cell>
          <cell r="C11">
            <v>71</v>
          </cell>
          <cell r="D11">
            <v>74</v>
          </cell>
          <cell r="E11">
            <v>68</v>
          </cell>
          <cell r="F11">
            <v>45</v>
          </cell>
          <cell r="G11">
            <v>93</v>
          </cell>
          <cell r="H11">
            <v>83</v>
          </cell>
          <cell r="I11">
            <v>70</v>
          </cell>
          <cell r="J11">
            <v>50</v>
          </cell>
          <cell r="K11">
            <v>67</v>
          </cell>
          <cell r="L11">
            <v>63</v>
          </cell>
          <cell r="M11">
            <v>39</v>
          </cell>
          <cell r="N11">
            <v>41</v>
          </cell>
          <cell r="O11">
            <v>48</v>
          </cell>
          <cell r="P11">
            <v>51</v>
          </cell>
          <cell r="Q11">
            <v>98</v>
          </cell>
          <cell r="R11">
            <v>62</v>
          </cell>
          <cell r="S11">
            <v>48</v>
          </cell>
          <cell r="T11">
            <v>47</v>
          </cell>
          <cell r="U11">
            <v>74</v>
          </cell>
          <cell r="V11">
            <v>88</v>
          </cell>
          <cell r="W11">
            <v>94</v>
          </cell>
          <cell r="X11">
            <v>88</v>
          </cell>
          <cell r="Y11">
            <v>84</v>
          </cell>
          <cell r="Z11">
            <v>81</v>
          </cell>
          <cell r="AA11">
            <v>87</v>
          </cell>
          <cell r="AB11">
            <v>87</v>
          </cell>
          <cell r="AC11">
            <v>86</v>
          </cell>
          <cell r="AD11">
            <v>91</v>
          </cell>
          <cell r="AE11">
            <v>82</v>
          </cell>
          <cell r="AF11">
            <v>93</v>
          </cell>
          <cell r="AG11">
            <v>83</v>
          </cell>
          <cell r="AH11">
            <v>92</v>
          </cell>
          <cell r="AI11">
            <v>69</v>
          </cell>
          <cell r="AJ11">
            <v>63</v>
          </cell>
        </row>
        <row r="12">
          <cell r="A12" t="str">
            <v>B.310 - CASA FORTE - PE</v>
          </cell>
          <cell r="B12" t="str">
            <v>H</v>
          </cell>
          <cell r="C12">
            <v>99</v>
          </cell>
          <cell r="D12">
            <v>94</v>
          </cell>
          <cell r="E12">
            <v>83</v>
          </cell>
          <cell r="F12">
            <v>64</v>
          </cell>
          <cell r="G12">
            <v>97</v>
          </cell>
          <cell r="H12">
            <v>86</v>
          </cell>
          <cell r="I12">
            <v>74</v>
          </cell>
          <cell r="J12">
            <v>50</v>
          </cell>
          <cell r="K12">
            <v>77</v>
          </cell>
          <cell r="L12">
            <v>76</v>
          </cell>
          <cell r="M12">
            <v>54</v>
          </cell>
          <cell r="N12">
            <v>63</v>
          </cell>
          <cell r="O12">
            <v>66</v>
          </cell>
          <cell r="P12">
            <v>50</v>
          </cell>
          <cell r="Q12">
            <v>79</v>
          </cell>
          <cell r="R12">
            <v>84</v>
          </cell>
          <cell r="S12">
            <v>63</v>
          </cell>
          <cell r="T12">
            <v>52</v>
          </cell>
          <cell r="U12">
            <v>79</v>
          </cell>
          <cell r="V12">
            <v>71</v>
          </cell>
          <cell r="W12">
            <v>76</v>
          </cell>
          <cell r="X12">
            <v>82</v>
          </cell>
          <cell r="Y12">
            <v>74</v>
          </cell>
          <cell r="Z12">
            <v>68</v>
          </cell>
          <cell r="AA12">
            <v>84</v>
          </cell>
          <cell r="AB12">
            <v>84</v>
          </cell>
          <cell r="AC12">
            <v>80</v>
          </cell>
          <cell r="AD12">
            <v>71</v>
          </cell>
          <cell r="AE12">
            <v>79</v>
          </cell>
          <cell r="AF12">
            <v>74</v>
          </cell>
          <cell r="AG12">
            <v>78</v>
          </cell>
          <cell r="AH12">
            <v>89</v>
          </cell>
          <cell r="AI12">
            <v>77</v>
          </cell>
          <cell r="AJ12">
            <v>68</v>
          </cell>
        </row>
        <row r="13">
          <cell r="A13" t="str">
            <v>B.337 - TACARUNA - PE</v>
          </cell>
          <cell r="B13" t="str">
            <v>H</v>
          </cell>
          <cell r="C13">
            <v>94</v>
          </cell>
          <cell r="D13">
            <v>100</v>
          </cell>
          <cell r="E13">
            <v>77</v>
          </cell>
          <cell r="F13">
            <v>84</v>
          </cell>
          <cell r="G13">
            <v>73</v>
          </cell>
          <cell r="H13">
            <v>94</v>
          </cell>
          <cell r="I13">
            <v>93</v>
          </cell>
          <cell r="J13">
            <v>88</v>
          </cell>
          <cell r="K13">
            <v>82</v>
          </cell>
          <cell r="L13">
            <v>97</v>
          </cell>
          <cell r="M13">
            <v>56</v>
          </cell>
          <cell r="N13">
            <v>58</v>
          </cell>
          <cell r="O13">
            <v>51</v>
          </cell>
          <cell r="P13">
            <v>48</v>
          </cell>
          <cell r="Q13">
            <v>41</v>
          </cell>
          <cell r="R13">
            <v>92</v>
          </cell>
          <cell r="S13">
            <v>64</v>
          </cell>
          <cell r="T13">
            <v>87</v>
          </cell>
          <cell r="U13">
            <v>62</v>
          </cell>
          <cell r="V13">
            <v>85</v>
          </cell>
          <cell r="W13">
            <v>79</v>
          </cell>
          <cell r="X13">
            <v>85</v>
          </cell>
          <cell r="AA13">
            <v>86</v>
          </cell>
          <cell r="AB13">
            <v>97</v>
          </cell>
          <cell r="AC13">
            <v>94</v>
          </cell>
          <cell r="AD13">
            <v>93</v>
          </cell>
          <cell r="AE13">
            <v>87</v>
          </cell>
          <cell r="AF13">
            <v>91</v>
          </cell>
          <cell r="AG13">
            <v>69</v>
          </cell>
          <cell r="AH13">
            <v>97</v>
          </cell>
          <cell r="AI13">
            <v>68</v>
          </cell>
          <cell r="AJ13">
            <v>80</v>
          </cell>
        </row>
        <row r="14">
          <cell r="A14" t="str">
            <v>B.339 - CARUARU - PE</v>
          </cell>
          <cell r="B14" t="str">
            <v>H</v>
          </cell>
          <cell r="C14">
            <v>92</v>
          </cell>
          <cell r="D14">
            <v>80</v>
          </cell>
          <cell r="E14">
            <v>72</v>
          </cell>
          <cell r="F14">
            <v>42</v>
          </cell>
          <cell r="I14">
            <v>70</v>
          </cell>
          <cell r="J14">
            <v>74</v>
          </cell>
          <cell r="K14">
            <v>86</v>
          </cell>
          <cell r="L14">
            <v>85</v>
          </cell>
          <cell r="M14">
            <v>50</v>
          </cell>
          <cell r="N14">
            <v>37</v>
          </cell>
          <cell r="O14">
            <v>58</v>
          </cell>
          <cell r="P14">
            <v>45</v>
          </cell>
          <cell r="Q14">
            <v>69</v>
          </cell>
          <cell r="R14">
            <v>69</v>
          </cell>
          <cell r="S14">
            <v>48</v>
          </cell>
          <cell r="T14">
            <v>79</v>
          </cell>
          <cell r="U14">
            <v>64</v>
          </cell>
          <cell r="V14">
            <v>75</v>
          </cell>
          <cell r="W14">
            <v>94</v>
          </cell>
          <cell r="X14">
            <v>79</v>
          </cell>
          <cell r="AA14">
            <v>98</v>
          </cell>
          <cell r="AB14">
            <v>95</v>
          </cell>
          <cell r="AC14">
            <v>93</v>
          </cell>
          <cell r="AD14">
            <v>90</v>
          </cell>
          <cell r="AE14">
            <v>88</v>
          </cell>
          <cell r="AF14">
            <v>93</v>
          </cell>
          <cell r="AG14">
            <v>79</v>
          </cell>
          <cell r="AH14">
            <v>81</v>
          </cell>
          <cell r="AI14">
            <v>69</v>
          </cell>
          <cell r="AJ14">
            <v>64</v>
          </cell>
        </row>
        <row r="15">
          <cell r="A15" t="str">
            <v>B.341 - BOA VIAGEM - PE</v>
          </cell>
          <cell r="B15" t="str">
            <v>H</v>
          </cell>
          <cell r="C15">
            <v>82</v>
          </cell>
          <cell r="D15">
            <v>86</v>
          </cell>
          <cell r="E15">
            <v>87</v>
          </cell>
          <cell r="F15">
            <v>58</v>
          </cell>
          <cell r="G15">
            <v>89</v>
          </cell>
          <cell r="H15">
            <v>67</v>
          </cell>
          <cell r="I15">
            <v>76</v>
          </cell>
          <cell r="J15">
            <v>62</v>
          </cell>
          <cell r="K15">
            <v>86</v>
          </cell>
          <cell r="L15">
            <v>64</v>
          </cell>
          <cell r="M15">
            <v>63</v>
          </cell>
          <cell r="N15">
            <v>47</v>
          </cell>
          <cell r="O15">
            <v>59</v>
          </cell>
          <cell r="P15">
            <v>60</v>
          </cell>
          <cell r="Q15">
            <v>65</v>
          </cell>
          <cell r="R15">
            <v>72</v>
          </cell>
          <cell r="S15">
            <v>70</v>
          </cell>
          <cell r="T15">
            <v>56</v>
          </cell>
          <cell r="U15">
            <v>72</v>
          </cell>
          <cell r="V15">
            <v>74</v>
          </cell>
          <cell r="W15">
            <v>82</v>
          </cell>
          <cell r="X15">
            <v>94</v>
          </cell>
          <cell r="Y15">
            <v>75</v>
          </cell>
          <cell r="Z15">
            <v>88</v>
          </cell>
          <cell r="AA15">
            <v>74</v>
          </cell>
          <cell r="AB15">
            <v>91</v>
          </cell>
          <cell r="AC15">
            <v>90</v>
          </cell>
          <cell r="AD15">
            <v>90</v>
          </cell>
          <cell r="AE15">
            <v>86</v>
          </cell>
          <cell r="AF15">
            <v>90</v>
          </cell>
          <cell r="AG15">
            <v>89</v>
          </cell>
          <cell r="AH15">
            <v>92</v>
          </cell>
          <cell r="AI15">
            <v>74</v>
          </cell>
          <cell r="AJ15">
            <v>68</v>
          </cell>
        </row>
        <row r="16">
          <cell r="A16" t="str">
            <v>B.140 - SÃO LUÍS - MA</v>
          </cell>
          <cell r="B16" t="str">
            <v>H</v>
          </cell>
          <cell r="C16">
            <v>1</v>
          </cell>
          <cell r="D16">
            <v>69</v>
          </cell>
          <cell r="E16">
            <v>1</v>
          </cell>
          <cell r="F16">
            <v>42</v>
          </cell>
          <cell r="G16">
            <v>1</v>
          </cell>
          <cell r="H16">
            <v>64</v>
          </cell>
          <cell r="I16">
            <v>1</v>
          </cell>
          <cell r="J16">
            <v>39</v>
          </cell>
          <cell r="K16">
            <v>1</v>
          </cell>
          <cell r="L16">
            <v>72</v>
          </cell>
          <cell r="M16">
            <v>1</v>
          </cell>
          <cell r="N16">
            <v>29</v>
          </cell>
          <cell r="O16">
            <v>1</v>
          </cell>
          <cell r="P16">
            <v>51</v>
          </cell>
          <cell r="Q16">
            <v>1</v>
          </cell>
          <cell r="R16">
            <v>51</v>
          </cell>
          <cell r="S16">
            <v>1</v>
          </cell>
          <cell r="T16">
            <v>41</v>
          </cell>
          <cell r="U16">
            <v>1</v>
          </cell>
          <cell r="V16">
            <v>52</v>
          </cell>
          <cell r="W16">
            <v>1</v>
          </cell>
          <cell r="X16">
            <v>50</v>
          </cell>
          <cell r="AA16">
            <v>1</v>
          </cell>
          <cell r="AB16">
            <v>87</v>
          </cell>
          <cell r="AC16">
            <v>1</v>
          </cell>
          <cell r="AD16">
            <v>87</v>
          </cell>
          <cell r="AE16">
            <v>1</v>
          </cell>
          <cell r="AF16">
            <v>95</v>
          </cell>
          <cell r="AG16">
            <v>1</v>
          </cell>
          <cell r="AH16">
            <v>88</v>
          </cell>
          <cell r="AI16">
            <v>1</v>
          </cell>
          <cell r="AJ16">
            <v>52</v>
          </cell>
        </row>
        <row r="17">
          <cell r="A17" t="str">
            <v>B.034 - JOÃO PESSOA - PB</v>
          </cell>
          <cell r="B17" t="str">
            <v>H</v>
          </cell>
          <cell r="C17">
            <v>1</v>
          </cell>
          <cell r="D17">
            <v>85</v>
          </cell>
          <cell r="E17">
            <v>1</v>
          </cell>
          <cell r="F17">
            <v>84</v>
          </cell>
          <cell r="G17">
            <v>1</v>
          </cell>
          <cell r="H17">
            <v>65</v>
          </cell>
          <cell r="I17">
            <v>1</v>
          </cell>
          <cell r="J17">
            <v>62</v>
          </cell>
          <cell r="K17">
            <v>1</v>
          </cell>
          <cell r="L17">
            <v>73</v>
          </cell>
          <cell r="M17">
            <v>1</v>
          </cell>
          <cell r="N17">
            <v>49</v>
          </cell>
          <cell r="O17">
            <v>1</v>
          </cell>
          <cell r="P17">
            <v>50</v>
          </cell>
          <cell r="Q17">
            <v>1</v>
          </cell>
          <cell r="R17">
            <v>32</v>
          </cell>
          <cell r="S17">
            <v>1</v>
          </cell>
          <cell r="T17">
            <v>48</v>
          </cell>
          <cell r="U17">
            <v>1</v>
          </cell>
          <cell r="V17">
            <v>67</v>
          </cell>
          <cell r="W17">
            <v>1</v>
          </cell>
          <cell r="X17">
            <v>94</v>
          </cell>
          <cell r="Y17">
            <v>1</v>
          </cell>
          <cell r="Z17">
            <v>68</v>
          </cell>
          <cell r="AA17">
            <v>1</v>
          </cell>
          <cell r="AB17">
            <v>87</v>
          </cell>
          <cell r="AC17">
            <v>1</v>
          </cell>
          <cell r="AD17">
            <v>88</v>
          </cell>
          <cell r="AE17">
            <v>1</v>
          </cell>
          <cell r="AF17">
            <v>91</v>
          </cell>
          <cell r="AG17">
            <v>1</v>
          </cell>
          <cell r="AH17">
            <v>91</v>
          </cell>
          <cell r="AI17">
            <v>1</v>
          </cell>
          <cell r="AJ17">
            <v>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Ativo"/>
      <sheetName val="Passivo"/>
      <sheetName val="Premissas"/>
      <sheetName val="IR e C.Social"/>
      <sheetName val="Lucros e Perdas"/>
      <sheetName val="Fluxo de Caixa"/>
      <sheetName val="fluxo"/>
      <sheetName val="Vendas"/>
      <sheetName val="BALANÇO"/>
      <sheetName val="Empréstimos"/>
      <sheetName val="plano ordenados"/>
      <sheetName val="Projeção Despesas"/>
      <sheetName val="Módulo1"/>
      <sheetName val="Plan14"/>
      <sheetName val="RESUMO"/>
      <sheetName val="Macro1"/>
      <sheetName val="Balance"/>
      <sheetName val="PLAAVIC7"/>
      <sheetName val="IR_e_C_Social"/>
      <sheetName val="Lucros_e_Perdas"/>
      <sheetName val="Fluxo_de_Caixa"/>
      <sheetName val="plano_ordenados"/>
      <sheetName val="Projeção_Despesas"/>
      <sheetName val="IR_e_C_Social2"/>
      <sheetName val="Lucros_e_Perdas2"/>
      <sheetName val="Fluxo_de_Caixa2"/>
      <sheetName val="plano_ordenados2"/>
      <sheetName val="Projeção_Despesas2"/>
      <sheetName val="IR_e_C_Social1"/>
      <sheetName val="Lucros_e_Perdas1"/>
      <sheetName val="Fluxo_de_Caixa1"/>
      <sheetName val="plano_ordenados1"/>
      <sheetName val="Projeção_Despesas1"/>
      <sheetName val="Sheet1"/>
      <sheetName val="INPUTS"/>
      <sheetName val="ILV ALC"/>
      <sheetName val="Avance financiero"/>
      <sheetName val="3"/>
      <sheetName val="Parametro"/>
      <sheetName val="IR_e_C_Social3"/>
      <sheetName val="Lucros_e_Perdas3"/>
      <sheetName val="Fluxo_de_Caixa3"/>
      <sheetName val="plano_ordenados3"/>
      <sheetName val="Projeção_Despesas3"/>
      <sheetName val="ILV_ALC"/>
      <sheetName val="Avance_financiero"/>
      <sheetName val="IR_e_C_Social4"/>
      <sheetName val="Lucros_e_Perdas4"/>
      <sheetName val="Fluxo_de_Caixa4"/>
      <sheetName val="plano_ordenados4"/>
      <sheetName val="Projeção_Despesas4"/>
      <sheetName val="ILV_ALC1"/>
      <sheetName val="Avance_financie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."/>
      <sheetName val="SM"/>
      <sheetName val="HI"/>
      <sheetName val="DS"/>
      <sheetName val="SC"/>
      <sheetName val="FS"/>
      <sheetName val="SC CHILE"/>
      <sheetName val="SC ARG"/>
      <sheetName val="SC PERU"/>
      <sheetName val="SC COL"/>
      <sheetName val="SSS Evolution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 t="str">
            <v>GLA Third Parties</v>
          </cell>
          <cell r="G4" t="str">
            <v>GLA Related Parties</v>
          </cell>
          <cell r="K4" t="str">
            <v>TOTAL GLA</v>
          </cell>
          <cell r="O4" t="str">
            <v>Visits (Thousand)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C15"/>
  <sheetViews>
    <sheetView showGridLines="0" workbookViewId="0">
      <selection activeCell="K5" sqref="K5"/>
    </sheetView>
  </sheetViews>
  <sheetFormatPr baseColWidth="10" defaultRowHeight="16.5" x14ac:dyDescent="0.45"/>
  <cols>
    <col min="1" max="16384" width="10.90625" style="1"/>
  </cols>
  <sheetData>
    <row r="1" spans="3:3" ht="5.15" customHeight="1" x14ac:dyDescent="0.45">
      <c r="C1" s="1" t="s">
        <v>52</v>
      </c>
    </row>
    <row r="4" spans="3:3" ht="54" x14ac:dyDescent="1.4">
      <c r="C4" s="3" t="s">
        <v>65</v>
      </c>
    </row>
    <row r="5" spans="3:3" ht="54" x14ac:dyDescent="1.4">
      <c r="C5" s="3" t="s">
        <v>61</v>
      </c>
    </row>
    <row r="6" spans="3:3" x14ac:dyDescent="0.45">
      <c r="C6" s="2" t="s">
        <v>66</v>
      </c>
    </row>
    <row r="7" spans="3:3" x14ac:dyDescent="0.45">
      <c r="C7" s="2" t="s">
        <v>67</v>
      </c>
    </row>
    <row r="8" spans="3:3" x14ac:dyDescent="0.45">
      <c r="C8" s="2" t="s">
        <v>68</v>
      </c>
    </row>
    <row r="9" spans="3:3" x14ac:dyDescent="0.45">
      <c r="C9" s="2" t="s">
        <v>44</v>
      </c>
    </row>
    <row r="10" spans="3:3" x14ac:dyDescent="0.45">
      <c r="C10" s="2" t="s">
        <v>69</v>
      </c>
    </row>
    <row r="11" spans="3:3" x14ac:dyDescent="0.45">
      <c r="C11" s="2" t="s">
        <v>43</v>
      </c>
    </row>
    <row r="12" spans="3:3" x14ac:dyDescent="0.45">
      <c r="C12" s="2" t="s">
        <v>45</v>
      </c>
    </row>
    <row r="13" spans="3:3" x14ac:dyDescent="0.45">
      <c r="C13" s="2" t="s">
        <v>70</v>
      </c>
    </row>
    <row r="14" spans="3:3" x14ac:dyDescent="0.45">
      <c r="C14" s="2" t="s">
        <v>46</v>
      </c>
    </row>
    <row r="15" spans="3:3" x14ac:dyDescent="0.45">
      <c r="C15" s="2" t="s">
        <v>71</v>
      </c>
    </row>
  </sheetData>
  <hyperlinks>
    <hyperlink ref="C6" location="SM!A1" display="Supermercado" xr:uid="{D33AC87C-168D-480F-A5BE-3EFC1F4A2C7F}"/>
    <hyperlink ref="C7" location="MdH!A1" display="Mejoramiento del Hogar" xr:uid="{34ECF5C8-97B2-48EA-996C-EF38B275BFEE}"/>
    <hyperlink ref="C8" location="TxD!A1" display="Tiendas por Departamento" xr:uid="{17ACD4A9-DB84-48E7-A419-34AB3454EDC4}"/>
    <hyperlink ref="C9" location="SC!A1" display="Shopping Centers" xr:uid="{EF60A510-284D-470B-B2BE-407C553510ED}"/>
    <hyperlink ref="C10" location="RF!A1" display="Retail Financiero" xr:uid="{60513F74-E613-45DB-BE60-03A86EE8257C}"/>
    <hyperlink ref="C11" location="'SC CHILE'!A1" display="Shopping Center - Chile" xr:uid="{EBF170DC-F7E8-4AC8-B749-516C804A84D7}"/>
    <hyperlink ref="C12" location="'SC ARG'!A1" display="Shopping Center - Argentina" xr:uid="{10E9A212-44E0-4F7B-9307-66B194739800}"/>
    <hyperlink ref="C13" location="'SC PERÚ'!A1" display="Shopping Center - Perú" xr:uid="{C17BFF8C-AA8A-4FC2-B29E-D62CA0D1BC5C}"/>
    <hyperlink ref="C14" location="'SC COL'!A1" display="Shopping Center - Colombia" xr:uid="{71E80079-F5D0-493A-8D1E-E557BEE1654F}"/>
    <hyperlink ref="C15" location="'Evolutivo SSS_GMV'!A1" display="Evolutivo SSS y GMV" xr:uid="{23C4D561-E5E0-474C-AF61-CD5341C4E2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R49"/>
  <sheetViews>
    <sheetView showGridLines="0" zoomScale="115" zoomScaleNormal="115" zoomScaleSheetLayoutView="90" workbookViewId="0">
      <selection activeCell="N35" sqref="N35"/>
    </sheetView>
  </sheetViews>
  <sheetFormatPr baseColWidth="10" defaultColWidth="11.453125" defaultRowHeight="16.5" x14ac:dyDescent="0.45"/>
  <cols>
    <col min="1" max="1" width="0.81640625" style="1" customWidth="1"/>
    <col min="2" max="2" width="16.81640625" style="1" customWidth="1"/>
    <col min="3" max="4" width="9.54296875" style="65" bestFit="1" customWidth="1"/>
    <col min="5" max="5" width="7.1796875" style="65" bestFit="1" customWidth="1"/>
    <col min="6" max="6" width="0.81640625" style="65" customWidth="1"/>
    <col min="7" max="7" width="10.81640625" style="1" bestFit="1" customWidth="1"/>
    <col min="8" max="8" width="9.54296875" style="1" bestFit="1" customWidth="1"/>
    <col min="9" max="9" width="7.54296875" style="1" bestFit="1" customWidth="1"/>
    <col min="10" max="10" width="0.81640625" style="1" customWidth="1"/>
    <col min="11" max="12" width="10.81640625" style="1" bestFit="1" customWidth="1"/>
    <col min="13" max="13" width="7.54296875" style="65" bestFit="1" customWidth="1"/>
    <col min="14" max="15" width="9.26953125" style="1" customWidth="1"/>
    <col min="16" max="16" width="7" style="1" customWidth="1"/>
    <col min="17" max="17" width="1.7265625" style="1" customWidth="1"/>
    <col min="18" max="16384" width="11.453125" style="1"/>
  </cols>
  <sheetData>
    <row r="1" spans="2:18" s="8" customFormat="1" ht="6.75" customHeight="1" x14ac:dyDescent="0.45">
      <c r="N1" s="1"/>
      <c r="O1" s="1"/>
      <c r="P1" s="1"/>
      <c r="Q1" s="1"/>
      <c r="R1" s="1"/>
    </row>
    <row r="2" spans="2:18" s="6" customFormat="1" x14ac:dyDescent="0.45">
      <c r="B2" s="51" t="s">
        <v>36</v>
      </c>
      <c r="N2" s="1"/>
      <c r="O2" s="1"/>
      <c r="P2" s="1"/>
      <c r="Q2" s="1"/>
      <c r="R2" s="1"/>
    </row>
    <row r="3" spans="2:18" s="8" customFormat="1" ht="6.75" customHeight="1" x14ac:dyDescent="0.45">
      <c r="N3" s="1"/>
      <c r="O3" s="1"/>
      <c r="P3" s="1"/>
      <c r="Q3" s="1"/>
      <c r="R3" s="1"/>
    </row>
    <row r="4" spans="2:18" s="60" customFormat="1" ht="15" customHeight="1" x14ac:dyDescent="0.45">
      <c r="B4" s="188"/>
      <c r="C4" s="187" t="str">
        <f>+'[4]SC CHILE'!C4</f>
        <v>GLA Third Parties</v>
      </c>
      <c r="D4" s="187"/>
      <c r="E4" s="187"/>
      <c r="F4" s="7"/>
      <c r="G4" s="187" t="str">
        <f>+'[4]SC CHILE'!G4</f>
        <v>GLA Related Parties</v>
      </c>
      <c r="H4" s="187"/>
      <c r="I4" s="187"/>
      <c r="J4" s="7"/>
      <c r="K4" s="187" t="str">
        <f>+'[4]SC CHILE'!K4</f>
        <v>TOTAL GLA</v>
      </c>
      <c r="L4" s="187"/>
      <c r="M4" s="187"/>
      <c r="N4" s="1"/>
      <c r="O4" s="1"/>
      <c r="P4" s="1"/>
      <c r="Q4" s="1"/>
      <c r="R4" s="1"/>
    </row>
    <row r="5" spans="2:18" s="60" customFormat="1" ht="15" customHeight="1" x14ac:dyDescent="0.45">
      <c r="B5" s="189"/>
      <c r="C5" s="141" t="s">
        <v>61</v>
      </c>
      <c r="D5" s="141" t="s">
        <v>64</v>
      </c>
      <c r="E5" s="141" t="s">
        <v>11</v>
      </c>
      <c r="F5" s="142"/>
      <c r="G5" s="141" t="s">
        <v>61</v>
      </c>
      <c r="H5" s="141" t="s">
        <v>64</v>
      </c>
      <c r="I5" s="141" t="s">
        <v>11</v>
      </c>
      <c r="J5" s="142"/>
      <c r="K5" s="141" t="s">
        <v>61</v>
      </c>
      <c r="L5" s="141" t="s">
        <v>64</v>
      </c>
      <c r="M5" s="141" t="s">
        <v>11</v>
      </c>
      <c r="N5" s="1"/>
      <c r="O5" s="1"/>
      <c r="P5" s="1"/>
      <c r="Q5" s="1"/>
      <c r="R5" s="1"/>
    </row>
    <row r="6" spans="2:18" s="60" customFormat="1" ht="15" customHeight="1" x14ac:dyDescent="0.45">
      <c r="B6" s="10" t="s">
        <v>140</v>
      </c>
      <c r="C6" s="122">
        <v>46175.900000000016</v>
      </c>
      <c r="D6" s="122">
        <v>46175.900000000016</v>
      </c>
      <c r="E6" s="152">
        <v>0</v>
      </c>
      <c r="F6" s="122"/>
      <c r="G6" s="122">
        <v>854.5</v>
      </c>
      <c r="H6" s="122">
        <v>854.5</v>
      </c>
      <c r="I6" s="152">
        <v>0</v>
      </c>
      <c r="J6" s="122"/>
      <c r="K6" s="122">
        <v>47030.400000000016</v>
      </c>
      <c r="L6" s="122">
        <v>47030.400000000016</v>
      </c>
      <c r="M6" s="152">
        <v>0</v>
      </c>
      <c r="N6" s="1"/>
      <c r="O6" s="1"/>
      <c r="P6" s="1"/>
      <c r="Q6" s="1"/>
      <c r="R6" s="1"/>
    </row>
    <row r="7" spans="2:18" s="60" customFormat="1" ht="15" customHeight="1" x14ac:dyDescent="0.45">
      <c r="B7" s="127" t="s">
        <v>138</v>
      </c>
      <c r="C7" s="122">
        <v>14641.799999999997</v>
      </c>
      <c r="D7" s="122">
        <v>10292.029999999999</v>
      </c>
      <c r="E7" s="152">
        <v>0.42263479605092469</v>
      </c>
      <c r="F7" s="122"/>
      <c r="G7" s="122">
        <v>50251.369999999995</v>
      </c>
      <c r="H7" s="122">
        <v>54493</v>
      </c>
      <c r="I7" s="152">
        <v>-7.7838070944892035E-2</v>
      </c>
      <c r="J7" s="122"/>
      <c r="K7" s="122">
        <v>64893.169999999991</v>
      </c>
      <c r="L7" s="122">
        <v>64785.03</v>
      </c>
      <c r="M7" s="152">
        <v>1.6692127795572276E-3</v>
      </c>
      <c r="N7" s="1"/>
      <c r="O7" s="1"/>
      <c r="P7" s="1"/>
      <c r="Q7" s="1"/>
      <c r="R7" s="1"/>
    </row>
    <row r="8" spans="2:18" s="60" customFormat="1" ht="15" customHeight="1" x14ac:dyDescent="0.45">
      <c r="B8" s="146" t="s">
        <v>32</v>
      </c>
      <c r="C8" s="147">
        <v>60817.700000000012</v>
      </c>
      <c r="D8" s="147">
        <v>56467.930000000015</v>
      </c>
      <c r="E8" s="153">
        <v>7.7030803147910554E-2</v>
      </c>
      <c r="F8" s="149"/>
      <c r="G8" s="147">
        <v>51105.869999999995</v>
      </c>
      <c r="H8" s="147">
        <v>55347.5</v>
      </c>
      <c r="I8" s="153">
        <v>-7.6636343104928062E-2</v>
      </c>
      <c r="J8" s="149"/>
      <c r="K8" s="147">
        <v>111923.57</v>
      </c>
      <c r="L8" s="147">
        <v>111815.43000000002</v>
      </c>
      <c r="M8" s="153">
        <v>9.6712949187760522E-4</v>
      </c>
      <c r="N8" s="1"/>
      <c r="O8" s="1"/>
      <c r="P8" s="1"/>
      <c r="Q8" s="1"/>
      <c r="R8" s="1"/>
    </row>
    <row r="9" spans="2:18" s="60" customFormat="1" ht="10" customHeight="1" x14ac:dyDescent="0.45">
      <c r="B9" s="10"/>
      <c r="C9" s="154"/>
      <c r="D9" s="154"/>
      <c r="E9" s="154"/>
      <c r="F9" s="154"/>
      <c r="G9" s="10"/>
      <c r="H9" s="10"/>
      <c r="I9" s="10"/>
      <c r="J9" s="154"/>
      <c r="K9" s="10"/>
      <c r="L9" s="10"/>
      <c r="M9" s="154"/>
      <c r="N9" s="1"/>
      <c r="O9" s="1"/>
      <c r="P9" s="1"/>
      <c r="Q9" s="1"/>
      <c r="R9" s="1"/>
    </row>
    <row r="10" spans="2:18" s="60" customFormat="1" ht="15" customHeight="1" x14ac:dyDescent="0.45">
      <c r="B10" s="188"/>
      <c r="C10" s="187" t="s">
        <v>123</v>
      </c>
      <c r="D10" s="187"/>
      <c r="E10" s="187"/>
      <c r="F10" s="7"/>
      <c r="G10" s="187" t="s">
        <v>134</v>
      </c>
      <c r="H10" s="187"/>
      <c r="I10" s="187"/>
      <c r="J10" s="7"/>
      <c r="K10" s="187" t="s">
        <v>135</v>
      </c>
      <c r="L10" s="187"/>
      <c r="M10" s="187"/>
      <c r="N10" s="1"/>
      <c r="O10" s="1"/>
      <c r="P10" s="1"/>
      <c r="Q10" s="1"/>
      <c r="R10" s="1"/>
    </row>
    <row r="11" spans="2:18" s="60" customFormat="1" ht="15" customHeight="1" x14ac:dyDescent="0.45">
      <c r="B11" s="189"/>
      <c r="C11" s="141" t="s">
        <v>61</v>
      </c>
      <c r="D11" s="141" t="s">
        <v>64</v>
      </c>
      <c r="E11" s="141" t="s">
        <v>11</v>
      </c>
      <c r="F11" s="142"/>
      <c r="G11" s="141" t="s">
        <v>61</v>
      </c>
      <c r="H11" s="141" t="s">
        <v>64</v>
      </c>
      <c r="I11" s="141" t="s">
        <v>11</v>
      </c>
      <c r="J11" s="142"/>
      <c r="K11" s="141" t="s">
        <v>61</v>
      </c>
      <c r="L11" s="141" t="s">
        <v>64</v>
      </c>
      <c r="M11" s="141" t="s">
        <v>11</v>
      </c>
      <c r="N11" s="1"/>
      <c r="O11" s="1"/>
      <c r="P11" s="1"/>
      <c r="Q11" s="1"/>
      <c r="R11" s="1"/>
    </row>
    <row r="12" spans="2:18" s="60" customFormat="1" ht="15" customHeight="1" x14ac:dyDescent="0.45">
      <c r="B12" s="10" t="s">
        <v>140</v>
      </c>
      <c r="C12" s="165" t="s">
        <v>49</v>
      </c>
      <c r="D12" s="165" t="s">
        <v>49</v>
      </c>
      <c r="E12" s="165" t="s">
        <v>49</v>
      </c>
      <c r="F12" s="165"/>
      <c r="G12" s="165" t="s">
        <v>49</v>
      </c>
      <c r="H12" s="165" t="s">
        <v>49</v>
      </c>
      <c r="I12" s="165" t="s">
        <v>49</v>
      </c>
      <c r="J12" s="165"/>
      <c r="K12" s="165">
        <v>10613.882065999998</v>
      </c>
      <c r="L12" s="165">
        <v>10183.074294290001</v>
      </c>
      <c r="M12" s="152">
        <v>4.230625833217827E-2</v>
      </c>
      <c r="N12" s="1"/>
      <c r="O12" s="1"/>
      <c r="P12" s="1"/>
      <c r="Q12" s="1"/>
      <c r="R12" s="1"/>
    </row>
    <row r="13" spans="2:18" s="60" customFormat="1" ht="15" customHeight="1" x14ac:dyDescent="0.45">
      <c r="B13" s="127" t="s">
        <v>138</v>
      </c>
      <c r="C13" s="165" t="s">
        <v>49</v>
      </c>
      <c r="D13" s="165" t="s">
        <v>49</v>
      </c>
      <c r="E13" s="165" t="s">
        <v>49</v>
      </c>
      <c r="F13" s="165"/>
      <c r="G13" s="165">
        <v>86423.905060000005</v>
      </c>
      <c r="H13" s="165">
        <v>86105.252200000003</v>
      </c>
      <c r="I13" s="152">
        <v>3.7007366201060599E-3</v>
      </c>
      <c r="J13" s="165"/>
      <c r="K13" s="165">
        <v>1288.8951199999999</v>
      </c>
      <c r="L13" s="165">
        <v>1123.189991</v>
      </c>
      <c r="M13" s="152">
        <v>0.14753080986100064</v>
      </c>
      <c r="N13" s="1"/>
      <c r="O13" s="1"/>
      <c r="P13" s="1"/>
      <c r="Q13" s="1"/>
      <c r="R13" s="1"/>
    </row>
    <row r="14" spans="2:18" s="60" customFormat="1" ht="15" customHeight="1" x14ac:dyDescent="0.45">
      <c r="B14" s="146" t="s">
        <v>32</v>
      </c>
      <c r="C14" s="147" t="s">
        <v>49</v>
      </c>
      <c r="D14" s="147" t="s">
        <v>49</v>
      </c>
      <c r="E14" s="147" t="s">
        <v>49</v>
      </c>
      <c r="F14" s="149"/>
      <c r="G14" s="147">
        <v>86423.905060000005</v>
      </c>
      <c r="H14" s="147">
        <v>86105.252200000003</v>
      </c>
      <c r="I14" s="153">
        <v>3.7007366201060599E-3</v>
      </c>
      <c r="J14" s="149"/>
      <c r="K14" s="147">
        <v>11902.777185999998</v>
      </c>
      <c r="L14" s="147">
        <v>11306.264285290001</v>
      </c>
      <c r="M14" s="153">
        <v>5.2759504435615279E-2</v>
      </c>
      <c r="N14" s="1"/>
      <c r="O14" s="1"/>
      <c r="P14" s="1"/>
      <c r="Q14" s="1"/>
      <c r="R14" s="1"/>
    </row>
    <row r="16" spans="2:18" x14ac:dyDescent="0.45">
      <c r="C16" s="1"/>
      <c r="D16" s="1"/>
      <c r="E16" s="1"/>
      <c r="F16" s="1"/>
      <c r="M16" s="1"/>
    </row>
    <row r="17" s="1" customFormat="1" x14ac:dyDescent="0.45"/>
    <row r="18" s="1" customFormat="1" x14ac:dyDescent="0.45"/>
    <row r="19" s="1" customFormat="1" x14ac:dyDescent="0.45"/>
    <row r="20" s="1" customFormat="1" x14ac:dyDescent="0.45"/>
    <row r="21" s="1" customFormat="1" x14ac:dyDescent="0.45"/>
    <row r="22" s="1" customFormat="1" x14ac:dyDescent="0.45"/>
    <row r="23" s="1" customFormat="1" x14ac:dyDescent="0.45"/>
    <row r="24" s="1" customFormat="1" x14ac:dyDescent="0.45"/>
    <row r="25" s="1" customFormat="1" x14ac:dyDescent="0.45"/>
    <row r="26" s="1" customFormat="1" x14ac:dyDescent="0.45"/>
    <row r="27" s="1" customFormat="1" x14ac:dyDescent="0.45"/>
    <row r="28" s="1" customFormat="1" x14ac:dyDescent="0.45"/>
    <row r="29" s="1" customFormat="1" x14ac:dyDescent="0.45"/>
    <row r="30" s="1" customFormat="1" x14ac:dyDescent="0.45"/>
    <row r="31" s="1" customFormat="1" x14ac:dyDescent="0.45"/>
    <row r="32" s="1" customFormat="1" x14ac:dyDescent="0.45"/>
    <row r="33" s="1" customFormat="1" x14ac:dyDescent="0.45"/>
    <row r="34" s="1" customFormat="1" x14ac:dyDescent="0.45"/>
    <row r="35" s="1" customFormat="1" x14ac:dyDescent="0.45"/>
    <row r="36" s="1" customFormat="1" x14ac:dyDescent="0.45"/>
    <row r="37" s="1" customFormat="1" x14ac:dyDescent="0.45"/>
    <row r="38" s="1" customFormat="1" x14ac:dyDescent="0.45"/>
    <row r="39" s="1" customFormat="1" x14ac:dyDescent="0.45"/>
    <row r="40" s="1" customFormat="1" x14ac:dyDescent="0.45"/>
    <row r="41" s="1" customFormat="1" x14ac:dyDescent="0.45"/>
    <row r="42" s="1" customFormat="1" x14ac:dyDescent="0.45"/>
    <row r="43" s="1" customFormat="1" x14ac:dyDescent="0.45"/>
    <row r="49" spans="3:13" ht="66" x14ac:dyDescent="0.45">
      <c r="C49" s="141" t="s">
        <v>53</v>
      </c>
      <c r="D49" s="141" t="s">
        <v>39</v>
      </c>
      <c r="E49" s="141" t="s">
        <v>53</v>
      </c>
      <c r="F49" s="141" t="s">
        <v>39</v>
      </c>
      <c r="G49" s="141" t="s">
        <v>53</v>
      </c>
      <c r="H49" s="141" t="s">
        <v>39</v>
      </c>
      <c r="K49" s="141" t="s">
        <v>53</v>
      </c>
      <c r="L49" s="141" t="s">
        <v>39</v>
      </c>
      <c r="M49" s="141" t="s">
        <v>53</v>
      </c>
    </row>
  </sheetData>
  <mergeCells count="8">
    <mergeCell ref="B10:B11"/>
    <mergeCell ref="C10:E10"/>
    <mergeCell ref="G10:I10"/>
    <mergeCell ref="K10:M10"/>
    <mergeCell ref="B4:B5"/>
    <mergeCell ref="C4:E4"/>
    <mergeCell ref="G4:I4"/>
    <mergeCell ref="K4:M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Q85"/>
  <sheetViews>
    <sheetView showGridLines="0" topLeftCell="A3" zoomScale="85" zoomScaleNormal="85" zoomScaleSheetLayoutView="100" workbookViewId="0">
      <selection activeCell="J6" sqref="J6"/>
    </sheetView>
  </sheetViews>
  <sheetFormatPr baseColWidth="10" defaultColWidth="11.453125" defaultRowHeight="16.5" x14ac:dyDescent="0.45"/>
  <cols>
    <col min="1" max="1" width="0.81640625" style="8" customWidth="1"/>
    <col min="2" max="2" width="13.7265625" style="8" customWidth="1"/>
    <col min="3" max="6" width="8.7265625" style="8" customWidth="1"/>
    <col min="7" max="8" width="12.26953125" style="8" bestFit="1" customWidth="1"/>
    <col min="9" max="9" width="5.1796875" style="8" customWidth="1"/>
    <col min="10" max="10" width="11.453125" style="8" customWidth="1"/>
    <col min="11" max="14" width="8.1796875" style="8" customWidth="1"/>
    <col min="15" max="15" width="13.36328125" style="8" customWidth="1"/>
    <col min="16" max="16" width="15.08984375" style="8" customWidth="1"/>
    <col min="17" max="17" width="2.7265625" style="8" customWidth="1"/>
    <col min="18" max="16384" width="11.453125" style="8"/>
  </cols>
  <sheetData>
    <row r="2" spans="2:17" s="6" customFormat="1" ht="21" customHeight="1" x14ac:dyDescent="0.5">
      <c r="B2" s="4" t="s">
        <v>78</v>
      </c>
      <c r="C2" s="5"/>
      <c r="D2" s="5"/>
      <c r="K2" s="176" t="s">
        <v>81</v>
      </c>
      <c r="L2" s="176"/>
      <c r="M2" s="176"/>
      <c r="N2" s="176"/>
      <c r="O2" s="176"/>
      <c r="P2" s="176"/>
    </row>
    <row r="3" spans="2:17" ht="14" customHeight="1" x14ac:dyDescent="0.45">
      <c r="D3" s="9"/>
    </row>
    <row r="4" spans="2:17" s="11" customFormat="1" ht="17" customHeight="1" x14ac:dyDescent="0.45">
      <c r="B4" s="10"/>
      <c r="C4" s="177" t="s">
        <v>72</v>
      </c>
      <c r="D4" s="177"/>
      <c r="E4" s="177" t="s">
        <v>73</v>
      </c>
      <c r="F4" s="177"/>
      <c r="G4" s="177" t="s">
        <v>74</v>
      </c>
      <c r="H4" s="177"/>
      <c r="J4" s="8"/>
      <c r="K4" s="175" t="s">
        <v>75</v>
      </c>
      <c r="L4" s="175"/>
      <c r="M4" s="175" t="s">
        <v>50</v>
      </c>
      <c r="N4" s="175"/>
      <c r="O4" s="175" t="s">
        <v>76</v>
      </c>
      <c r="P4" s="175"/>
      <c r="Q4" s="8"/>
    </row>
    <row r="5" spans="2:17" ht="15" customHeight="1" x14ac:dyDescent="0.45">
      <c r="B5" s="13"/>
      <c r="C5" s="14" t="s">
        <v>61</v>
      </c>
      <c r="D5" s="14" t="s">
        <v>64</v>
      </c>
      <c r="E5" s="14" t="s">
        <v>61</v>
      </c>
      <c r="F5" s="14" t="s">
        <v>64</v>
      </c>
      <c r="G5" s="14" t="s">
        <v>61</v>
      </c>
      <c r="H5" s="14" t="s">
        <v>64</v>
      </c>
      <c r="K5" s="14" t="s">
        <v>61</v>
      </c>
      <c r="L5" s="14" t="s">
        <v>64</v>
      </c>
      <c r="M5" s="14" t="s">
        <v>61</v>
      </c>
      <c r="N5" s="14" t="s">
        <v>64</v>
      </c>
      <c r="O5" s="14" t="s">
        <v>61</v>
      </c>
      <c r="P5" s="14" t="s">
        <v>64</v>
      </c>
    </row>
    <row r="6" spans="2:17" s="22" customFormat="1" ht="15" customHeight="1" x14ac:dyDescent="0.35">
      <c r="B6" s="15" t="s">
        <v>0</v>
      </c>
      <c r="C6" s="16">
        <v>281</v>
      </c>
      <c r="D6" s="16">
        <v>255</v>
      </c>
      <c r="E6" s="17">
        <v>0.697508896797153</v>
      </c>
      <c r="F6" s="17">
        <v>0.66666666666666663</v>
      </c>
      <c r="G6" s="18">
        <v>625205.18999999994</v>
      </c>
      <c r="H6" s="18">
        <v>619595.99</v>
      </c>
      <c r="I6" s="19"/>
      <c r="J6" s="20" t="s">
        <v>0</v>
      </c>
      <c r="K6" s="21">
        <v>2.3853249810044108E-2</v>
      </c>
      <c r="L6" s="21">
        <v>9.1321896300642358E-2</v>
      </c>
      <c r="M6" s="21">
        <v>7.2193190252625161E-2</v>
      </c>
      <c r="N6" s="21">
        <v>0.20215300453915019</v>
      </c>
      <c r="O6" s="21">
        <v>-4.5085103022517226E-2</v>
      </c>
      <c r="P6" s="21">
        <v>-9.2193845392413598E-2</v>
      </c>
    </row>
    <row r="7" spans="2:17" s="22" customFormat="1" ht="15" customHeight="1" x14ac:dyDescent="0.35">
      <c r="B7" s="15" t="s">
        <v>1</v>
      </c>
      <c r="C7" s="16">
        <v>275</v>
      </c>
      <c r="D7" s="16">
        <v>276</v>
      </c>
      <c r="E7" s="17">
        <v>0.54181818181818187</v>
      </c>
      <c r="F7" s="17">
        <v>0.54347826086956519</v>
      </c>
      <c r="G7" s="18">
        <v>421460.08999999997</v>
      </c>
      <c r="H7" s="18">
        <v>420223.92000000016</v>
      </c>
      <c r="I7" s="19"/>
      <c r="J7" s="15" t="s">
        <v>1</v>
      </c>
      <c r="K7" s="17">
        <v>1.3932587585971752</v>
      </c>
      <c r="L7" s="17">
        <v>0.84566582744959562</v>
      </c>
      <c r="M7" s="17">
        <v>0.11214450775220342</v>
      </c>
      <c r="N7" s="17">
        <v>0.11121487846559841</v>
      </c>
      <c r="O7" s="17">
        <v>1.1519314638655</v>
      </c>
      <c r="P7" s="17">
        <v>0.66094412810432379</v>
      </c>
    </row>
    <row r="8" spans="2:17" s="22" customFormat="1" ht="15" customHeight="1" x14ac:dyDescent="0.35">
      <c r="B8" s="15" t="s">
        <v>48</v>
      </c>
      <c r="C8" s="16">
        <v>161</v>
      </c>
      <c r="D8" s="18">
        <v>160</v>
      </c>
      <c r="E8" s="17">
        <v>1</v>
      </c>
      <c r="F8" s="17">
        <v>1</v>
      </c>
      <c r="G8" s="18">
        <v>317947.789789</v>
      </c>
      <c r="H8" s="18">
        <v>314613.03660400002</v>
      </c>
      <c r="I8" s="19"/>
      <c r="J8" s="15" t="s">
        <v>48</v>
      </c>
      <c r="K8" s="17">
        <v>1.0723854489876672E-2</v>
      </c>
      <c r="L8" s="17">
        <v>2.1120459719730533E-2</v>
      </c>
      <c r="M8" s="17">
        <v>7.9774685057831807E-3</v>
      </c>
      <c r="N8" s="17">
        <v>3.1843863911429349E-3</v>
      </c>
      <c r="O8" s="17">
        <v>2.7246501731479356E-3</v>
      </c>
      <c r="P8" s="17">
        <v>1.7879139240903452E-2</v>
      </c>
    </row>
    <row r="9" spans="2:17" s="22" customFormat="1" ht="15" customHeight="1" x14ac:dyDescent="0.35">
      <c r="B9" s="15" t="s">
        <v>59</v>
      </c>
      <c r="C9" s="16">
        <v>222</v>
      </c>
      <c r="D9" s="16">
        <v>217</v>
      </c>
      <c r="E9" s="17">
        <v>0.92792792792792789</v>
      </c>
      <c r="F9" s="17">
        <v>0.92626728110599077</v>
      </c>
      <c r="G9" s="18">
        <v>549770.82000000007</v>
      </c>
      <c r="H9" s="18">
        <v>556791.71</v>
      </c>
      <c r="I9" s="19"/>
      <c r="J9" s="15" t="s">
        <v>2</v>
      </c>
      <c r="K9" s="17">
        <v>9.7693453297371668E-3</v>
      </c>
      <c r="L9" s="17">
        <v>7.46118381388583E-3</v>
      </c>
      <c r="M9" s="17">
        <v>-1.6157499363381844E-2</v>
      </c>
      <c r="N9" s="17">
        <v>4.3381451075237276E-3</v>
      </c>
      <c r="O9" s="17">
        <v>2.6352637415381741E-2</v>
      </c>
      <c r="P9" s="17">
        <v>3.1095490314447805E-3</v>
      </c>
    </row>
    <row r="10" spans="2:17" s="22" customFormat="1" ht="15" customHeight="1" x14ac:dyDescent="0.35">
      <c r="B10" s="15" t="s">
        <v>60</v>
      </c>
      <c r="C10" s="16">
        <v>91</v>
      </c>
      <c r="D10" s="16">
        <v>92</v>
      </c>
      <c r="E10" s="17">
        <v>0.53846153846153844</v>
      </c>
      <c r="F10" s="17">
        <v>0.54347826086956519</v>
      </c>
      <c r="G10" s="18">
        <v>258880.23999999996</v>
      </c>
      <c r="H10" s="18">
        <v>271487.69</v>
      </c>
      <c r="I10" s="19"/>
      <c r="J10" s="15" t="s">
        <v>3</v>
      </c>
      <c r="K10" s="17">
        <v>1.1377435764899024E-2</v>
      </c>
      <c r="L10" s="17">
        <v>-6.626263738793825E-3</v>
      </c>
      <c r="M10" s="17">
        <v>0.13960375782017698</v>
      </c>
      <c r="N10" s="17">
        <v>1.7178334747489865E-2</v>
      </c>
      <c r="O10" s="17">
        <v>-0.11251833909406195</v>
      </c>
      <c r="P10" s="17">
        <v>-2.3402581113952992E-2</v>
      </c>
    </row>
    <row r="11" spans="2:17" s="26" customFormat="1" x14ac:dyDescent="0.35">
      <c r="B11" s="15" t="s">
        <v>4</v>
      </c>
      <c r="C11" s="16">
        <v>92</v>
      </c>
      <c r="D11" s="16">
        <v>92</v>
      </c>
      <c r="E11" s="17">
        <v>0.29347826086956524</v>
      </c>
      <c r="F11" s="17">
        <v>0.31521739130434784</v>
      </c>
      <c r="G11" s="18">
        <v>360368.36000000004</v>
      </c>
      <c r="H11" s="18">
        <v>360286.33</v>
      </c>
      <c r="I11" s="23"/>
      <c r="J11" s="24" t="s">
        <v>4</v>
      </c>
      <c r="K11" s="25">
        <v>-1.9785493793039066E-2</v>
      </c>
      <c r="L11" s="25">
        <v>6.3820533169198335E-2</v>
      </c>
      <c r="M11" s="25">
        <v>-7.1417844329362712E-2</v>
      </c>
      <c r="N11" s="25">
        <v>4.4086630312595521E-2</v>
      </c>
      <c r="O11" s="25">
        <v>5.5603427463059685E-2</v>
      </c>
      <c r="P11" s="25">
        <v>1.890063744106607E-2</v>
      </c>
    </row>
    <row r="12" spans="2:17" s="15" customFormat="1" x14ac:dyDescent="0.45">
      <c r="B12" s="27" t="s">
        <v>41</v>
      </c>
      <c r="C12" s="28">
        <v>1122</v>
      </c>
      <c r="D12" s="28">
        <v>1092</v>
      </c>
      <c r="E12" s="29">
        <v>0.70231729055258463</v>
      </c>
      <c r="F12" s="29">
        <v>0.69597069597069594</v>
      </c>
      <c r="G12" s="30">
        <v>2533632.4897889998</v>
      </c>
      <c r="H12" s="30">
        <v>2542998.6766040004</v>
      </c>
      <c r="I12" s="23"/>
      <c r="J12" s="37" t="s">
        <v>80</v>
      </c>
    </row>
    <row r="13" spans="2:17" s="31" customFormat="1" ht="15" customHeight="1" x14ac:dyDescent="0.35">
      <c r="B13" s="167" t="s">
        <v>79</v>
      </c>
    </row>
    <row r="14" spans="2:17" s="31" customFormat="1" ht="15" customHeight="1" x14ac:dyDescent="0.35">
      <c r="B14" s="32"/>
    </row>
    <row r="15" spans="2:17" s="6" customFormat="1" ht="18.5" x14ac:dyDescent="0.5">
      <c r="B15" s="4" t="s">
        <v>77</v>
      </c>
      <c r="C15" s="5"/>
      <c r="D15" s="5"/>
    </row>
    <row r="16" spans="2:17" ht="17.149999999999999" customHeight="1" x14ac:dyDescent="0.45">
      <c r="D16" s="9"/>
      <c r="K16" s="176" t="s">
        <v>81</v>
      </c>
      <c r="L16" s="176"/>
      <c r="M16" s="176"/>
      <c r="N16" s="176"/>
      <c r="O16" s="176"/>
      <c r="P16" s="176"/>
    </row>
    <row r="17" spans="2:17" s="11" customFormat="1" ht="14.5" customHeight="1" x14ac:dyDescent="0.45">
      <c r="B17" s="10"/>
      <c r="C17" s="175" t="s">
        <v>72</v>
      </c>
      <c r="D17" s="175"/>
      <c r="E17" s="175" t="s">
        <v>73</v>
      </c>
      <c r="F17" s="175"/>
      <c r="G17" s="175" t="s">
        <v>74</v>
      </c>
      <c r="H17" s="175"/>
      <c r="J17" s="8"/>
      <c r="K17" s="175" t="s">
        <v>75</v>
      </c>
      <c r="L17" s="175"/>
      <c r="M17" s="175" t="s">
        <v>50</v>
      </c>
      <c r="N17" s="175"/>
      <c r="O17" s="175" t="s">
        <v>76</v>
      </c>
      <c r="P17" s="175"/>
    </row>
    <row r="18" spans="2:17" x14ac:dyDescent="0.45">
      <c r="B18" s="6"/>
      <c r="C18" s="14" t="s">
        <v>61</v>
      </c>
      <c r="D18" s="14" t="s">
        <v>64</v>
      </c>
      <c r="E18" s="14" t="s">
        <v>61</v>
      </c>
      <c r="F18" s="14" t="s">
        <v>64</v>
      </c>
      <c r="G18" s="14" t="s">
        <v>61</v>
      </c>
      <c r="H18" s="14" t="s">
        <v>64</v>
      </c>
      <c r="J18" s="166"/>
      <c r="K18" s="14" t="s">
        <v>61</v>
      </c>
      <c r="L18" s="14" t="s">
        <v>64</v>
      </c>
      <c r="M18" s="14" t="s">
        <v>61</v>
      </c>
      <c r="N18" s="14" t="s">
        <v>64</v>
      </c>
      <c r="O18" s="14" t="s">
        <v>61</v>
      </c>
      <c r="P18" s="14" t="s">
        <v>64</v>
      </c>
    </row>
    <row r="19" spans="2:17" s="22" customFormat="1" x14ac:dyDescent="0.35">
      <c r="B19" s="15" t="s">
        <v>0</v>
      </c>
      <c r="C19" s="16">
        <v>250</v>
      </c>
      <c r="D19" s="16">
        <v>250</v>
      </c>
      <c r="E19" s="17">
        <v>0.66400000000000003</v>
      </c>
      <c r="F19" s="17">
        <v>0.66400000000000003</v>
      </c>
      <c r="G19" s="18">
        <v>619619.99</v>
      </c>
      <c r="H19" s="18">
        <v>618790.99</v>
      </c>
      <c r="I19" s="19"/>
      <c r="J19" s="20" t="s">
        <v>0</v>
      </c>
      <c r="K19" s="21">
        <v>2.3846719362756952E-2</v>
      </c>
      <c r="L19" s="21">
        <v>9.1266571907358429E-2</v>
      </c>
      <c r="M19" s="21">
        <v>7.1751114682132577E-2</v>
      </c>
      <c r="N19" s="21">
        <v>0.20208410742388105</v>
      </c>
      <c r="O19" s="21">
        <v>-4.4697313269026373E-2</v>
      </c>
      <c r="P19" s="21">
        <v>-9.2187838464988459E-2</v>
      </c>
    </row>
    <row r="20" spans="2:17" s="22" customFormat="1" x14ac:dyDescent="0.35">
      <c r="B20" s="15" t="s">
        <v>1</v>
      </c>
      <c r="C20" s="16">
        <v>272</v>
      </c>
      <c r="D20" s="16">
        <v>273</v>
      </c>
      <c r="E20" s="17">
        <v>0.54779411764705888</v>
      </c>
      <c r="F20" s="17">
        <v>0.5494505494505495</v>
      </c>
      <c r="G20" s="18">
        <v>421038.08999999997</v>
      </c>
      <c r="H20" s="18">
        <v>419801.92000000016</v>
      </c>
      <c r="I20" s="19"/>
      <c r="J20" s="15" t="s">
        <v>1</v>
      </c>
      <c r="K20" s="17">
        <v>1.3931804164889194</v>
      </c>
      <c r="L20" s="17">
        <v>0.84566582744959562</v>
      </c>
      <c r="M20" s="17">
        <v>0.11209817880565898</v>
      </c>
      <c r="N20" s="17">
        <v>0.11121487846559841</v>
      </c>
      <c r="O20" s="17">
        <v>1.1519506659556646</v>
      </c>
      <c r="P20" s="17">
        <v>0.66094412810432379</v>
      </c>
    </row>
    <row r="21" spans="2:17" s="22" customFormat="1" x14ac:dyDescent="0.35">
      <c r="B21" s="15" t="s">
        <v>48</v>
      </c>
      <c r="C21" s="16">
        <v>161</v>
      </c>
      <c r="D21" s="18">
        <v>160</v>
      </c>
      <c r="E21" s="17">
        <v>1</v>
      </c>
      <c r="F21" s="17">
        <v>1</v>
      </c>
      <c r="G21" s="18">
        <v>317947.789789</v>
      </c>
      <c r="H21" s="18">
        <v>314613.03660400002</v>
      </c>
      <c r="I21" s="19"/>
      <c r="J21" s="15" t="s">
        <v>48</v>
      </c>
      <c r="K21" s="17">
        <v>1.0723854489876672E-2</v>
      </c>
      <c r="L21" s="17">
        <v>2.1120459719730533E-2</v>
      </c>
      <c r="M21" s="17">
        <v>7.9774685057831807E-3</v>
      </c>
      <c r="N21" s="17">
        <v>3.1843863911429349E-3</v>
      </c>
      <c r="O21" s="17">
        <v>2.7246501731479356E-3</v>
      </c>
      <c r="P21" s="17">
        <v>1.7879139240903452E-2</v>
      </c>
    </row>
    <row r="22" spans="2:17" s="22" customFormat="1" x14ac:dyDescent="0.35">
      <c r="B22" s="15" t="s">
        <v>59</v>
      </c>
      <c r="C22" s="16">
        <v>156</v>
      </c>
      <c r="D22" s="16">
        <v>162</v>
      </c>
      <c r="E22" s="17">
        <v>0.92948717948717952</v>
      </c>
      <c r="F22" s="17">
        <v>0.9320987654320988</v>
      </c>
      <c r="G22" s="18">
        <v>364116.35000000015</v>
      </c>
      <c r="H22" s="18">
        <v>394941.04999999993</v>
      </c>
      <c r="I22" s="19"/>
      <c r="J22" s="15" t="s">
        <v>59</v>
      </c>
      <c r="K22" s="17">
        <v>-1.3992442218398016E-2</v>
      </c>
      <c r="L22" s="17">
        <v>-1.4882795958247597E-2</v>
      </c>
      <c r="M22" s="17">
        <v>-2.575273049171467E-2</v>
      </c>
      <c r="N22" s="17">
        <v>5.4052154377339789E-3</v>
      </c>
      <c r="O22" s="17">
        <v>1.2071153434437987E-2</v>
      </c>
      <c r="P22" s="17">
        <v>-2.0178939878632618E-2</v>
      </c>
    </row>
    <row r="23" spans="2:17" s="22" customFormat="1" x14ac:dyDescent="0.35">
      <c r="B23" s="15" t="s">
        <v>60</v>
      </c>
      <c r="C23" s="16">
        <v>72</v>
      </c>
      <c r="D23" s="16">
        <v>75</v>
      </c>
      <c r="E23" s="17">
        <v>0.59722222222222221</v>
      </c>
      <c r="F23" s="17">
        <v>0.58666666666666667</v>
      </c>
      <c r="G23" s="18">
        <v>215122.33999999997</v>
      </c>
      <c r="H23" s="18">
        <v>235185.68</v>
      </c>
      <c r="I23" s="19"/>
      <c r="J23" s="15" t="s">
        <v>60</v>
      </c>
      <c r="K23" s="17">
        <v>8.9743786977716233E-3</v>
      </c>
      <c r="L23" s="17">
        <v>-1.6741986988433211E-2</v>
      </c>
      <c r="M23" s="17">
        <v>0.14054157760488795</v>
      </c>
      <c r="N23" s="17">
        <v>2.5637957983598136E-2</v>
      </c>
      <c r="O23" s="17">
        <v>-0.11535502211449788</v>
      </c>
      <c r="P23" s="17">
        <v>-4.1320569936149854E-2</v>
      </c>
    </row>
    <row r="24" spans="2:17" s="26" customFormat="1" ht="15" customHeight="1" x14ac:dyDescent="0.35">
      <c r="B24" s="15" t="s">
        <v>4</v>
      </c>
      <c r="C24" s="16">
        <v>79</v>
      </c>
      <c r="D24" s="16">
        <v>78</v>
      </c>
      <c r="E24" s="17">
        <v>0.17721518987341772</v>
      </c>
      <c r="F24" s="17">
        <v>0.19230769230769232</v>
      </c>
      <c r="G24" s="18">
        <v>358592.04000000004</v>
      </c>
      <c r="H24" s="18">
        <v>358361.65</v>
      </c>
      <c r="I24" s="23"/>
      <c r="J24" s="24" t="s">
        <v>4</v>
      </c>
      <c r="K24" s="25">
        <v>-1.9147905564166123E-2</v>
      </c>
      <c r="L24" s="25">
        <v>6.1795939733933825E-2</v>
      </c>
      <c r="M24" s="25">
        <v>-7.1281430099887744E-2</v>
      </c>
      <c r="N24" s="25">
        <v>3.9806969614146315E-2</v>
      </c>
      <c r="O24" s="25">
        <v>5.6134900523555631E-2</v>
      </c>
      <c r="P24" s="25">
        <v>2.1147165543569324E-2</v>
      </c>
    </row>
    <row r="25" spans="2:17" s="15" customFormat="1" ht="15" customHeight="1" x14ac:dyDescent="0.45">
      <c r="B25" s="27" t="s">
        <v>41</v>
      </c>
      <c r="C25" s="28">
        <v>990</v>
      </c>
      <c r="D25" s="28">
        <v>998</v>
      </c>
      <c r="E25" s="29">
        <v>0.68484848484848482</v>
      </c>
      <c r="F25" s="29">
        <v>0.68737474949899802</v>
      </c>
      <c r="G25" s="30">
        <v>2296436.5997890001</v>
      </c>
      <c r="H25" s="30">
        <v>2341694.3266040003</v>
      </c>
      <c r="I25" s="23"/>
      <c r="J25" s="33"/>
    </row>
    <row r="26" spans="2:17" s="31" customFormat="1" ht="15" customHeight="1" x14ac:dyDescent="0.35">
      <c r="C26" s="26"/>
      <c r="D26" s="26"/>
      <c r="E26" s="26"/>
      <c r="F26" s="34"/>
      <c r="G26" s="35"/>
      <c r="H26" s="35"/>
    </row>
    <row r="27" spans="2:17" s="6" customFormat="1" ht="18.75" customHeight="1" x14ac:dyDescent="0.5">
      <c r="B27" s="4" t="s">
        <v>40</v>
      </c>
      <c r="C27" s="5"/>
      <c r="D27" s="5"/>
      <c r="K27" s="179"/>
      <c r="L27" s="179"/>
      <c r="M27" s="179"/>
      <c r="N27" s="179"/>
      <c r="O27" s="179"/>
      <c r="P27" s="179"/>
    </row>
    <row r="28" spans="2:17" ht="14" customHeight="1" x14ac:dyDescent="0.45">
      <c r="D28" s="9"/>
      <c r="K28" s="176" t="s">
        <v>81</v>
      </c>
      <c r="L28" s="176"/>
      <c r="M28" s="176"/>
      <c r="N28" s="176"/>
      <c r="O28" s="176"/>
      <c r="P28" s="176"/>
    </row>
    <row r="29" spans="2:17" s="11" customFormat="1" ht="14.5" customHeight="1" x14ac:dyDescent="0.45">
      <c r="B29" s="10"/>
      <c r="C29" s="175" t="s">
        <v>72</v>
      </c>
      <c r="D29" s="175"/>
      <c r="E29" s="175" t="s">
        <v>73</v>
      </c>
      <c r="F29" s="175"/>
      <c r="G29" s="175" t="s">
        <v>74</v>
      </c>
      <c r="H29" s="175"/>
      <c r="J29" s="8"/>
      <c r="K29" s="178" t="s">
        <v>75</v>
      </c>
      <c r="L29" s="178"/>
      <c r="M29" s="178" t="s">
        <v>50</v>
      </c>
      <c r="N29" s="178"/>
      <c r="O29" s="178" t="s">
        <v>76</v>
      </c>
      <c r="P29" s="178"/>
      <c r="Q29" s="6"/>
    </row>
    <row r="30" spans="2:17" ht="15" customHeight="1" x14ac:dyDescent="0.45">
      <c r="B30" s="6"/>
      <c r="C30" s="14" t="s">
        <v>61</v>
      </c>
      <c r="D30" s="14" t="s">
        <v>64</v>
      </c>
      <c r="E30" s="14" t="s">
        <v>61</v>
      </c>
      <c r="F30" s="14" t="s">
        <v>64</v>
      </c>
      <c r="G30" s="14" t="s">
        <v>61</v>
      </c>
      <c r="H30" s="14" t="s">
        <v>64</v>
      </c>
      <c r="K30" s="14" t="s">
        <v>61</v>
      </c>
      <c r="L30" s="14" t="s">
        <v>64</v>
      </c>
      <c r="M30" s="14" t="s">
        <v>61</v>
      </c>
      <c r="N30" s="14" t="s">
        <v>64</v>
      </c>
      <c r="O30" s="14" t="s">
        <v>61</v>
      </c>
      <c r="P30" s="14" t="s">
        <v>64</v>
      </c>
      <c r="Q30" s="6"/>
    </row>
    <row r="31" spans="2:17" s="22" customFormat="1" ht="15" customHeight="1" x14ac:dyDescent="0.45">
      <c r="B31" s="15" t="s">
        <v>59</v>
      </c>
      <c r="C31" s="16">
        <v>57</v>
      </c>
      <c r="D31" s="16">
        <v>48</v>
      </c>
      <c r="E31" s="17">
        <v>0.91228070175438591</v>
      </c>
      <c r="F31" s="17">
        <v>0.89583333333333337</v>
      </c>
      <c r="G31" s="16">
        <v>184562.9</v>
      </c>
      <c r="H31" s="16">
        <v>160903.38</v>
      </c>
      <c r="I31" s="19"/>
      <c r="J31" s="20" t="s">
        <v>2</v>
      </c>
      <c r="K31" s="21">
        <v>4.8946072105531702E-2</v>
      </c>
      <c r="L31" s="21">
        <v>5.3197566163099674E-2</v>
      </c>
      <c r="M31" s="21">
        <v>4.8704115241982038E-3</v>
      </c>
      <c r="N31" s="21">
        <v>3.7680879455481708E-4</v>
      </c>
      <c r="O31" s="21">
        <v>4.3862034423402863E-2</v>
      </c>
      <c r="P31" s="21">
        <v>5.2800861539556987E-2</v>
      </c>
      <c r="Q31" s="6"/>
    </row>
    <row r="32" spans="2:17" s="22" customFormat="1" ht="15" customHeight="1" x14ac:dyDescent="0.45">
      <c r="B32" s="15" t="s">
        <v>60</v>
      </c>
      <c r="C32" s="16">
        <v>18</v>
      </c>
      <c r="D32" s="16">
        <v>16</v>
      </c>
      <c r="E32" s="17">
        <v>0.27777777777777779</v>
      </c>
      <c r="F32" s="17">
        <v>0.3125</v>
      </c>
      <c r="G32" s="16">
        <v>43628.899999999994</v>
      </c>
      <c r="H32" s="16">
        <v>36173.009999999987</v>
      </c>
      <c r="I32" s="19"/>
      <c r="J32" s="24" t="s">
        <v>3</v>
      </c>
      <c r="K32" s="25">
        <v>2.5470024569193894E-2</v>
      </c>
      <c r="L32" s="25">
        <v>8.1689332552808303E-2</v>
      </c>
      <c r="M32" s="25">
        <v>0.12293245341971493</v>
      </c>
      <c r="N32" s="25">
        <v>-7.6761147275535069E-2</v>
      </c>
      <c r="O32" s="25">
        <v>-8.6792779524462293E-2</v>
      </c>
      <c r="P32" s="25">
        <v>0.17162457944740761</v>
      </c>
      <c r="Q32" s="6"/>
    </row>
    <row r="33" spans="2:17" s="26" customFormat="1" ht="15" customHeight="1" x14ac:dyDescent="0.45">
      <c r="B33" s="27" t="s">
        <v>41</v>
      </c>
      <c r="C33" s="28">
        <v>75</v>
      </c>
      <c r="D33" s="28">
        <v>64</v>
      </c>
      <c r="E33" s="29">
        <v>0.76</v>
      </c>
      <c r="F33" s="29">
        <v>0.75</v>
      </c>
      <c r="G33" s="28">
        <v>228191.8</v>
      </c>
      <c r="H33" s="28">
        <v>197076.38999999998</v>
      </c>
      <c r="I33" s="23"/>
      <c r="J33" s="33"/>
      <c r="K33" s="6"/>
      <c r="L33" s="6"/>
      <c r="M33" s="6"/>
      <c r="N33" s="6"/>
      <c r="O33" s="6"/>
      <c r="P33" s="6"/>
      <c r="Q33" s="6"/>
    </row>
    <row r="34" spans="2:17" s="31" customFormat="1" ht="15" customHeight="1" x14ac:dyDescent="0.45">
      <c r="C34" s="26"/>
      <c r="D34" s="26"/>
      <c r="E34" s="26"/>
      <c r="F34" s="34"/>
      <c r="G34" s="35"/>
      <c r="H34" s="35"/>
      <c r="J34" s="6"/>
      <c r="K34" s="6"/>
      <c r="L34" s="6"/>
      <c r="M34" s="6"/>
      <c r="N34" s="6"/>
      <c r="O34" s="6"/>
      <c r="P34" s="6"/>
    </row>
    <row r="35" spans="2:17" s="6" customFormat="1" ht="18.5" x14ac:dyDescent="0.5">
      <c r="B35" s="4" t="s">
        <v>55</v>
      </c>
      <c r="C35" s="5"/>
      <c r="D35" s="5"/>
    </row>
    <row r="36" spans="2:17" ht="13.5" customHeight="1" x14ac:dyDescent="0.45">
      <c r="D36" s="9"/>
      <c r="K36" s="176" t="s">
        <v>81</v>
      </c>
      <c r="L36" s="176"/>
      <c r="M36" s="176"/>
      <c r="N36" s="176"/>
      <c r="O36" s="176"/>
      <c r="P36" s="176"/>
    </row>
    <row r="37" spans="2:17" s="11" customFormat="1" ht="15" customHeight="1" x14ac:dyDescent="0.45">
      <c r="B37" s="10"/>
      <c r="C37" s="175" t="s">
        <v>72</v>
      </c>
      <c r="D37" s="175"/>
      <c r="E37" s="175" t="s">
        <v>73</v>
      </c>
      <c r="F37" s="175"/>
      <c r="G37" s="175" t="s">
        <v>74</v>
      </c>
      <c r="H37" s="175"/>
      <c r="J37" s="8"/>
      <c r="K37" s="175" t="s">
        <v>75</v>
      </c>
      <c r="L37" s="175"/>
      <c r="M37" s="175" t="s">
        <v>50</v>
      </c>
      <c r="N37" s="175"/>
      <c r="O37" s="175" t="s">
        <v>76</v>
      </c>
      <c r="P37" s="175"/>
    </row>
    <row r="38" spans="2:17" ht="15" customHeight="1" x14ac:dyDescent="0.45">
      <c r="B38" s="6"/>
      <c r="C38" s="14" t="s">
        <v>61</v>
      </c>
      <c r="D38" s="14" t="s">
        <v>64</v>
      </c>
      <c r="E38" s="14" t="s">
        <v>61</v>
      </c>
      <c r="F38" s="14" t="s">
        <v>64</v>
      </c>
      <c r="G38" s="14" t="s">
        <v>61</v>
      </c>
      <c r="H38" s="14" t="s">
        <v>64</v>
      </c>
      <c r="K38" s="14" t="s">
        <v>61</v>
      </c>
      <c r="L38" s="14" t="s">
        <v>64</v>
      </c>
      <c r="M38" s="14" t="s">
        <v>61</v>
      </c>
      <c r="N38" s="14" t="s">
        <v>64</v>
      </c>
      <c r="O38" s="14" t="s">
        <v>61</v>
      </c>
      <c r="P38" s="14" t="s">
        <v>64</v>
      </c>
    </row>
    <row r="39" spans="2:17" s="22" customFormat="1" ht="15" customHeight="1" x14ac:dyDescent="0.35">
      <c r="B39" s="15" t="s">
        <v>0</v>
      </c>
      <c r="C39" s="16">
        <v>31</v>
      </c>
      <c r="D39" s="16">
        <v>5</v>
      </c>
      <c r="E39" s="17">
        <v>0.967741935483871</v>
      </c>
      <c r="F39" s="17">
        <v>0.8</v>
      </c>
      <c r="G39" s="16">
        <v>5585.2000000000007</v>
      </c>
      <c r="H39" s="16">
        <v>805</v>
      </c>
      <c r="I39" s="19"/>
      <c r="J39" s="20" t="s">
        <v>0</v>
      </c>
      <c r="K39" s="21">
        <v>3.3088920298279589E-2</v>
      </c>
      <c r="L39" s="21">
        <v>0.75674163233130409</v>
      </c>
      <c r="M39" s="21">
        <v>0.28451618302014836</v>
      </c>
      <c r="N39" s="21">
        <v>0.53322147651006713</v>
      </c>
      <c r="O39" s="21">
        <v>-0.19573693663455005</v>
      </c>
      <c r="P39" s="21">
        <v>0.14578464967110638</v>
      </c>
    </row>
    <row r="40" spans="2:17" s="22" customFormat="1" ht="15" customHeight="1" x14ac:dyDescent="0.35">
      <c r="B40" s="15" t="s">
        <v>1</v>
      </c>
      <c r="C40" s="16">
        <v>3</v>
      </c>
      <c r="D40" s="16">
        <v>3</v>
      </c>
      <c r="E40" s="17">
        <v>0</v>
      </c>
      <c r="F40" s="17">
        <v>0</v>
      </c>
      <c r="G40" s="16">
        <v>422</v>
      </c>
      <c r="H40" s="16">
        <v>422</v>
      </c>
      <c r="I40" s="19"/>
      <c r="J40" s="15" t="s">
        <v>1</v>
      </c>
      <c r="K40" s="17">
        <v>2.0760507041790199</v>
      </c>
      <c r="L40" s="17" t="s">
        <v>56</v>
      </c>
      <c r="M40" s="17">
        <v>0.19290987263730042</v>
      </c>
      <c r="N40" s="17" t="s">
        <v>56</v>
      </c>
      <c r="O40" s="17">
        <v>1.5786111547374886</v>
      </c>
      <c r="P40" s="17" t="s">
        <v>56</v>
      </c>
    </row>
    <row r="41" spans="2:17" s="22" customFormat="1" ht="15" customHeight="1" x14ac:dyDescent="0.35">
      <c r="B41" s="15" t="s">
        <v>59</v>
      </c>
      <c r="C41" s="16">
        <v>9</v>
      </c>
      <c r="D41" s="16">
        <v>7</v>
      </c>
      <c r="E41" s="50">
        <v>1</v>
      </c>
      <c r="F41" s="50">
        <v>1</v>
      </c>
      <c r="G41" s="16">
        <v>1091.57</v>
      </c>
      <c r="H41" s="16">
        <v>947.28</v>
      </c>
      <c r="I41" s="19"/>
      <c r="J41" s="15" t="s">
        <v>59</v>
      </c>
      <c r="K41" s="17">
        <v>0.85668224725962072</v>
      </c>
      <c r="L41" s="17" t="s">
        <v>49</v>
      </c>
      <c r="M41" s="17">
        <v>0.73316355844034842</v>
      </c>
      <c r="N41" s="17" t="s">
        <v>49</v>
      </c>
      <c r="O41" s="17">
        <v>7.126776247847344E-2</v>
      </c>
      <c r="P41" s="17" t="s">
        <v>49</v>
      </c>
    </row>
    <row r="42" spans="2:17" s="22" customFormat="1" ht="15" customHeight="1" x14ac:dyDescent="0.35">
      <c r="B42" s="15" t="s">
        <v>60</v>
      </c>
      <c r="C42" s="16">
        <v>1</v>
      </c>
      <c r="D42" s="16">
        <v>1</v>
      </c>
      <c r="E42" s="50">
        <v>1</v>
      </c>
      <c r="F42" s="50">
        <v>1</v>
      </c>
      <c r="G42" s="16">
        <v>129</v>
      </c>
      <c r="H42" s="16">
        <v>129</v>
      </c>
      <c r="I42" s="19"/>
      <c r="J42" s="15" t="s">
        <v>60</v>
      </c>
      <c r="K42" s="17">
        <v>0.80299643523330633</v>
      </c>
      <c r="L42" s="17" t="s">
        <v>49</v>
      </c>
      <c r="M42" s="17">
        <v>1.0149470323610505</v>
      </c>
      <c r="N42" s="17" t="s">
        <v>49</v>
      </c>
      <c r="O42" s="17">
        <v>-0.10518916563250169</v>
      </c>
      <c r="P42" s="17" t="s">
        <v>49</v>
      </c>
    </row>
    <row r="43" spans="2:17" s="22" customFormat="1" ht="15" customHeight="1" x14ac:dyDescent="0.35">
      <c r="B43" s="15" t="s">
        <v>4</v>
      </c>
      <c r="C43" s="16">
        <v>13</v>
      </c>
      <c r="D43" s="16">
        <v>14</v>
      </c>
      <c r="E43" s="50">
        <v>1</v>
      </c>
      <c r="F43" s="50">
        <v>1</v>
      </c>
      <c r="G43" s="16">
        <v>1776.3200000000002</v>
      </c>
      <c r="H43" s="16">
        <v>1924.6800000000003</v>
      </c>
      <c r="I43" s="19"/>
      <c r="J43" s="24" t="s">
        <v>4</v>
      </c>
      <c r="K43" s="25">
        <v>-0.12164177493442596</v>
      </c>
      <c r="L43" s="25">
        <v>0.50590388582831691</v>
      </c>
      <c r="M43" s="25">
        <v>-7.5747861991083409E-2</v>
      </c>
      <c r="N43" s="25">
        <v>0.18910548369466196</v>
      </c>
      <c r="O43" s="25">
        <v>-4.9655187211370855E-2</v>
      </c>
      <c r="P43" s="25">
        <v>0.26641740911776202</v>
      </c>
    </row>
    <row r="44" spans="2:17" s="26" customFormat="1" x14ac:dyDescent="0.45">
      <c r="B44" s="27" t="s">
        <v>41</v>
      </c>
      <c r="C44" s="28">
        <v>57</v>
      </c>
      <c r="D44" s="28">
        <v>30</v>
      </c>
      <c r="E44" s="29">
        <v>0.92982456140350878</v>
      </c>
      <c r="F44" s="29">
        <v>0.8666666666666667</v>
      </c>
      <c r="G44" s="28">
        <v>9004.09</v>
      </c>
      <c r="H44" s="28">
        <v>4227.96</v>
      </c>
      <c r="I44" s="23"/>
    </row>
    <row r="45" spans="2:17" s="31" customFormat="1" ht="15" customHeight="1" x14ac:dyDescent="0.35">
      <c r="C45" s="26"/>
      <c r="D45" s="26"/>
      <c r="E45" s="26"/>
      <c r="F45" s="34"/>
      <c r="G45" s="35"/>
      <c r="H45" s="35"/>
    </row>
    <row r="46" spans="2:17" s="31" customFormat="1" ht="15" customHeight="1" x14ac:dyDescent="0.45">
      <c r="B46" s="36" t="s">
        <v>137</v>
      </c>
      <c r="C46" s="1"/>
      <c r="D46" s="1"/>
      <c r="E46" s="1"/>
      <c r="F46" s="1"/>
      <c r="G46" s="1"/>
      <c r="H46" s="1"/>
    </row>
    <row r="47" spans="2:17" s="31" customFormat="1" ht="15" customHeight="1" x14ac:dyDescent="0.45">
      <c r="B47" s="1"/>
      <c r="C47" s="1"/>
      <c r="D47" s="1"/>
      <c r="E47" s="1"/>
      <c r="F47" s="1"/>
      <c r="G47" s="1"/>
      <c r="H47" s="1"/>
      <c r="K47" s="176" t="s">
        <v>81</v>
      </c>
      <c r="L47" s="176"/>
      <c r="M47" s="176"/>
      <c r="N47" s="176"/>
      <c r="O47" s="176"/>
      <c r="P47" s="176"/>
    </row>
    <row r="48" spans="2:17" s="31" customFormat="1" ht="15" customHeight="1" x14ac:dyDescent="0.45">
      <c r="B48" s="10"/>
      <c r="C48" s="175" t="s">
        <v>72</v>
      </c>
      <c r="D48" s="175"/>
      <c r="E48" s="175" t="s">
        <v>73</v>
      </c>
      <c r="F48" s="175"/>
      <c r="G48" s="175" t="s">
        <v>74</v>
      </c>
      <c r="H48" s="175"/>
      <c r="J48" s="8"/>
      <c r="K48" s="175" t="s">
        <v>75</v>
      </c>
      <c r="L48" s="175"/>
      <c r="M48" s="175" t="s">
        <v>50</v>
      </c>
      <c r="N48" s="175"/>
      <c r="O48" s="175" t="s">
        <v>76</v>
      </c>
      <c r="P48" s="175"/>
      <c r="Q48" s="26"/>
    </row>
    <row r="49" spans="2:17" s="31" customFormat="1" ht="15" customHeight="1" x14ac:dyDescent="0.45">
      <c r="B49" s="6"/>
      <c r="C49" s="14" t="s">
        <v>61</v>
      </c>
      <c r="D49" s="14" t="s">
        <v>64</v>
      </c>
      <c r="E49" s="14" t="s">
        <v>61</v>
      </c>
      <c r="F49" s="14" t="s">
        <v>64</v>
      </c>
      <c r="G49" s="14" t="s">
        <v>61</v>
      </c>
      <c r="H49" s="14" t="s">
        <v>64</v>
      </c>
      <c r="J49" s="8"/>
      <c r="K49" s="14" t="s">
        <v>61</v>
      </c>
      <c r="L49" s="14" t="s">
        <v>64</v>
      </c>
      <c r="M49" s="14" t="s">
        <v>61</v>
      </c>
      <c r="N49" s="14" t="s">
        <v>64</v>
      </c>
      <c r="O49" s="14" t="s">
        <v>61</v>
      </c>
      <c r="P49" s="14" t="s">
        <v>64</v>
      </c>
      <c r="Q49" s="26"/>
    </row>
    <row r="50" spans="2:17" s="31" customFormat="1" ht="15" customHeight="1" x14ac:dyDescent="0.35">
      <c r="B50" s="15" t="s">
        <v>59</v>
      </c>
      <c r="C50" s="16">
        <v>151</v>
      </c>
      <c r="D50" s="16">
        <v>155</v>
      </c>
      <c r="E50" s="17">
        <v>0.94701986754966883</v>
      </c>
      <c r="F50" s="17">
        <v>0.94838709677419353</v>
      </c>
      <c r="G50" s="16">
        <v>19741.349999999999</v>
      </c>
      <c r="H50" s="16">
        <v>19620.050000000003</v>
      </c>
      <c r="J50" s="20" t="s">
        <v>59</v>
      </c>
      <c r="K50" s="21">
        <v>1.0336322669322939E-2</v>
      </c>
      <c r="L50" s="21">
        <v>-8.5198893393755082E-2</v>
      </c>
      <c r="M50" s="21">
        <v>0.12429614986802329</v>
      </c>
      <c r="N50" s="21">
        <v>-0.14806916535971393</v>
      </c>
      <c r="O50" s="21">
        <v>-0.10136104016017289</v>
      </c>
      <c r="P50" s="21">
        <v>7.3797389893165199E-2</v>
      </c>
      <c r="Q50" s="26"/>
    </row>
    <row r="51" spans="2:17" s="22" customFormat="1" ht="15" customHeight="1" x14ac:dyDescent="0.35">
      <c r="B51" s="15" t="s">
        <v>4</v>
      </c>
      <c r="C51" s="16">
        <v>37</v>
      </c>
      <c r="D51" s="16">
        <v>37</v>
      </c>
      <c r="E51" s="17">
        <v>8.1081081081081086E-2</v>
      </c>
      <c r="F51" s="17">
        <v>8.1081081081081086E-2</v>
      </c>
      <c r="G51" s="16">
        <v>18490.02</v>
      </c>
      <c r="H51" s="16">
        <v>18490.02</v>
      </c>
      <c r="J51" s="24" t="s">
        <v>4</v>
      </c>
      <c r="K51" s="25">
        <v>0.2614104315480279</v>
      </c>
      <c r="L51" s="25">
        <v>0.13960113469185464</v>
      </c>
      <c r="M51" s="25">
        <v>0.20555076542647521</v>
      </c>
      <c r="N51" s="25">
        <v>8.7914810772543373E-2</v>
      </c>
      <c r="O51" s="25">
        <v>4.633539102917128E-2</v>
      </c>
      <c r="P51" s="25">
        <v>4.7509532371020846E-2</v>
      </c>
      <c r="Q51" s="26"/>
    </row>
    <row r="52" spans="2:17" s="22" customFormat="1" ht="15" customHeight="1" x14ac:dyDescent="0.45">
      <c r="B52" s="27" t="s">
        <v>41</v>
      </c>
      <c r="C52" s="28">
        <v>188</v>
      </c>
      <c r="D52" s="28">
        <v>192</v>
      </c>
      <c r="E52" s="29">
        <v>0.77659574468085102</v>
      </c>
      <c r="F52" s="29">
        <v>0.78125</v>
      </c>
      <c r="G52" s="28">
        <v>38231.369999999995</v>
      </c>
      <c r="H52" s="28">
        <v>38110.070000000007</v>
      </c>
      <c r="J52" s="33"/>
      <c r="K52" s="31"/>
      <c r="L52" s="31"/>
      <c r="M52" s="31"/>
      <c r="N52" s="31"/>
      <c r="O52" s="31"/>
      <c r="P52" s="31"/>
      <c r="Q52" s="26"/>
    </row>
    <row r="53" spans="2:17" s="26" customFormat="1" ht="15" customHeight="1" x14ac:dyDescent="0.45">
      <c r="B53" s="37" t="s">
        <v>136</v>
      </c>
      <c r="C53" s="1"/>
      <c r="D53" s="1"/>
      <c r="E53" s="1"/>
      <c r="F53" s="1"/>
      <c r="G53" s="1"/>
      <c r="H53" s="1"/>
      <c r="J53" s="37"/>
    </row>
    <row r="54" spans="2:17" s="31" customFormat="1" ht="15" customHeight="1" x14ac:dyDescent="0.45">
      <c r="B54" s="1"/>
      <c r="C54" s="1"/>
      <c r="D54" s="1"/>
      <c r="E54" s="1"/>
      <c r="F54" s="1"/>
      <c r="G54" s="1"/>
      <c r="H54" s="1"/>
      <c r="I54" s="38"/>
    </row>
    <row r="55" spans="2:17" s="40" customFormat="1" ht="6" customHeight="1" x14ac:dyDescent="0.45">
      <c r="B55" s="1"/>
      <c r="C55" s="1"/>
      <c r="D55" s="1"/>
      <c r="E55" s="1"/>
      <c r="F55" s="1"/>
      <c r="G55" s="1"/>
      <c r="H55" s="1"/>
      <c r="I55" s="39"/>
    </row>
    <row r="56" spans="2:17" s="41" customFormat="1" x14ac:dyDescent="0.45">
      <c r="B56" s="1"/>
      <c r="C56" s="1"/>
      <c r="D56" s="1"/>
      <c r="E56" s="1"/>
      <c r="F56" s="1"/>
      <c r="G56" s="1"/>
      <c r="H56" s="1"/>
      <c r="I56" s="39"/>
    </row>
    <row r="57" spans="2:17" s="44" customFormat="1" x14ac:dyDescent="0.45">
      <c r="B57" s="1"/>
      <c r="C57" s="42"/>
      <c r="D57" s="42"/>
      <c r="E57" s="42"/>
      <c r="F57" s="42"/>
      <c r="G57" s="43"/>
      <c r="H57" s="43"/>
      <c r="I57" s="39"/>
    </row>
    <row r="58" spans="2:17" s="44" customFormat="1" x14ac:dyDescent="0.45">
      <c r="B58" s="1"/>
      <c r="C58" s="42"/>
      <c r="D58" s="42"/>
      <c r="E58" s="42"/>
      <c r="F58" s="42"/>
      <c r="G58" s="43"/>
      <c r="H58" s="43"/>
      <c r="I58" s="45"/>
    </row>
    <row r="59" spans="2:17" x14ac:dyDescent="0.45">
      <c r="B59" s="1"/>
      <c r="C59" s="42"/>
      <c r="D59" s="42"/>
      <c r="E59" s="42"/>
      <c r="F59" s="42"/>
      <c r="G59" s="43"/>
      <c r="H59" s="43"/>
      <c r="I59" s="46"/>
    </row>
    <row r="60" spans="2:17" s="48" customFormat="1" x14ac:dyDescent="0.45">
      <c r="B60" s="1"/>
      <c r="C60" s="1"/>
      <c r="D60" s="1"/>
      <c r="E60" s="1"/>
      <c r="F60" s="1"/>
      <c r="G60" s="47"/>
      <c r="H60" s="47"/>
      <c r="I60" s="46"/>
    </row>
    <row r="61" spans="2:17" s="48" customFormat="1" x14ac:dyDescent="0.45">
      <c r="B61" s="1"/>
      <c r="C61" s="1"/>
      <c r="D61" s="1"/>
      <c r="E61" s="1"/>
      <c r="F61" s="1"/>
      <c r="G61" s="47"/>
      <c r="H61" s="47"/>
      <c r="I61" s="46"/>
    </row>
    <row r="62" spans="2:17" s="1" customFormat="1" x14ac:dyDescent="0.45">
      <c r="I62" s="46"/>
    </row>
    <row r="63" spans="2:17" s="49" customFormat="1" x14ac:dyDescent="0.45">
      <c r="B63" s="1"/>
      <c r="C63" s="1"/>
      <c r="D63" s="1"/>
      <c r="E63" s="1"/>
      <c r="F63" s="1"/>
      <c r="G63" s="1"/>
      <c r="H63" s="1"/>
      <c r="I63" s="46"/>
    </row>
    <row r="64" spans="2:17" s="49" customFormat="1" x14ac:dyDescent="0.45">
      <c r="B64" s="1"/>
      <c r="C64" s="1"/>
      <c r="D64" s="1"/>
      <c r="E64" s="1"/>
      <c r="F64" s="1"/>
      <c r="G64" s="1"/>
      <c r="H64" s="1"/>
      <c r="I64" s="46"/>
    </row>
    <row r="65" spans="2:9" s="1" customFormat="1" x14ac:dyDescent="0.45">
      <c r="I65" s="46"/>
    </row>
    <row r="66" spans="2:9" s="1" customFormat="1" x14ac:dyDescent="0.45">
      <c r="I66" s="46"/>
    </row>
    <row r="67" spans="2:9" s="1" customFormat="1" x14ac:dyDescent="0.45">
      <c r="I67" s="46"/>
    </row>
    <row r="68" spans="2:9" s="1" customFormat="1" x14ac:dyDescent="0.45">
      <c r="I68" s="8"/>
    </row>
    <row r="69" spans="2:9" s="1" customFormat="1" x14ac:dyDescent="0.45">
      <c r="I69" s="8"/>
    </row>
    <row r="70" spans="2:9" s="1" customFormat="1" x14ac:dyDescent="0.45">
      <c r="I70" s="8"/>
    </row>
    <row r="71" spans="2:9" s="1" customFormat="1" x14ac:dyDescent="0.45">
      <c r="I71" s="8"/>
    </row>
    <row r="72" spans="2:9" s="1" customFormat="1" x14ac:dyDescent="0.45">
      <c r="I72" s="8"/>
    </row>
    <row r="73" spans="2:9" s="1" customFormat="1" x14ac:dyDescent="0.45">
      <c r="I73" s="8"/>
    </row>
    <row r="74" spans="2:9" s="1" customFormat="1" x14ac:dyDescent="0.45">
      <c r="I74" s="8"/>
    </row>
    <row r="75" spans="2:9" s="1" customFormat="1" x14ac:dyDescent="0.45">
      <c r="I75" s="8"/>
    </row>
    <row r="76" spans="2:9" s="1" customFormat="1" x14ac:dyDescent="0.45">
      <c r="I76" s="8"/>
    </row>
    <row r="77" spans="2:9" s="1" customFormat="1" x14ac:dyDescent="0.45">
      <c r="I77" s="8"/>
    </row>
    <row r="78" spans="2:9" s="1" customFormat="1" x14ac:dyDescent="0.45">
      <c r="B78" s="8"/>
      <c r="C78" s="8"/>
      <c r="D78" s="8"/>
      <c r="E78" s="8"/>
      <c r="F78" s="8"/>
      <c r="G78" s="8"/>
      <c r="H78" s="8"/>
      <c r="I78" s="8"/>
    </row>
    <row r="79" spans="2:9" s="1" customFormat="1" x14ac:dyDescent="0.45">
      <c r="B79" s="8"/>
      <c r="C79" s="8"/>
      <c r="D79" s="8"/>
      <c r="E79" s="8"/>
      <c r="F79" s="8"/>
      <c r="G79" s="8"/>
      <c r="H79" s="8"/>
      <c r="I79" s="8"/>
    </row>
    <row r="80" spans="2:9" s="1" customFormat="1" x14ac:dyDescent="0.45">
      <c r="B80" s="8"/>
      <c r="C80" s="8"/>
      <c r="D80" s="8"/>
      <c r="E80" s="8"/>
      <c r="F80" s="8"/>
      <c r="G80" s="8"/>
      <c r="H80" s="8"/>
      <c r="I80" s="8"/>
    </row>
    <row r="81" spans="2:9" s="1" customFormat="1" x14ac:dyDescent="0.45">
      <c r="B81" s="8"/>
      <c r="C81" s="8"/>
      <c r="D81" s="8"/>
      <c r="E81" s="8"/>
      <c r="F81" s="8"/>
      <c r="G81" s="8"/>
      <c r="H81" s="8"/>
      <c r="I81" s="8"/>
    </row>
    <row r="82" spans="2:9" s="1" customFormat="1" x14ac:dyDescent="0.45">
      <c r="B82" s="8"/>
      <c r="C82" s="8"/>
      <c r="D82" s="8"/>
      <c r="E82" s="8"/>
      <c r="F82" s="8"/>
      <c r="G82" s="8"/>
      <c r="H82" s="8"/>
      <c r="I82" s="8"/>
    </row>
    <row r="83" spans="2:9" s="1" customFormat="1" x14ac:dyDescent="0.45">
      <c r="B83" s="8"/>
      <c r="C83" s="8"/>
      <c r="D83" s="8"/>
      <c r="E83" s="8"/>
      <c r="F83" s="8"/>
      <c r="G83" s="8"/>
      <c r="H83" s="8"/>
      <c r="I83" s="8"/>
    </row>
    <row r="84" spans="2:9" s="1" customFormat="1" x14ac:dyDescent="0.45">
      <c r="B84" s="8"/>
      <c r="C84" s="8"/>
      <c r="D84" s="8"/>
      <c r="E84" s="8"/>
      <c r="F84" s="8"/>
      <c r="G84" s="8"/>
      <c r="H84" s="8"/>
      <c r="I84" s="8"/>
    </row>
    <row r="85" spans="2:9" s="1" customFormat="1" x14ac:dyDescent="0.45">
      <c r="B85" s="8"/>
      <c r="C85" s="8"/>
      <c r="D85" s="8"/>
      <c r="E85" s="8"/>
      <c r="F85" s="8"/>
      <c r="G85" s="8"/>
      <c r="H85" s="8"/>
      <c r="I85" s="8"/>
    </row>
  </sheetData>
  <mergeCells count="36">
    <mergeCell ref="C29:D29"/>
    <mergeCell ref="E29:F29"/>
    <mergeCell ref="G29:H29"/>
    <mergeCell ref="K16:P16"/>
    <mergeCell ref="K17:L17"/>
    <mergeCell ref="C17:D17"/>
    <mergeCell ref="M29:N29"/>
    <mergeCell ref="K27:P27"/>
    <mergeCell ref="K29:L29"/>
    <mergeCell ref="O29:P29"/>
    <mergeCell ref="C48:D48"/>
    <mergeCell ref="E48:F48"/>
    <mergeCell ref="G48:H48"/>
    <mergeCell ref="E37:F37"/>
    <mergeCell ref="G37:H37"/>
    <mergeCell ref="C37:D37"/>
    <mergeCell ref="C4:D4"/>
    <mergeCell ref="E4:F4"/>
    <mergeCell ref="G4:H4"/>
    <mergeCell ref="O4:P4"/>
    <mergeCell ref="K2:P2"/>
    <mergeCell ref="K4:L4"/>
    <mergeCell ref="M4:N4"/>
    <mergeCell ref="M48:N48"/>
    <mergeCell ref="K48:L48"/>
    <mergeCell ref="O17:P17"/>
    <mergeCell ref="M17:N17"/>
    <mergeCell ref="E17:F17"/>
    <mergeCell ref="G17:H17"/>
    <mergeCell ref="O48:P48"/>
    <mergeCell ref="K47:P47"/>
    <mergeCell ref="K37:L37"/>
    <mergeCell ref="M37:N37"/>
    <mergeCell ref="O37:P37"/>
    <mergeCell ref="K36:P36"/>
    <mergeCell ref="K28:P28"/>
  </mergeCells>
  <pageMargins left="0.70866141732283472" right="0.70866141732283472" top="0.74803149606299213" bottom="0.74803149606299213" header="0.31496062992125984" footer="0.31496062992125984"/>
  <pageSetup scale="86" fitToHeight="1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49"/>
  <sheetViews>
    <sheetView showGridLines="0" zoomScale="87" zoomScaleNormal="115" zoomScaleSheetLayoutView="100" workbookViewId="0">
      <selection activeCell="J9" sqref="J9"/>
    </sheetView>
  </sheetViews>
  <sheetFormatPr baseColWidth="10" defaultColWidth="11.453125" defaultRowHeight="16.5" x14ac:dyDescent="0.45"/>
  <cols>
    <col min="1" max="1" width="0.81640625" style="8" customWidth="1"/>
    <col min="2" max="2" width="13.7265625" style="8" customWidth="1"/>
    <col min="3" max="6" width="8.7265625" style="8" customWidth="1"/>
    <col min="7" max="8" width="12.26953125" style="8" customWidth="1"/>
    <col min="9" max="9" width="2.7265625" style="8" customWidth="1"/>
    <col min="10" max="10" width="11.453125" style="8" customWidth="1"/>
    <col min="11" max="16" width="8.1796875" style="8" customWidth="1"/>
    <col min="17" max="17" width="2.7265625" style="8" customWidth="1"/>
    <col min="18" max="16384" width="11.453125" style="8"/>
  </cols>
  <sheetData>
    <row r="2" spans="2:17" s="6" customFormat="1" ht="19.5" customHeight="1" x14ac:dyDescent="0.45">
      <c r="B2" s="51" t="s">
        <v>85</v>
      </c>
      <c r="C2" s="5"/>
      <c r="D2" s="5"/>
      <c r="K2" s="179" t="s">
        <v>81</v>
      </c>
      <c r="L2" s="179"/>
      <c r="M2" s="179"/>
      <c r="N2" s="179"/>
      <c r="O2" s="179"/>
      <c r="P2" s="179"/>
    </row>
    <row r="3" spans="2:17" ht="11.15" customHeight="1" x14ac:dyDescent="0.45">
      <c r="D3" s="9"/>
      <c r="J3" s="31"/>
      <c r="K3" s="31"/>
      <c r="L3" s="31"/>
      <c r="M3" s="31"/>
      <c r="N3" s="31"/>
      <c r="O3" s="31"/>
    </row>
    <row r="4" spans="2:17" s="11" customFormat="1" ht="14.5" customHeight="1" x14ac:dyDescent="0.45">
      <c r="B4" s="10"/>
      <c r="C4" s="175" t="s">
        <v>72</v>
      </c>
      <c r="D4" s="175"/>
      <c r="E4" s="175" t="s">
        <v>82</v>
      </c>
      <c r="F4" s="175"/>
      <c r="G4" s="175" t="s">
        <v>83</v>
      </c>
      <c r="H4" s="175"/>
      <c r="J4" s="8"/>
      <c r="K4" s="178" t="s">
        <v>37</v>
      </c>
      <c r="L4" s="178"/>
      <c r="M4" s="178" t="s">
        <v>50</v>
      </c>
      <c r="N4" s="178"/>
      <c r="O4" s="178" t="s">
        <v>51</v>
      </c>
      <c r="P4" s="178"/>
      <c r="Q4" s="52"/>
    </row>
    <row r="5" spans="2:17" ht="15" customHeight="1" x14ac:dyDescent="0.45">
      <c r="B5" s="6"/>
      <c r="C5" s="14" t="s">
        <v>61</v>
      </c>
      <c r="D5" s="14" t="s">
        <v>64</v>
      </c>
      <c r="E5" s="14" t="s">
        <v>61</v>
      </c>
      <c r="F5" s="14" t="s">
        <v>64</v>
      </c>
      <c r="G5" s="14" t="s">
        <v>61</v>
      </c>
      <c r="H5" s="14" t="s">
        <v>64</v>
      </c>
      <c r="I5" s="46"/>
      <c r="K5" s="14" t="s">
        <v>61</v>
      </c>
      <c r="L5" s="14" t="s">
        <v>64</v>
      </c>
      <c r="M5" s="14" t="s">
        <v>61</v>
      </c>
      <c r="N5" s="14" t="s">
        <v>64</v>
      </c>
      <c r="O5" s="14" t="s">
        <v>61</v>
      </c>
      <c r="P5" s="14" t="s">
        <v>64</v>
      </c>
    </row>
    <row r="6" spans="2:17" s="22" customFormat="1" ht="15" customHeight="1" x14ac:dyDescent="0.45">
      <c r="B6" s="15" t="s">
        <v>0</v>
      </c>
      <c r="C6" s="16">
        <v>40</v>
      </c>
      <c r="D6" s="16">
        <v>40</v>
      </c>
      <c r="E6" s="17">
        <v>0.15</v>
      </c>
      <c r="F6" s="17">
        <v>0.15</v>
      </c>
      <c r="G6" s="16">
        <v>346285</v>
      </c>
      <c r="H6" s="16">
        <v>346285</v>
      </c>
      <c r="I6" s="46"/>
      <c r="J6" s="20" t="s">
        <v>0</v>
      </c>
      <c r="K6" s="21">
        <v>-0.1553705663072773</v>
      </c>
      <c r="L6" s="21">
        <v>-0.18802779647084955</v>
      </c>
      <c r="M6" s="21">
        <v>-7.9210029895424139E-2</v>
      </c>
      <c r="N6" s="21">
        <v>-0.24845849895825878</v>
      </c>
      <c r="O6" s="21">
        <v>-8.2712169859108453E-2</v>
      </c>
      <c r="P6" s="21">
        <v>8.0409002568246457E-2</v>
      </c>
    </row>
    <row r="7" spans="2:17" s="22" customFormat="1" ht="15" customHeight="1" x14ac:dyDescent="0.45">
      <c r="B7" s="15" t="s">
        <v>1</v>
      </c>
      <c r="C7" s="16">
        <v>57</v>
      </c>
      <c r="D7" s="16">
        <v>57</v>
      </c>
      <c r="E7" s="17">
        <v>0.21052631578947367</v>
      </c>
      <c r="F7" s="17">
        <v>0.21052631578947367</v>
      </c>
      <c r="G7" s="16">
        <v>378688</v>
      </c>
      <c r="H7" s="16">
        <v>388873</v>
      </c>
      <c r="I7" s="46"/>
      <c r="J7" s="15" t="s">
        <v>1</v>
      </c>
      <c r="K7" s="17">
        <v>1.00982506907821</v>
      </c>
      <c r="L7" s="17">
        <v>0.86033700715352102</v>
      </c>
      <c r="M7" s="17">
        <v>-2.7334222969714439E-2</v>
      </c>
      <c r="N7" s="17">
        <v>1.5964060978304939E-2</v>
      </c>
      <c r="O7" s="17">
        <v>1.066305936263686</v>
      </c>
      <c r="P7" s="17">
        <v>0.8311051331502235</v>
      </c>
    </row>
    <row r="8" spans="2:17" s="22" customFormat="1" ht="15" customHeight="1" x14ac:dyDescent="0.45">
      <c r="B8" s="15" t="s">
        <v>4</v>
      </c>
      <c r="C8" s="16">
        <v>16</v>
      </c>
      <c r="D8" s="16">
        <v>16</v>
      </c>
      <c r="E8" s="17">
        <v>6.25E-2</v>
      </c>
      <c r="F8" s="17">
        <v>6.25E-2</v>
      </c>
      <c r="G8" s="16">
        <v>91883.58</v>
      </c>
      <c r="H8" s="16">
        <v>89550.91</v>
      </c>
      <c r="I8" s="46"/>
      <c r="J8" s="24" t="s">
        <v>4</v>
      </c>
      <c r="K8" s="25">
        <v>-0.25230194261388228</v>
      </c>
      <c r="L8" s="25">
        <v>-1.8815847974690603E-2</v>
      </c>
      <c r="M8" s="25">
        <v>-8.3916003984259246E-2</v>
      </c>
      <c r="N8" s="25">
        <v>-0.14264313397631478</v>
      </c>
      <c r="O8" s="25">
        <v>-0.18381058872545752</v>
      </c>
      <c r="P8" s="25">
        <v>0.14442910637191231</v>
      </c>
    </row>
    <row r="9" spans="2:17" s="26" customFormat="1" x14ac:dyDescent="0.45">
      <c r="B9" s="27" t="s">
        <v>41</v>
      </c>
      <c r="C9" s="28">
        <v>113</v>
      </c>
      <c r="D9" s="28">
        <v>113</v>
      </c>
      <c r="E9" s="29">
        <v>0.16814159292035399</v>
      </c>
      <c r="F9" s="29">
        <v>0.16814159292035399</v>
      </c>
      <c r="G9" s="28">
        <v>816856.58</v>
      </c>
      <c r="H9" s="28">
        <v>824708.91</v>
      </c>
      <c r="I9" s="53"/>
      <c r="J9" s="37" t="s">
        <v>80</v>
      </c>
      <c r="K9" s="31"/>
      <c r="L9" s="31"/>
      <c r="M9" s="31"/>
      <c r="N9" s="31"/>
      <c r="O9" s="31"/>
      <c r="P9" s="31"/>
    </row>
    <row r="10" spans="2:17" s="15" customFormat="1" ht="12.65" customHeight="1" x14ac:dyDescent="0.35">
      <c r="B10" s="54"/>
      <c r="C10" s="55"/>
      <c r="D10" s="55"/>
      <c r="E10" s="55"/>
      <c r="F10" s="55"/>
      <c r="G10" s="35"/>
      <c r="H10" s="35"/>
      <c r="I10" s="23"/>
      <c r="J10" s="31"/>
      <c r="K10" s="31"/>
      <c r="L10" s="31"/>
      <c r="M10" s="31"/>
      <c r="N10" s="31"/>
      <c r="O10" s="31"/>
      <c r="P10" s="31"/>
    </row>
    <row r="11" spans="2:17" s="31" customFormat="1" ht="12.65" customHeight="1" x14ac:dyDescent="0.35">
      <c r="C11" s="26"/>
      <c r="D11" s="26"/>
      <c r="E11" s="26"/>
      <c r="F11" s="34"/>
      <c r="G11" s="35"/>
      <c r="H11" s="35"/>
    </row>
    <row r="12" spans="2:17" s="31" customFormat="1" ht="15" customHeight="1" x14ac:dyDescent="0.45">
      <c r="B12" s="49"/>
      <c r="C12" s="49"/>
      <c r="D12" s="49"/>
      <c r="E12" s="49"/>
      <c r="F12" s="49"/>
      <c r="G12" s="49"/>
    </row>
    <row r="13" spans="2:17" s="31" customFormat="1" x14ac:dyDescent="0.45">
      <c r="B13" s="49"/>
      <c r="C13" s="49"/>
      <c r="D13" s="49"/>
      <c r="E13" s="49"/>
      <c r="F13" s="49"/>
      <c r="G13" s="49"/>
      <c r="H13" s="49"/>
    </row>
    <row r="14" spans="2:17" s="31" customFormat="1" ht="15" customHeight="1" x14ac:dyDescent="0.45">
      <c r="B14" s="49"/>
      <c r="C14" s="49"/>
      <c r="D14" s="49"/>
      <c r="E14" s="49"/>
      <c r="F14" s="49"/>
      <c r="G14" s="49"/>
      <c r="H14" s="49"/>
    </row>
    <row r="15" spans="2:17" s="31" customFormat="1" ht="15" customHeight="1" x14ac:dyDescent="0.45">
      <c r="B15" s="49"/>
      <c r="C15" s="49"/>
      <c r="D15" s="49"/>
      <c r="E15" s="49"/>
      <c r="F15" s="49"/>
      <c r="G15" s="49"/>
      <c r="H15" s="49"/>
    </row>
    <row r="16" spans="2:17" s="31" customFormat="1" ht="15" customHeight="1" x14ac:dyDescent="0.45">
      <c r="B16" s="49"/>
      <c r="C16" s="49"/>
      <c r="D16" s="49"/>
      <c r="E16" s="49"/>
      <c r="F16" s="49"/>
      <c r="G16" s="49"/>
      <c r="H16" s="49"/>
    </row>
    <row r="17" spans="2:16" s="26" customFormat="1" ht="15" customHeight="1" x14ac:dyDescent="0.45">
      <c r="B17" s="4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s="31" customFormat="1" ht="12.65" customHeight="1" x14ac:dyDescent="0.45">
      <c r="B18" s="4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s="40" customFormat="1" ht="6" customHeight="1" x14ac:dyDescent="0.45">
      <c r="B19" s="4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s="41" customFormat="1" x14ac:dyDescent="0.45">
      <c r="B20" s="4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s="44" customFormat="1" x14ac:dyDescent="0.45">
      <c r="B21" s="4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s="44" customFormat="1" x14ac:dyDescent="0.4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x14ac:dyDescent="0.4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s="48" customFormat="1" x14ac:dyDescent="0.4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s="48" customFormat="1" x14ac:dyDescent="0.4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s="1" customFormat="1" x14ac:dyDescent="0.45"/>
    <row r="27" spans="2:16" s="49" customForma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s="49" customFormat="1" x14ac:dyDescent="0.4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s="1" customFormat="1" x14ac:dyDescent="0.45"/>
    <row r="30" spans="2:16" s="1" customFormat="1" x14ac:dyDescent="0.45"/>
    <row r="31" spans="2:16" s="1" customFormat="1" x14ac:dyDescent="0.45"/>
    <row r="32" spans="2:16" s="1" customFormat="1" x14ac:dyDescent="0.45"/>
    <row r="33" spans="2:16" s="1" customFormat="1" x14ac:dyDescent="0.45">
      <c r="I33" s="8"/>
    </row>
    <row r="34" spans="2:16" s="1" customFormat="1" x14ac:dyDescent="0.45">
      <c r="I34" s="8"/>
    </row>
    <row r="35" spans="2:16" s="1" customFormat="1" x14ac:dyDescent="0.45">
      <c r="I35" s="8"/>
    </row>
    <row r="36" spans="2:16" s="1" customFormat="1" x14ac:dyDescent="0.45">
      <c r="I36" s="8"/>
    </row>
    <row r="37" spans="2:16" s="1" customFormat="1" x14ac:dyDescent="0.45">
      <c r="I37" s="8"/>
    </row>
    <row r="38" spans="2:16" s="1" customFormat="1" x14ac:dyDescent="0.45">
      <c r="C38" s="14" t="s">
        <v>54</v>
      </c>
      <c r="D38" s="14" t="s">
        <v>42</v>
      </c>
      <c r="E38" s="14" t="s">
        <v>54</v>
      </c>
      <c r="F38" s="14" t="s">
        <v>42</v>
      </c>
      <c r="G38" s="14" t="s">
        <v>54</v>
      </c>
      <c r="H38" s="14" t="s">
        <v>42</v>
      </c>
      <c r="I38" s="8"/>
      <c r="K38" s="14" t="s">
        <v>54</v>
      </c>
      <c r="L38" s="14" t="s">
        <v>42</v>
      </c>
      <c r="M38" s="14" t="s">
        <v>54</v>
      </c>
      <c r="N38" s="14" t="s">
        <v>42</v>
      </c>
      <c r="O38" s="14" t="s">
        <v>54</v>
      </c>
      <c r="P38" s="14" t="s">
        <v>42</v>
      </c>
    </row>
    <row r="39" spans="2:16" s="1" customFormat="1" x14ac:dyDescent="0.45">
      <c r="I39" s="8"/>
    </row>
    <row r="40" spans="2:16" s="1" customFormat="1" x14ac:dyDescent="0.45">
      <c r="I40" s="8"/>
    </row>
    <row r="41" spans="2:16" s="1" customFormat="1" x14ac:dyDescent="0.45">
      <c r="I41" s="8"/>
    </row>
    <row r="42" spans="2:16" s="1" customFormat="1" x14ac:dyDescent="0.45">
      <c r="B42" s="8"/>
      <c r="C42" s="8"/>
      <c r="D42" s="8"/>
      <c r="E42" s="8"/>
      <c r="F42" s="8"/>
      <c r="G42" s="8"/>
      <c r="H42" s="8"/>
      <c r="I42" s="8"/>
    </row>
    <row r="43" spans="2:16" s="1" customFormat="1" x14ac:dyDescent="0.45">
      <c r="B43" s="8"/>
      <c r="C43" s="8"/>
      <c r="D43" s="8"/>
      <c r="E43" s="8"/>
      <c r="F43" s="8"/>
      <c r="G43" s="8"/>
      <c r="H43" s="8"/>
      <c r="I43" s="8"/>
    </row>
    <row r="44" spans="2:16" s="1" customFormat="1" x14ac:dyDescent="0.45">
      <c r="B44" s="8"/>
      <c r="C44" s="8"/>
      <c r="D44" s="8"/>
      <c r="E44" s="8"/>
      <c r="F44" s="8"/>
      <c r="G44" s="8"/>
      <c r="H44" s="8"/>
      <c r="I44" s="8"/>
    </row>
    <row r="45" spans="2:16" s="1" customFormat="1" x14ac:dyDescent="0.45">
      <c r="B45" s="8"/>
      <c r="C45" s="8"/>
      <c r="D45" s="8"/>
      <c r="E45" s="8"/>
      <c r="F45" s="8"/>
      <c r="G45" s="8"/>
      <c r="H45" s="8"/>
      <c r="I45" s="8"/>
    </row>
    <row r="46" spans="2:16" s="1" customFormat="1" x14ac:dyDescent="0.45">
      <c r="B46" s="8"/>
      <c r="C46" s="8"/>
      <c r="D46" s="8"/>
      <c r="E46" s="8"/>
      <c r="F46" s="8"/>
      <c r="G46" s="8"/>
      <c r="H46" s="8"/>
      <c r="I46" s="8"/>
    </row>
    <row r="47" spans="2:16" s="1" customFormat="1" x14ac:dyDescent="0.45">
      <c r="B47" s="8"/>
      <c r="C47" s="8"/>
      <c r="D47" s="8"/>
      <c r="E47" s="8"/>
      <c r="F47" s="8"/>
      <c r="G47" s="8"/>
      <c r="H47" s="8"/>
      <c r="I47" s="8"/>
    </row>
    <row r="48" spans="2:16" s="1" customFormat="1" x14ac:dyDescent="0.45">
      <c r="B48" s="8"/>
      <c r="C48" s="8"/>
      <c r="D48" s="8"/>
      <c r="E48" s="8"/>
      <c r="F48" s="8"/>
      <c r="G48" s="8"/>
      <c r="H48" s="8"/>
      <c r="I48" s="8"/>
    </row>
    <row r="49" spans="2:16" s="1" customFormat="1" x14ac:dyDescent="0.45">
      <c r="B49" s="8"/>
      <c r="C49" s="14" t="s">
        <v>54</v>
      </c>
      <c r="D49" s="14" t="s">
        <v>42</v>
      </c>
      <c r="E49" s="14" t="s">
        <v>54</v>
      </c>
      <c r="F49" s="14" t="s">
        <v>42</v>
      </c>
      <c r="G49" s="14" t="s">
        <v>54</v>
      </c>
      <c r="H49" s="14" t="s">
        <v>42</v>
      </c>
      <c r="I49" s="8"/>
      <c r="K49" s="14" t="s">
        <v>54</v>
      </c>
      <c r="L49" s="14" t="s">
        <v>42</v>
      </c>
      <c r="M49" s="14" t="s">
        <v>54</v>
      </c>
      <c r="N49" s="14" t="s">
        <v>42</v>
      </c>
      <c r="O49" s="14" t="s">
        <v>54</v>
      </c>
      <c r="P49" s="14" t="s">
        <v>42</v>
      </c>
    </row>
  </sheetData>
  <mergeCells count="7">
    <mergeCell ref="K2:P2"/>
    <mergeCell ref="C4:D4"/>
    <mergeCell ref="E4:F4"/>
    <mergeCell ref="G4:H4"/>
    <mergeCell ref="K4:L4"/>
    <mergeCell ref="M4:N4"/>
    <mergeCell ref="O4:P4"/>
  </mergeCells>
  <pageMargins left="0.70866141732283472" right="0.70866141732283472" top="0.74803149606299213" bottom="0.74803149606299213" header="0.31496062992125984" footer="0.31496062992125984"/>
  <pageSetup scale="88" fitToHeight="1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U49"/>
  <sheetViews>
    <sheetView showGridLines="0" zoomScale="97" zoomScaleNormal="115" zoomScaleSheetLayoutView="100" workbookViewId="0">
      <selection activeCell="K6" sqref="K6:P6"/>
    </sheetView>
  </sheetViews>
  <sheetFormatPr baseColWidth="10" defaultColWidth="11.453125" defaultRowHeight="16.5" x14ac:dyDescent="0.45"/>
  <cols>
    <col min="1" max="1" width="0.81640625" style="8" customWidth="1"/>
    <col min="2" max="2" width="13.7265625" style="8" customWidth="1"/>
    <col min="3" max="6" width="8.7265625" style="8" customWidth="1"/>
    <col min="7" max="7" width="11.81640625" style="8" customWidth="1"/>
    <col min="8" max="8" width="14.1796875" style="8" customWidth="1"/>
    <col min="9" max="9" width="5.453125" style="8" customWidth="1"/>
    <col min="10" max="10" width="11.453125" style="8" customWidth="1"/>
    <col min="11" max="16" width="8.1796875" style="8" customWidth="1"/>
    <col min="17" max="17" width="2.7265625" style="8" customWidth="1"/>
    <col min="18" max="21" width="11.453125" style="31"/>
    <col min="22" max="16384" width="11.453125" style="8"/>
  </cols>
  <sheetData>
    <row r="2" spans="2:21" s="6" customFormat="1" ht="18.75" customHeight="1" x14ac:dyDescent="0.45">
      <c r="B2" s="51" t="s">
        <v>84</v>
      </c>
      <c r="C2" s="5"/>
      <c r="D2" s="5"/>
      <c r="J2" s="8"/>
      <c r="K2" s="179" t="s">
        <v>58</v>
      </c>
      <c r="L2" s="179"/>
      <c r="M2" s="179"/>
      <c r="N2" s="179"/>
      <c r="O2" s="179"/>
      <c r="P2" s="179"/>
      <c r="R2" s="31"/>
      <c r="S2" s="31"/>
      <c r="T2" s="31"/>
      <c r="U2" s="31"/>
    </row>
    <row r="3" spans="2:21" ht="6.75" customHeight="1" x14ac:dyDescent="0.45">
      <c r="D3" s="9"/>
      <c r="J3" s="6"/>
      <c r="K3" s="179"/>
      <c r="L3" s="179"/>
      <c r="M3" s="179"/>
      <c r="N3" s="179"/>
      <c r="O3" s="179"/>
      <c r="P3" s="179"/>
    </row>
    <row r="4" spans="2:21" s="11" customFormat="1" x14ac:dyDescent="0.45">
      <c r="B4" s="10"/>
      <c r="C4" s="175" t="s">
        <v>72</v>
      </c>
      <c r="D4" s="175"/>
      <c r="E4" s="175" t="s">
        <v>82</v>
      </c>
      <c r="F4" s="175"/>
      <c r="G4" s="175" t="s">
        <v>83</v>
      </c>
      <c r="H4" s="175"/>
      <c r="I4" s="46"/>
      <c r="J4" s="8"/>
      <c r="K4" s="175" t="s">
        <v>37</v>
      </c>
      <c r="L4" s="175"/>
      <c r="M4" s="175" t="s">
        <v>50</v>
      </c>
      <c r="N4" s="175"/>
      <c r="O4" s="175" t="s">
        <v>76</v>
      </c>
      <c r="P4" s="175"/>
      <c r="R4" s="31"/>
      <c r="S4" s="31"/>
      <c r="T4" s="31"/>
      <c r="U4" s="31"/>
    </row>
    <row r="5" spans="2:21" ht="15" customHeight="1" x14ac:dyDescent="0.45">
      <c r="B5" s="6"/>
      <c r="C5" s="14" t="s">
        <v>61</v>
      </c>
      <c r="D5" s="14" t="s">
        <v>64</v>
      </c>
      <c r="E5" s="14" t="s">
        <v>61</v>
      </c>
      <c r="F5" s="14" t="s">
        <v>64</v>
      </c>
      <c r="G5" s="14" t="s">
        <v>61</v>
      </c>
      <c r="H5" s="14" t="s">
        <v>64</v>
      </c>
      <c r="I5" s="46"/>
      <c r="K5" s="14" t="s">
        <v>61</v>
      </c>
      <c r="L5" s="14" t="s">
        <v>64</v>
      </c>
      <c r="M5" s="14" t="s">
        <v>61</v>
      </c>
      <c r="N5" s="14" t="s">
        <v>64</v>
      </c>
      <c r="O5" s="14" t="s">
        <v>61</v>
      </c>
      <c r="P5" s="14" t="s">
        <v>64</v>
      </c>
    </row>
    <row r="6" spans="2:21" s="22" customFormat="1" ht="15" customHeight="1" x14ac:dyDescent="0.45">
      <c r="B6" s="15" t="s">
        <v>0</v>
      </c>
      <c r="C6" s="16">
        <v>48</v>
      </c>
      <c r="D6" s="16">
        <v>49</v>
      </c>
      <c r="E6" s="17">
        <v>0.66600000000000004</v>
      </c>
      <c r="F6" s="17">
        <v>0.67300000000000004</v>
      </c>
      <c r="G6" s="16">
        <v>276966.06333333335</v>
      </c>
      <c r="H6" s="16">
        <v>282299.36333333334</v>
      </c>
      <c r="I6" s="46"/>
      <c r="J6" s="56" t="s">
        <v>0</v>
      </c>
      <c r="K6" s="57">
        <v>-9.009302018400478E-2</v>
      </c>
      <c r="L6" s="57">
        <v>-0.23507326304470078</v>
      </c>
      <c r="M6" s="57">
        <v>-0.10472535249520099</v>
      </c>
      <c r="N6" s="57">
        <v>-0.14894416068938565</v>
      </c>
      <c r="O6" s="57">
        <v>1.6343959199534686E-2</v>
      </c>
      <c r="P6" s="57">
        <v>-0.10120264543990776</v>
      </c>
      <c r="R6" s="31"/>
      <c r="S6" s="31"/>
      <c r="T6" s="31"/>
      <c r="U6" s="31"/>
    </row>
    <row r="7" spans="2:21" s="22" customFormat="1" ht="15" customHeight="1" x14ac:dyDescent="0.45">
      <c r="B7" s="27" t="s">
        <v>41</v>
      </c>
      <c r="C7" s="28">
        <v>48</v>
      </c>
      <c r="D7" s="28">
        <v>49</v>
      </c>
      <c r="E7" s="29">
        <v>0.66600000000000004</v>
      </c>
      <c r="F7" s="29">
        <v>0.67300000000000004</v>
      </c>
      <c r="G7" s="28">
        <v>276966.06333333335</v>
      </c>
      <c r="H7" s="28">
        <v>282299.36333333334</v>
      </c>
      <c r="I7" s="46"/>
      <c r="J7" s="168" t="s">
        <v>80</v>
      </c>
      <c r="K7" s="58"/>
      <c r="L7" s="58"/>
      <c r="M7" s="58"/>
      <c r="N7" s="58"/>
      <c r="O7" s="180"/>
      <c r="P7" s="180"/>
      <c r="Q7" s="180"/>
      <c r="R7" s="31"/>
      <c r="S7" s="31"/>
      <c r="T7" s="31"/>
      <c r="U7" s="31"/>
    </row>
    <row r="8" spans="2:21" s="15" customFormat="1" ht="15" customHeight="1" x14ac:dyDescent="0.35">
      <c r="B8" s="54"/>
      <c r="C8" s="55"/>
      <c r="D8" s="55"/>
      <c r="E8" s="55"/>
      <c r="F8" s="55"/>
      <c r="G8" s="35"/>
      <c r="H8" s="35"/>
      <c r="I8" s="23"/>
      <c r="J8" s="58"/>
      <c r="K8" s="58"/>
      <c r="L8" s="58"/>
      <c r="M8" s="58"/>
      <c r="N8" s="58"/>
      <c r="O8" s="180"/>
      <c r="P8" s="180"/>
      <c r="Q8" s="180"/>
      <c r="R8" s="31"/>
      <c r="S8" s="31"/>
      <c r="T8" s="31"/>
      <c r="U8" s="31"/>
    </row>
    <row r="9" spans="2:21" s="31" customFormat="1" ht="15" customHeight="1" x14ac:dyDescent="0.35">
      <c r="C9" s="26"/>
      <c r="D9" s="26"/>
      <c r="E9" s="26"/>
      <c r="F9" s="34"/>
      <c r="G9" s="35"/>
      <c r="H9" s="35"/>
      <c r="J9" s="180"/>
      <c r="K9" s="180"/>
      <c r="L9" s="180"/>
      <c r="M9" s="180"/>
      <c r="N9" s="180"/>
    </row>
    <row r="10" spans="2:21" s="31" customFormat="1" ht="15" customHeight="1" x14ac:dyDescent="0.45">
      <c r="B10" s="42"/>
      <c r="C10" s="42"/>
      <c r="D10" s="42"/>
      <c r="E10" s="42"/>
      <c r="F10" s="42"/>
      <c r="G10" s="42"/>
      <c r="H10" s="42"/>
      <c r="J10" s="180"/>
      <c r="K10" s="180"/>
      <c r="L10" s="180"/>
      <c r="M10" s="180"/>
      <c r="N10" s="180"/>
    </row>
    <row r="11" spans="2:21" s="31" customFormat="1" ht="15" customHeight="1" x14ac:dyDescent="0.45">
      <c r="B11" s="42"/>
      <c r="C11" s="42"/>
      <c r="D11" s="42"/>
      <c r="E11" s="42"/>
      <c r="F11" s="42"/>
      <c r="G11" s="42"/>
      <c r="H11" s="42"/>
    </row>
    <row r="12" spans="2:21" s="31" customFormat="1" ht="15" customHeight="1" x14ac:dyDescent="0.45">
      <c r="B12" s="42"/>
      <c r="C12" s="42"/>
      <c r="D12" s="42"/>
      <c r="E12" s="42"/>
      <c r="F12" s="42"/>
      <c r="G12" s="42"/>
      <c r="H12" s="42"/>
    </row>
    <row r="13" spans="2:21" s="31" customFormat="1" ht="15" customHeight="1" x14ac:dyDescent="0.45">
      <c r="B13" s="42"/>
      <c r="C13" s="42"/>
      <c r="D13" s="42"/>
      <c r="E13" s="42"/>
      <c r="F13" s="42"/>
      <c r="G13" s="42"/>
      <c r="H13" s="42"/>
    </row>
    <row r="14" spans="2:21" s="26" customFormat="1" ht="15" customHeight="1" x14ac:dyDescent="0.45">
      <c r="B14" s="42"/>
      <c r="C14" s="42"/>
      <c r="D14" s="42"/>
      <c r="E14" s="42"/>
      <c r="F14" s="42"/>
      <c r="G14" s="42"/>
      <c r="H14" s="42"/>
      <c r="R14" s="31"/>
      <c r="S14" s="31"/>
      <c r="T14" s="31"/>
      <c r="U14" s="31"/>
    </row>
    <row r="15" spans="2:21" s="31" customFormat="1" ht="12.65" customHeight="1" x14ac:dyDescent="0.45">
      <c r="B15" s="1"/>
      <c r="C15" s="42"/>
      <c r="D15" s="42"/>
      <c r="E15" s="42"/>
      <c r="F15" s="42"/>
      <c r="G15" s="42"/>
      <c r="H15" s="42"/>
      <c r="I15" s="38"/>
    </row>
    <row r="16" spans="2:21" s="40" customFormat="1" ht="6" customHeight="1" x14ac:dyDescent="0.45">
      <c r="B16" s="49"/>
      <c r="C16" s="42"/>
      <c r="D16" s="42"/>
      <c r="E16" s="42"/>
      <c r="F16" s="42"/>
      <c r="G16" s="42"/>
      <c r="H16" s="42"/>
      <c r="I16" s="39"/>
      <c r="R16" s="31"/>
      <c r="S16" s="31"/>
      <c r="T16" s="31"/>
      <c r="U16" s="31"/>
    </row>
    <row r="17" spans="2:21" s="41" customFormat="1" x14ac:dyDescent="0.45">
      <c r="B17" s="4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31"/>
      <c r="S17" s="31"/>
      <c r="T17" s="31"/>
      <c r="U17" s="31"/>
    </row>
    <row r="18" spans="2:21" s="44" customFormat="1" x14ac:dyDescent="0.4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31"/>
      <c r="S18" s="31"/>
      <c r="T18" s="31"/>
      <c r="U18" s="31"/>
    </row>
    <row r="19" spans="2:21" s="44" customFormat="1" x14ac:dyDescent="0.4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31"/>
      <c r="S19" s="31"/>
      <c r="T19" s="31"/>
      <c r="U19" s="31"/>
    </row>
    <row r="20" spans="2:21" x14ac:dyDescent="0.4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21" s="48" customForma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1"/>
      <c r="S21" s="31"/>
      <c r="T21" s="31"/>
      <c r="U21" s="31"/>
    </row>
    <row r="22" spans="2:21" s="48" customFormat="1" x14ac:dyDescent="0.4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31"/>
      <c r="S22" s="31"/>
      <c r="T22" s="31"/>
      <c r="U22" s="31"/>
    </row>
    <row r="23" spans="2:21" s="1" customFormat="1" x14ac:dyDescent="0.45">
      <c r="R23" s="31"/>
      <c r="S23" s="31"/>
      <c r="T23" s="31"/>
      <c r="U23" s="31"/>
    </row>
    <row r="24" spans="2:21" s="49" customFormat="1" x14ac:dyDescent="0.4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1"/>
      <c r="S24" s="31"/>
      <c r="T24" s="31"/>
      <c r="U24" s="31"/>
    </row>
    <row r="25" spans="2:21" s="49" customFormat="1" x14ac:dyDescent="0.4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31"/>
      <c r="S25" s="31"/>
      <c r="T25" s="31"/>
      <c r="U25" s="31"/>
    </row>
    <row r="26" spans="2:21" s="1" customFormat="1" x14ac:dyDescent="0.45">
      <c r="R26" s="31"/>
      <c r="S26" s="31"/>
      <c r="T26" s="31"/>
      <c r="U26" s="31"/>
    </row>
    <row r="27" spans="2:21" s="1" customFormat="1" x14ac:dyDescent="0.45">
      <c r="R27" s="31"/>
      <c r="S27" s="31"/>
      <c r="T27" s="31"/>
      <c r="U27" s="31"/>
    </row>
    <row r="28" spans="2:21" s="1" customFormat="1" x14ac:dyDescent="0.45">
      <c r="R28" s="31"/>
      <c r="S28" s="31"/>
      <c r="T28" s="31"/>
      <c r="U28" s="31"/>
    </row>
    <row r="29" spans="2:21" s="1" customFormat="1" x14ac:dyDescent="0.45">
      <c r="R29" s="31"/>
      <c r="S29" s="31"/>
      <c r="T29" s="31"/>
      <c r="U29" s="31"/>
    </row>
    <row r="30" spans="2:21" s="1" customFormat="1" x14ac:dyDescent="0.45">
      <c r="R30" s="31"/>
      <c r="S30" s="31"/>
      <c r="T30" s="31"/>
      <c r="U30" s="31"/>
    </row>
    <row r="31" spans="2:21" s="1" customFormat="1" x14ac:dyDescent="0.45">
      <c r="R31" s="31"/>
      <c r="S31" s="31"/>
      <c r="T31" s="31"/>
      <c r="U31" s="31"/>
    </row>
    <row r="32" spans="2:21" s="1" customFormat="1" x14ac:dyDescent="0.45">
      <c r="I32" s="8"/>
      <c r="R32" s="31"/>
      <c r="S32" s="31"/>
      <c r="T32" s="31"/>
      <c r="U32" s="31"/>
    </row>
    <row r="33" spans="2:21" s="1" customFormat="1" x14ac:dyDescent="0.45">
      <c r="I33" s="8"/>
      <c r="R33" s="31"/>
      <c r="S33" s="31"/>
      <c r="T33" s="31"/>
      <c r="U33" s="31"/>
    </row>
    <row r="34" spans="2:21" s="1" customFormat="1" x14ac:dyDescent="0.45">
      <c r="I34" s="8"/>
      <c r="R34" s="31"/>
      <c r="S34" s="31"/>
      <c r="T34" s="31"/>
      <c r="U34" s="31"/>
    </row>
    <row r="35" spans="2:21" s="1" customFormat="1" x14ac:dyDescent="0.45">
      <c r="I35" s="8"/>
      <c r="R35" s="31"/>
      <c r="S35" s="31"/>
      <c r="T35" s="31"/>
      <c r="U35" s="31"/>
    </row>
    <row r="36" spans="2:21" s="1" customFormat="1" x14ac:dyDescent="0.45">
      <c r="I36" s="8"/>
      <c r="R36" s="31"/>
      <c r="S36" s="31"/>
      <c r="T36" s="31"/>
      <c r="U36" s="31"/>
    </row>
    <row r="37" spans="2:21" s="1" customFormat="1" x14ac:dyDescent="0.45">
      <c r="I37" s="8"/>
      <c r="R37" s="31"/>
      <c r="S37" s="31"/>
      <c r="T37" s="31"/>
      <c r="U37" s="31"/>
    </row>
    <row r="38" spans="2:21" s="1" customFormat="1" x14ac:dyDescent="0.45">
      <c r="C38" s="14" t="s">
        <v>54</v>
      </c>
      <c r="D38" s="14" t="s">
        <v>42</v>
      </c>
      <c r="E38" s="14" t="s">
        <v>54</v>
      </c>
      <c r="F38" s="14" t="s">
        <v>42</v>
      </c>
      <c r="G38" s="14" t="s">
        <v>54</v>
      </c>
      <c r="H38" s="14" t="s">
        <v>42</v>
      </c>
      <c r="I38" s="8"/>
      <c r="K38" s="14" t="s">
        <v>54</v>
      </c>
      <c r="L38" s="14" t="s">
        <v>42</v>
      </c>
      <c r="M38" s="14" t="s">
        <v>54</v>
      </c>
      <c r="N38" s="14" t="s">
        <v>42</v>
      </c>
      <c r="O38" s="14" t="s">
        <v>54</v>
      </c>
      <c r="P38" s="14" t="s">
        <v>42</v>
      </c>
      <c r="R38" s="31"/>
      <c r="S38" s="31"/>
      <c r="T38" s="31"/>
      <c r="U38" s="31"/>
    </row>
    <row r="39" spans="2:21" s="1" customFormat="1" x14ac:dyDescent="0.45">
      <c r="B39" s="8"/>
      <c r="C39" s="8"/>
      <c r="D39" s="8"/>
      <c r="E39" s="8"/>
      <c r="F39" s="8"/>
      <c r="G39" s="8"/>
      <c r="H39" s="8"/>
      <c r="I39" s="8"/>
      <c r="R39" s="31"/>
      <c r="S39" s="31"/>
      <c r="T39" s="31"/>
      <c r="U39" s="31"/>
    </row>
    <row r="40" spans="2:21" s="1" customFormat="1" x14ac:dyDescent="0.45">
      <c r="B40" s="8"/>
      <c r="C40" s="8"/>
      <c r="D40" s="8"/>
      <c r="E40" s="8"/>
      <c r="F40" s="8"/>
      <c r="G40" s="8"/>
      <c r="H40" s="8"/>
      <c r="I40" s="8"/>
      <c r="R40" s="31"/>
      <c r="S40" s="31"/>
      <c r="T40" s="31"/>
      <c r="U40" s="31"/>
    </row>
    <row r="41" spans="2:21" s="1" customFormat="1" x14ac:dyDescent="0.45">
      <c r="B41" s="8"/>
      <c r="C41" s="8"/>
      <c r="D41" s="8"/>
      <c r="E41" s="8"/>
      <c r="F41" s="8"/>
      <c r="G41" s="8"/>
      <c r="H41" s="8"/>
      <c r="I41" s="8"/>
      <c r="R41" s="31"/>
      <c r="S41" s="31"/>
      <c r="T41" s="31"/>
      <c r="U41" s="31"/>
    </row>
    <row r="42" spans="2:21" s="1" customFormat="1" x14ac:dyDescent="0.45">
      <c r="B42" s="8"/>
      <c r="C42" s="8"/>
      <c r="D42" s="8"/>
      <c r="E42" s="8"/>
      <c r="F42" s="8"/>
      <c r="G42" s="8"/>
      <c r="H42" s="8"/>
      <c r="I42" s="8"/>
      <c r="R42" s="31"/>
      <c r="S42" s="31"/>
      <c r="T42" s="31"/>
      <c r="U42" s="31"/>
    </row>
    <row r="43" spans="2:21" s="1" customFormat="1" x14ac:dyDescent="0.45">
      <c r="B43" s="8"/>
      <c r="C43" s="8"/>
      <c r="D43" s="8"/>
      <c r="E43" s="8"/>
      <c r="F43" s="8"/>
      <c r="G43" s="8"/>
      <c r="H43" s="8"/>
      <c r="I43" s="8"/>
      <c r="R43" s="31"/>
      <c r="S43" s="31"/>
      <c r="T43" s="31"/>
      <c r="U43" s="31"/>
    </row>
    <row r="44" spans="2:21" s="1" customFormat="1" x14ac:dyDescent="0.45">
      <c r="B44" s="8"/>
      <c r="C44" s="8"/>
      <c r="D44" s="8"/>
      <c r="E44" s="8"/>
      <c r="F44" s="8"/>
      <c r="G44" s="8"/>
      <c r="H44" s="8"/>
      <c r="I44" s="8"/>
      <c r="R44" s="31"/>
      <c r="S44" s="31"/>
      <c r="T44" s="31"/>
      <c r="U44" s="31"/>
    </row>
    <row r="45" spans="2:21" s="1" customFormat="1" x14ac:dyDescent="0.45">
      <c r="B45" s="8"/>
      <c r="C45" s="8"/>
      <c r="D45" s="8"/>
      <c r="E45" s="8"/>
      <c r="F45" s="8"/>
      <c r="G45" s="8"/>
      <c r="H45" s="8"/>
      <c r="I45" s="8"/>
      <c r="R45" s="31"/>
      <c r="S45" s="31"/>
      <c r="T45" s="31"/>
      <c r="U45" s="31"/>
    </row>
    <row r="46" spans="2:21" s="1" customFormat="1" x14ac:dyDescent="0.45">
      <c r="B46" s="8"/>
      <c r="C46" s="8"/>
      <c r="D46" s="8"/>
      <c r="E46" s="8"/>
      <c r="F46" s="8"/>
      <c r="G46" s="8"/>
      <c r="H46" s="8"/>
      <c r="I46" s="8"/>
      <c r="R46" s="31"/>
      <c r="S46" s="31"/>
      <c r="T46" s="31"/>
      <c r="U46" s="31"/>
    </row>
    <row r="49" spans="3:16" x14ac:dyDescent="0.45">
      <c r="C49" s="14" t="s">
        <v>54</v>
      </c>
      <c r="D49" s="14" t="s">
        <v>42</v>
      </c>
      <c r="E49" s="14" t="s">
        <v>54</v>
      </c>
      <c r="F49" s="14" t="s">
        <v>42</v>
      </c>
      <c r="G49" s="14" t="s">
        <v>54</v>
      </c>
      <c r="H49" s="14" t="s">
        <v>42</v>
      </c>
      <c r="K49" s="14" t="s">
        <v>54</v>
      </c>
      <c r="L49" s="14" t="s">
        <v>42</v>
      </c>
      <c r="M49" s="14" t="s">
        <v>54</v>
      </c>
      <c r="N49" s="14" t="s">
        <v>42</v>
      </c>
      <c r="O49" s="14" t="s">
        <v>54</v>
      </c>
      <c r="P49" s="14" t="s">
        <v>42</v>
      </c>
    </row>
  </sheetData>
  <mergeCells count="9">
    <mergeCell ref="J9:N10"/>
    <mergeCell ref="C4:D4"/>
    <mergeCell ref="E4:F4"/>
    <mergeCell ref="G4:H4"/>
    <mergeCell ref="O7:Q8"/>
    <mergeCell ref="K2:P3"/>
    <mergeCell ref="K4:L4"/>
    <mergeCell ref="M4:N4"/>
    <mergeCell ref="O4:P4"/>
  </mergeCells>
  <pageMargins left="0.70866141732283472" right="0.70866141732283472" top="0.74803149606299213" bottom="0.74803149606299213" header="0.31496062992125984" footer="0.31496062992125984"/>
  <pageSetup scale="64" fitToHeight="1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Q49"/>
  <sheetViews>
    <sheetView showGridLines="0" zoomScaleNormal="100" workbookViewId="0">
      <selection activeCell="J14" sqref="J14"/>
    </sheetView>
  </sheetViews>
  <sheetFormatPr baseColWidth="10" defaultColWidth="10.7265625" defaultRowHeight="16.5" x14ac:dyDescent="0.45"/>
  <cols>
    <col min="1" max="1" width="0.81640625" style="69" customWidth="1"/>
    <col min="2" max="2" width="24.6328125" style="69" customWidth="1"/>
    <col min="3" max="4" width="10.7265625" style="69" customWidth="1"/>
    <col min="5" max="5" width="1.54296875" style="65" customWidth="1"/>
    <col min="6" max="6" width="12.08984375" style="69" customWidth="1"/>
    <col min="7" max="7" width="11.453125" style="69" customWidth="1"/>
    <col min="8" max="8" width="1.54296875" style="65" customWidth="1"/>
    <col min="9" max="10" width="9.26953125" style="69" customWidth="1"/>
    <col min="11" max="16384" width="10.7265625" style="69"/>
  </cols>
  <sheetData>
    <row r="1" spans="2:16" s="64" customFormat="1" x14ac:dyDescent="0.45">
      <c r="E1" s="65"/>
      <c r="H1" s="65"/>
    </row>
    <row r="2" spans="2:16" s="68" customFormat="1" x14ac:dyDescent="0.45">
      <c r="B2" s="66" t="s">
        <v>10</v>
      </c>
      <c r="C2" s="67"/>
      <c r="D2" s="67"/>
      <c r="E2" s="65"/>
      <c r="H2" s="65"/>
    </row>
    <row r="3" spans="2:16" s="64" customFormat="1" ht="6.75" customHeight="1" x14ac:dyDescent="0.45">
      <c r="D3" s="59"/>
      <c r="E3" s="65"/>
      <c r="H3" s="65"/>
    </row>
    <row r="4" spans="2:16" ht="35.25" customHeight="1" x14ac:dyDescent="0.45">
      <c r="B4" s="64"/>
      <c r="C4" s="181" t="s">
        <v>88</v>
      </c>
      <c r="D4" s="181"/>
      <c r="F4" s="181" t="s">
        <v>89</v>
      </c>
      <c r="G4" s="181"/>
      <c r="I4" s="181" t="s">
        <v>90</v>
      </c>
      <c r="J4" s="181"/>
      <c r="K4" s="65"/>
      <c r="L4" s="65"/>
      <c r="M4" s="65"/>
      <c r="N4" s="65"/>
      <c r="O4" s="65"/>
    </row>
    <row r="5" spans="2:16" ht="15" customHeight="1" x14ac:dyDescent="0.45">
      <c r="B5" s="64"/>
      <c r="C5" s="12" t="s">
        <v>61</v>
      </c>
      <c r="D5" s="12" t="s">
        <v>64</v>
      </c>
      <c r="F5" s="12" t="s">
        <v>64</v>
      </c>
      <c r="G5" s="12" t="s">
        <v>42</v>
      </c>
      <c r="I5" s="12" t="s">
        <v>54</v>
      </c>
      <c r="J5" s="12" t="s">
        <v>42</v>
      </c>
      <c r="K5" s="65"/>
      <c r="L5" s="65"/>
      <c r="M5" s="65"/>
      <c r="N5" s="65"/>
      <c r="O5" s="65"/>
      <c r="P5" s="65"/>
    </row>
    <row r="6" spans="2:16" ht="15" customHeight="1" x14ac:dyDescent="0.45">
      <c r="B6" s="70" t="s">
        <v>9</v>
      </c>
      <c r="C6" s="71">
        <v>33</v>
      </c>
      <c r="D6" s="71">
        <v>33</v>
      </c>
      <c r="F6" s="23">
        <v>1163936.4160000002</v>
      </c>
      <c r="G6" s="23">
        <v>1160929</v>
      </c>
      <c r="I6" s="61">
        <v>0.9898826775774664</v>
      </c>
      <c r="J6" s="61">
        <v>0.98699999999999999</v>
      </c>
      <c r="K6" s="65"/>
      <c r="L6" s="65"/>
      <c r="M6" s="65"/>
      <c r="N6" s="65"/>
      <c r="O6" s="65"/>
    </row>
    <row r="7" spans="2:16" ht="15" customHeight="1" x14ac:dyDescent="0.45">
      <c r="B7" s="70" t="s">
        <v>86</v>
      </c>
      <c r="C7" s="71" t="s">
        <v>49</v>
      </c>
      <c r="D7" s="71" t="s">
        <v>49</v>
      </c>
      <c r="F7" s="23">
        <v>65000</v>
      </c>
      <c r="G7" s="23">
        <v>65000</v>
      </c>
      <c r="I7" s="61">
        <v>0.7127286153846154</v>
      </c>
      <c r="J7" s="61">
        <v>0.67800000000000005</v>
      </c>
      <c r="K7" s="65"/>
      <c r="L7" s="65"/>
      <c r="M7" s="65"/>
      <c r="N7" s="65"/>
      <c r="O7" s="65"/>
    </row>
    <row r="8" spans="2:16" ht="15" customHeight="1" x14ac:dyDescent="0.45">
      <c r="B8" s="70" t="s">
        <v>87</v>
      </c>
      <c r="C8" s="71">
        <v>2</v>
      </c>
      <c r="D8" s="71">
        <v>2</v>
      </c>
      <c r="F8" s="23">
        <v>18939.990000000002</v>
      </c>
      <c r="G8" s="23">
        <v>18940.53</v>
      </c>
      <c r="I8" s="61">
        <v>0.94710134482647557</v>
      </c>
      <c r="J8" s="61">
        <v>0.93910899453021057</v>
      </c>
      <c r="K8" s="65"/>
      <c r="L8" s="65"/>
      <c r="M8" s="65"/>
      <c r="N8" s="65"/>
      <c r="O8" s="65"/>
    </row>
    <row r="9" spans="2:16" ht="15" customHeight="1" x14ac:dyDescent="0.45">
      <c r="B9" s="72" t="s">
        <v>0</v>
      </c>
      <c r="C9" s="73">
        <v>35</v>
      </c>
      <c r="D9" s="73">
        <v>35</v>
      </c>
      <c r="E9" s="74"/>
      <c r="F9" s="75">
        <v>1247876.4060000002</v>
      </c>
      <c r="G9" s="75">
        <v>1244869.53</v>
      </c>
      <c r="H9" s="74"/>
      <c r="I9" s="62">
        <v>0.97479681493393022</v>
      </c>
      <c r="J9" s="62">
        <v>0.97013712359412407</v>
      </c>
      <c r="K9" s="65"/>
      <c r="L9" s="65"/>
      <c r="M9" s="65"/>
      <c r="N9" s="65"/>
      <c r="O9" s="65"/>
    </row>
    <row r="10" spans="2:16" ht="15" customHeight="1" x14ac:dyDescent="0.45">
      <c r="B10" s="70" t="s">
        <v>9</v>
      </c>
      <c r="C10" s="71">
        <v>3</v>
      </c>
      <c r="D10" s="71">
        <v>3</v>
      </c>
      <c r="F10" s="23">
        <v>51064.37</v>
      </c>
      <c r="G10" s="23">
        <v>50554.649999999994</v>
      </c>
      <c r="I10" s="61">
        <v>0.94878072519057799</v>
      </c>
      <c r="J10" s="61">
        <v>0.81645783325569465</v>
      </c>
      <c r="K10" s="65"/>
      <c r="L10" s="65"/>
      <c r="M10" s="65"/>
      <c r="N10" s="65"/>
      <c r="O10" s="65"/>
    </row>
    <row r="11" spans="2:16" ht="15" customHeight="1" x14ac:dyDescent="0.45">
      <c r="B11" s="70" t="s">
        <v>87</v>
      </c>
      <c r="C11" s="71">
        <v>3</v>
      </c>
      <c r="D11" s="71">
        <v>3</v>
      </c>
      <c r="F11" s="23">
        <v>92865</v>
      </c>
      <c r="G11" s="23">
        <v>92865</v>
      </c>
      <c r="I11" s="61">
        <v>0.96599999999999997</v>
      </c>
      <c r="J11" s="61">
        <v>0.96974777162771408</v>
      </c>
      <c r="K11" s="65"/>
      <c r="L11" s="65"/>
      <c r="M11" s="65"/>
      <c r="N11" s="65"/>
      <c r="O11" s="65"/>
    </row>
    <row r="12" spans="2:16" ht="15" customHeight="1" x14ac:dyDescent="0.45">
      <c r="B12" s="72" t="s">
        <v>60</v>
      </c>
      <c r="C12" s="73">
        <v>6</v>
      </c>
      <c r="D12" s="73">
        <v>6</v>
      </c>
      <c r="E12" s="74"/>
      <c r="F12" s="75">
        <v>143929.37</v>
      </c>
      <c r="G12" s="75">
        <v>143419.65</v>
      </c>
      <c r="H12" s="74"/>
      <c r="I12" s="62">
        <v>0.95989081311201452</v>
      </c>
      <c r="J12" s="62">
        <v>0.91571389842471151</v>
      </c>
      <c r="K12" s="65"/>
      <c r="L12" s="65"/>
      <c r="M12" s="65"/>
      <c r="N12" s="65"/>
      <c r="O12" s="65"/>
    </row>
    <row r="13" spans="2:16" ht="15" customHeight="1" x14ac:dyDescent="0.45">
      <c r="B13" s="70" t="s">
        <v>9</v>
      </c>
      <c r="C13" s="71">
        <v>4</v>
      </c>
      <c r="D13" s="71">
        <v>4</v>
      </c>
      <c r="F13" s="23">
        <v>64893.17</v>
      </c>
      <c r="G13" s="23">
        <v>64785.03</v>
      </c>
      <c r="I13" s="61">
        <v>0.90924622729942139</v>
      </c>
      <c r="J13" s="61">
        <v>0.95399999999999996</v>
      </c>
      <c r="K13" s="65"/>
      <c r="L13" s="65"/>
      <c r="M13" s="65"/>
      <c r="N13" s="65"/>
      <c r="O13" s="65"/>
    </row>
    <row r="14" spans="2:16" ht="15" customHeight="1" x14ac:dyDescent="0.45">
      <c r="B14" s="70" t="s">
        <v>87</v>
      </c>
      <c r="C14" s="71" t="s">
        <v>49</v>
      </c>
      <c r="D14" s="71" t="s">
        <v>49</v>
      </c>
      <c r="F14" s="23">
        <v>47030.400000000016</v>
      </c>
      <c r="G14" s="23">
        <v>47030.400000000016</v>
      </c>
      <c r="I14" s="71" t="s">
        <v>49</v>
      </c>
      <c r="J14" s="71" t="s">
        <v>49</v>
      </c>
      <c r="K14" s="65"/>
      <c r="L14" s="65"/>
      <c r="M14" s="65"/>
      <c r="N14" s="65"/>
      <c r="O14" s="65"/>
    </row>
    <row r="15" spans="2:16" ht="15" customHeight="1" x14ac:dyDescent="0.45">
      <c r="B15" s="72" t="s">
        <v>4</v>
      </c>
      <c r="C15" s="73">
        <v>4</v>
      </c>
      <c r="D15" s="73">
        <v>4</v>
      </c>
      <c r="E15" s="74"/>
      <c r="F15" s="75">
        <v>111923.57</v>
      </c>
      <c r="G15" s="75">
        <v>111815.43000000002</v>
      </c>
      <c r="H15" s="74"/>
      <c r="I15" s="62">
        <v>0.90924622729942139</v>
      </c>
      <c r="J15" s="62">
        <v>0.95399999999999996</v>
      </c>
      <c r="K15" s="65"/>
      <c r="L15" s="65"/>
      <c r="M15" s="65"/>
      <c r="N15" s="65"/>
      <c r="O15" s="65"/>
    </row>
    <row r="16" spans="2:16" ht="15" customHeight="1" x14ac:dyDescent="0.45">
      <c r="B16" s="72" t="s">
        <v>1</v>
      </c>
      <c r="C16" s="73">
        <v>22</v>
      </c>
      <c r="D16" s="73">
        <v>22</v>
      </c>
      <c r="E16" s="74"/>
      <c r="F16" s="75">
        <v>745355.8835</v>
      </c>
      <c r="G16" s="75">
        <v>747893.90350000001</v>
      </c>
      <c r="H16" s="74"/>
      <c r="I16" s="62">
        <v>0.89388324910307548</v>
      </c>
      <c r="J16" s="62">
        <v>0.83199999999999996</v>
      </c>
      <c r="K16" s="65"/>
      <c r="L16" s="65"/>
      <c r="M16" s="65"/>
      <c r="N16" s="65"/>
      <c r="O16" s="65"/>
    </row>
    <row r="17" spans="2:17" ht="15" customHeight="1" x14ac:dyDescent="0.45">
      <c r="B17" s="76" t="s">
        <v>44</v>
      </c>
      <c r="C17" s="77">
        <v>67</v>
      </c>
      <c r="D17" s="77">
        <v>67</v>
      </c>
      <c r="E17" s="78"/>
      <c r="F17" s="79">
        <v>2249085.2295000004</v>
      </c>
      <c r="G17" s="79">
        <v>2247998.5134999999</v>
      </c>
      <c r="H17" s="78"/>
      <c r="I17" s="63">
        <v>0.95222735831993943</v>
      </c>
      <c r="J17" s="63">
        <v>0.92665154989107912</v>
      </c>
      <c r="K17" s="65"/>
      <c r="L17" s="65"/>
      <c r="M17" s="65"/>
      <c r="N17" s="65"/>
      <c r="O17" s="65"/>
    </row>
    <row r="18" spans="2:17" s="80" customFormat="1" x14ac:dyDescent="0.45">
      <c r="B18" s="169" t="s">
        <v>91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</row>
    <row r="19" spans="2:17" x14ac:dyDescent="0.45">
      <c r="C19" s="65"/>
      <c r="D19" s="65"/>
      <c r="F19" s="65"/>
      <c r="G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2:17" x14ac:dyDescent="0.45">
      <c r="C20" s="65"/>
      <c r="D20" s="65"/>
      <c r="F20" s="65"/>
      <c r="G20" s="65"/>
      <c r="I20" s="65"/>
      <c r="J20" s="65"/>
      <c r="K20" s="65"/>
      <c r="L20" s="65"/>
      <c r="M20" s="65"/>
      <c r="N20" s="65"/>
      <c r="O20" s="65"/>
      <c r="P20" s="65"/>
      <c r="Q20" s="65"/>
    </row>
    <row r="21" spans="2:17" x14ac:dyDescent="0.45">
      <c r="C21" s="65"/>
      <c r="D21" s="65"/>
      <c r="F21" s="65"/>
      <c r="G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2:17" x14ac:dyDescent="0.45">
      <c r="C22" s="65"/>
      <c r="D22" s="65"/>
      <c r="F22" s="65"/>
      <c r="G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2:17" x14ac:dyDescent="0.45">
      <c r="C23" s="65"/>
      <c r="D23" s="65"/>
      <c r="F23" s="65"/>
      <c r="G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2:17" x14ac:dyDescent="0.45">
      <c r="C24" s="65"/>
      <c r="D24" s="65"/>
      <c r="F24" s="65"/>
      <c r="G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2:17" x14ac:dyDescent="0.45">
      <c r="C25" s="65"/>
      <c r="D25" s="65"/>
      <c r="F25" s="65"/>
      <c r="G25" s="65"/>
      <c r="I25" s="65"/>
      <c r="J25" s="65"/>
      <c r="K25" s="65"/>
      <c r="L25" s="65"/>
      <c r="M25" s="65"/>
      <c r="N25" s="65"/>
      <c r="O25" s="65"/>
      <c r="P25" s="65"/>
      <c r="Q25" s="65"/>
    </row>
    <row r="26" spans="2:17" x14ac:dyDescent="0.45">
      <c r="C26" s="65"/>
      <c r="D26" s="65"/>
      <c r="F26" s="65"/>
      <c r="G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2:17" x14ac:dyDescent="0.45">
      <c r="C27" s="65"/>
      <c r="D27" s="65"/>
      <c r="F27" s="65"/>
      <c r="G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2:17" x14ac:dyDescent="0.45">
      <c r="C28" s="65"/>
      <c r="D28" s="65"/>
      <c r="F28" s="65"/>
      <c r="G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2:17" x14ac:dyDescent="0.45">
      <c r="C29" s="65"/>
      <c r="D29" s="65"/>
      <c r="F29" s="65"/>
      <c r="G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2:17" x14ac:dyDescent="0.45">
      <c r="C30" s="65"/>
      <c r="D30" s="65"/>
      <c r="F30" s="65"/>
      <c r="G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2:17" x14ac:dyDescent="0.45">
      <c r="C31" s="65"/>
      <c r="D31" s="65"/>
      <c r="F31" s="65"/>
      <c r="G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2:17" x14ac:dyDescent="0.45">
      <c r="C32" s="65"/>
      <c r="D32" s="65"/>
      <c r="F32" s="65"/>
      <c r="G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3:17" x14ac:dyDescent="0.45">
      <c r="C33" s="65"/>
      <c r="D33" s="65"/>
      <c r="F33" s="65"/>
      <c r="G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3:17" x14ac:dyDescent="0.45">
      <c r="C34" s="65"/>
      <c r="D34" s="65"/>
      <c r="F34" s="65"/>
      <c r="G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3:17" x14ac:dyDescent="0.45">
      <c r="C35" s="65"/>
      <c r="D35" s="65"/>
      <c r="F35" s="65"/>
      <c r="G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3:17" x14ac:dyDescent="0.45">
      <c r="C36" s="65"/>
      <c r="D36" s="65"/>
      <c r="F36" s="65"/>
      <c r="G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3:17" x14ac:dyDescent="0.45">
      <c r="C37" s="65"/>
      <c r="D37" s="65"/>
      <c r="F37" s="65"/>
      <c r="G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3:17" x14ac:dyDescent="0.45">
      <c r="C38" s="65"/>
      <c r="D38" s="65"/>
      <c r="F38" s="65"/>
      <c r="G38" s="65"/>
      <c r="I38" s="65"/>
      <c r="J38" s="65"/>
      <c r="K38" s="65"/>
      <c r="L38" s="65"/>
      <c r="M38" s="65"/>
      <c r="N38" s="65"/>
      <c r="O38" s="65"/>
      <c r="P38" s="65"/>
      <c r="Q38" s="65"/>
    </row>
    <row r="49" spans="3:16" ht="66" x14ac:dyDescent="0.45">
      <c r="C49" s="12" t="s">
        <v>42</v>
      </c>
      <c r="D49" s="65"/>
      <c r="E49" s="12" t="s">
        <v>42</v>
      </c>
      <c r="F49" s="65"/>
      <c r="G49" s="12" t="s">
        <v>42</v>
      </c>
      <c r="K49" s="12" t="s">
        <v>42</v>
      </c>
      <c r="L49" s="65"/>
      <c r="M49" s="12" t="s">
        <v>42</v>
      </c>
      <c r="N49" s="65"/>
      <c r="O49" s="12" t="s">
        <v>42</v>
      </c>
      <c r="P49" s="65"/>
    </row>
  </sheetData>
  <mergeCells count="3">
    <mergeCell ref="C4:D4"/>
    <mergeCell ref="F4:G4"/>
    <mergeCell ref="I4:J4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R70"/>
  <sheetViews>
    <sheetView showGridLines="0" zoomScale="91" zoomScaleNormal="70" workbookViewId="0">
      <selection activeCell="C18" sqref="C18"/>
    </sheetView>
  </sheetViews>
  <sheetFormatPr baseColWidth="10" defaultColWidth="11.453125" defaultRowHeight="15" x14ac:dyDescent="0.4"/>
  <cols>
    <col min="1" max="1" width="0.81640625" style="88" customWidth="1"/>
    <col min="2" max="2" width="47.1796875" style="88" bestFit="1" customWidth="1"/>
    <col min="3" max="3" width="12.54296875" style="88" customWidth="1"/>
    <col min="4" max="4" width="11.08984375" style="88" bestFit="1" customWidth="1"/>
    <col min="5" max="6" width="11.54296875" style="87" bestFit="1" customWidth="1"/>
    <col min="7" max="7" width="11.36328125" style="87" bestFit="1" customWidth="1"/>
    <col min="8" max="18" width="11.453125" style="84"/>
    <col min="19" max="16384" width="11.453125" style="88"/>
  </cols>
  <sheetData>
    <row r="2" spans="2:18" s="85" customFormat="1" x14ac:dyDescent="0.4">
      <c r="B2" s="81" t="s">
        <v>69</v>
      </c>
      <c r="C2" s="82"/>
      <c r="D2" s="82"/>
      <c r="E2" s="83"/>
      <c r="F2" s="83"/>
      <c r="G2" s="83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2:18" x14ac:dyDescent="0.4">
      <c r="B3" s="86" t="s">
        <v>119</v>
      </c>
      <c r="C3" s="86"/>
      <c r="D3" s="86"/>
    </row>
    <row r="4" spans="2:18" ht="6.75" customHeight="1" x14ac:dyDescent="0.4"/>
    <row r="5" spans="2:18" ht="15" customHeight="1" x14ac:dyDescent="0.4">
      <c r="B5" s="89" t="s">
        <v>5</v>
      </c>
      <c r="C5" s="90" t="s">
        <v>61</v>
      </c>
      <c r="D5" s="90" t="s">
        <v>62</v>
      </c>
      <c r="E5" s="90" t="s">
        <v>63</v>
      </c>
      <c r="F5" s="90" t="s">
        <v>118</v>
      </c>
      <c r="G5" s="90" t="s">
        <v>64</v>
      </c>
      <c r="H5" s="88"/>
    </row>
    <row r="6" spans="2:18" s="93" customFormat="1" ht="15" customHeight="1" x14ac:dyDescent="0.4">
      <c r="B6" s="91" t="s">
        <v>92</v>
      </c>
      <c r="C6" s="92">
        <v>1760837.2880128</v>
      </c>
      <c r="D6" s="92">
        <v>1739365.0282091999</v>
      </c>
      <c r="E6" s="92">
        <v>1691797</v>
      </c>
      <c r="F6" s="92">
        <v>1669146</v>
      </c>
      <c r="G6" s="92">
        <v>1523725.8396094998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</row>
    <row r="7" spans="2:18" s="93" customFormat="1" ht="15" customHeight="1" x14ac:dyDescent="0.4">
      <c r="B7" s="85" t="s">
        <v>93</v>
      </c>
      <c r="C7" s="94">
        <v>3.1876495501736768</v>
      </c>
      <c r="D7" s="94">
        <v>3.1437674259936768</v>
      </c>
      <c r="E7" s="94">
        <v>3.593</v>
      </c>
      <c r="F7" s="94">
        <v>3.2130000000000001</v>
      </c>
      <c r="G7" s="94">
        <v>3.5352077993613227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</row>
    <row r="8" spans="2:18" s="93" customFormat="1" ht="15" customHeight="1" x14ac:dyDescent="0.4">
      <c r="B8" s="85" t="s">
        <v>94</v>
      </c>
      <c r="C8" s="95">
        <v>3.1908532656875203E-2</v>
      </c>
      <c r="D8" s="95">
        <v>3.2284690802663447E-2</v>
      </c>
      <c r="E8" s="95">
        <v>2.5999999999999999E-2</v>
      </c>
      <c r="F8" s="95">
        <v>2.3E-2</v>
      </c>
      <c r="G8" s="95">
        <v>2.3396445500810246E-2</v>
      </c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</row>
    <row r="9" spans="2:18" s="93" customFormat="1" ht="15" customHeight="1" x14ac:dyDescent="0.4">
      <c r="B9" s="85" t="s">
        <v>95</v>
      </c>
      <c r="C9" s="96">
        <v>132273.29932699999</v>
      </c>
      <c r="D9" s="96">
        <v>82804.24021199999</v>
      </c>
      <c r="E9" s="96">
        <v>37839</v>
      </c>
      <c r="F9" s="96">
        <v>96385</v>
      </c>
      <c r="G9" s="96">
        <v>63406.45889200001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</row>
    <row r="10" spans="2:18" s="93" customFormat="1" ht="15" customHeight="1" x14ac:dyDescent="0.4">
      <c r="B10" s="85" t="s">
        <v>96</v>
      </c>
      <c r="C10" s="96">
        <v>18081.056554999999</v>
      </c>
      <c r="D10" s="96">
        <v>12613.289867</v>
      </c>
      <c r="E10" s="96">
        <v>3563</v>
      </c>
      <c r="F10" s="96">
        <v>16821</v>
      </c>
      <c r="G10" s="96">
        <v>13015.854389000002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</row>
    <row r="11" spans="2:18" s="93" customFormat="1" ht="15" customHeight="1" x14ac:dyDescent="0.4">
      <c r="B11" s="85" t="s">
        <v>97</v>
      </c>
      <c r="C11" s="96">
        <v>114192.24277199998</v>
      </c>
      <c r="D11" s="96">
        <v>70190.95034499999</v>
      </c>
      <c r="E11" s="96">
        <v>34276</v>
      </c>
      <c r="F11" s="96">
        <v>79564</v>
      </c>
      <c r="G11" s="96">
        <v>50390.60450300001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</row>
    <row r="12" spans="2:18" s="93" customFormat="1" ht="15" customHeight="1" x14ac:dyDescent="0.4">
      <c r="B12" s="85" t="s">
        <v>98</v>
      </c>
      <c r="C12" s="95">
        <v>8.8563809017702E-2</v>
      </c>
      <c r="D12" s="95">
        <v>8.2702296238472042E-2</v>
      </c>
      <c r="E12" s="95">
        <v>8.1713891141342143E-2</v>
      </c>
      <c r="F12" s="95">
        <v>5.5276815983195643E-2</v>
      </c>
      <c r="G12" s="95">
        <v>4.7829098330386621E-2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</row>
    <row r="13" spans="2:18" s="93" customFormat="1" ht="15" customHeight="1" x14ac:dyDescent="0.4">
      <c r="B13" s="85" t="s">
        <v>99</v>
      </c>
      <c r="C13" s="95">
        <v>0.198919997235289</v>
      </c>
      <c r="D13" s="95">
        <v>0.16545669885883579</v>
      </c>
      <c r="E13" s="95">
        <v>0.13995946322165129</v>
      </c>
      <c r="F13" s="95">
        <v>0.11280019842482324</v>
      </c>
      <c r="G13" s="95">
        <v>0.10331835884344247</v>
      </c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</row>
    <row r="14" spans="2:18" s="93" customFormat="1" ht="15" customHeight="1" x14ac:dyDescent="0.4">
      <c r="B14" s="97" t="s">
        <v>100</v>
      </c>
      <c r="C14" s="98"/>
      <c r="D14" s="98"/>
      <c r="E14" s="99"/>
      <c r="F14" s="99"/>
      <c r="G14" s="100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</row>
    <row r="15" spans="2:18" s="93" customFormat="1" ht="15" customHeight="1" x14ac:dyDescent="0.4">
      <c r="B15" s="101" t="s">
        <v>66</v>
      </c>
      <c r="C15" s="95">
        <v>6.5693131514840505E-2</v>
      </c>
      <c r="D15" s="95">
        <v>6.227231693541474E-2</v>
      </c>
      <c r="E15" s="95">
        <v>6.5000000000000002E-2</v>
      </c>
      <c r="F15" s="95">
        <v>6.7000000000000004E-2</v>
      </c>
      <c r="G15" s="95">
        <v>6.3436731594278525E-2</v>
      </c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</row>
    <row r="16" spans="2:18" s="93" customFormat="1" ht="15" customHeight="1" x14ac:dyDescent="0.4">
      <c r="B16" s="101" t="s">
        <v>68</v>
      </c>
      <c r="C16" s="95">
        <v>0.27262536647547625</v>
      </c>
      <c r="D16" s="95">
        <v>0.30102825029931929</v>
      </c>
      <c r="E16" s="95">
        <v>0.26200000000000001</v>
      </c>
      <c r="F16" s="95">
        <v>0.29199999999999998</v>
      </c>
      <c r="G16" s="95">
        <v>0.27547877757968936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</row>
    <row r="17" spans="2:18" s="93" customFormat="1" ht="15" customHeight="1" thickBot="1" x14ac:dyDescent="0.45">
      <c r="B17" s="102" t="s">
        <v>67</v>
      </c>
      <c r="C17" s="103">
        <v>9.595499429608445E-2</v>
      </c>
      <c r="D17" s="103">
        <v>0.10058530128193299</v>
      </c>
      <c r="E17" s="103">
        <v>9.2999999999999999E-2</v>
      </c>
      <c r="F17" s="103">
        <v>0.11</v>
      </c>
      <c r="G17" s="103">
        <v>9.779644519411558E-2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</row>
    <row r="18" spans="2:18" ht="11.25" customHeight="1" x14ac:dyDescent="0.4">
      <c r="B18" s="104"/>
      <c r="C18" s="90"/>
      <c r="D18" s="105"/>
      <c r="E18" s="90"/>
      <c r="F18" s="105"/>
      <c r="G18" s="90"/>
    </row>
    <row r="19" spans="2:18" ht="15" customHeight="1" x14ac:dyDescent="0.4">
      <c r="B19" s="106" t="s">
        <v>6</v>
      </c>
      <c r="C19" s="107" t="s">
        <v>61</v>
      </c>
      <c r="D19" s="107" t="s">
        <v>62</v>
      </c>
      <c r="E19" s="107" t="s">
        <v>63</v>
      </c>
      <c r="F19" s="107" t="s">
        <v>118</v>
      </c>
      <c r="G19" s="107" t="s">
        <v>64</v>
      </c>
      <c r="H19" s="88"/>
    </row>
    <row r="20" spans="2:18" s="93" customFormat="1" ht="15" customHeight="1" x14ac:dyDescent="0.4">
      <c r="B20" s="85" t="s">
        <v>101</v>
      </c>
      <c r="C20" s="96">
        <v>62131143.16663</v>
      </c>
      <c r="D20" s="96">
        <v>56331480.962650001</v>
      </c>
      <c r="E20" s="96">
        <v>50379775.380410001</v>
      </c>
      <c r="F20" s="96">
        <v>39578601.896020003</v>
      </c>
      <c r="G20" s="96">
        <v>35578615.914279997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</row>
    <row r="21" spans="2:18" s="93" customFormat="1" ht="15" customHeight="1" x14ac:dyDescent="0.4">
      <c r="B21" s="85" t="s">
        <v>93</v>
      </c>
      <c r="C21" s="94">
        <v>1.9750958025832848</v>
      </c>
      <c r="D21" s="94">
        <v>1.9773580944723992</v>
      </c>
      <c r="E21" s="94">
        <v>2.1621248534790873</v>
      </c>
      <c r="F21" s="94">
        <v>2.9148741750720042</v>
      </c>
      <c r="G21" s="94">
        <v>3.196982876713697</v>
      </c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</row>
    <row r="22" spans="2:18" s="93" customFormat="1" ht="15" customHeight="1" x14ac:dyDescent="0.4">
      <c r="B22" s="85" t="s">
        <v>94</v>
      </c>
      <c r="C22" s="95">
        <v>2.8231840634023529E-2</v>
      </c>
      <c r="D22" s="95">
        <v>2.7982975748767614E-2</v>
      </c>
      <c r="E22" s="95">
        <v>2.5671272239194978E-2</v>
      </c>
      <c r="F22" s="95">
        <v>2.2177573970298979E-2</v>
      </c>
      <c r="G22" s="95">
        <v>2.0214277030415347E-2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</row>
    <row r="23" spans="2:18" s="93" customFormat="1" ht="15" customHeight="1" x14ac:dyDescent="0.4">
      <c r="B23" s="85" t="s">
        <v>102</v>
      </c>
      <c r="C23" s="96">
        <v>3035286.3902500002</v>
      </c>
      <c r="D23" s="96">
        <v>1850978</v>
      </c>
      <c r="E23" s="96">
        <v>857964</v>
      </c>
      <c r="F23" s="96">
        <v>1604007.6810099999</v>
      </c>
      <c r="G23" s="96">
        <v>1102703.48694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</row>
    <row r="24" spans="2:18" s="93" customFormat="1" ht="15" customHeight="1" x14ac:dyDescent="0.4">
      <c r="B24" s="85" t="s">
        <v>103</v>
      </c>
      <c r="C24" s="96">
        <v>844819.00413000002</v>
      </c>
      <c r="D24" s="96">
        <v>419645.57078999997</v>
      </c>
      <c r="E24" s="96">
        <v>174401.45033999998</v>
      </c>
      <c r="F24" s="96">
        <v>694068.99942999997</v>
      </c>
      <c r="G24" s="96">
        <v>541787.80958999996</v>
      </c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</row>
    <row r="25" spans="2:18" s="93" customFormat="1" ht="15" customHeight="1" x14ac:dyDescent="0.4">
      <c r="B25" s="85" t="s">
        <v>104</v>
      </c>
      <c r="C25" s="96">
        <v>2190467.3861199999</v>
      </c>
      <c r="D25" s="96">
        <v>1431332.42921</v>
      </c>
      <c r="E25" s="96">
        <v>683562.54966000002</v>
      </c>
      <c r="F25" s="96">
        <v>909938.68157999997</v>
      </c>
      <c r="G25" s="96">
        <v>560915.67735000001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</row>
    <row r="26" spans="2:18" s="93" customFormat="1" ht="15" customHeight="1" x14ac:dyDescent="0.4">
      <c r="B26" s="85" t="s">
        <v>105</v>
      </c>
      <c r="C26" s="95">
        <v>5.5508058840376726E-2</v>
      </c>
      <c r="D26" s="95">
        <v>5.8170033153360112E-2</v>
      </c>
      <c r="E26" s="95">
        <v>6.1248470235057487E-2</v>
      </c>
      <c r="F26" s="95">
        <v>2.8747474615598147E-2</v>
      </c>
      <c r="G26" s="95">
        <v>2.5160788210045609E-2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</row>
    <row r="27" spans="2:18" s="93" customFormat="1" ht="15" customHeight="1" x14ac:dyDescent="0.4">
      <c r="B27" s="85" t="s">
        <v>99</v>
      </c>
      <c r="C27" s="95">
        <v>2.8820522435171209E-2</v>
      </c>
      <c r="D27" s="95">
        <v>2.4871856076588424E-2</v>
      </c>
      <c r="E27" s="95">
        <v>1.8601948706179906E-2</v>
      </c>
      <c r="F27" s="95">
        <v>2.0219963625511161E-2</v>
      </c>
      <c r="G27" s="95">
        <v>1.792741293715247E-2</v>
      </c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</row>
    <row r="28" spans="2:18" s="93" customFormat="1" ht="15" customHeight="1" x14ac:dyDescent="0.4">
      <c r="B28" s="97" t="s">
        <v>100</v>
      </c>
      <c r="C28" s="98"/>
      <c r="D28" s="98"/>
      <c r="E28" s="99"/>
      <c r="F28" s="99"/>
      <c r="G28" s="100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</row>
    <row r="29" spans="2:18" s="93" customFormat="1" ht="15" customHeight="1" x14ac:dyDescent="0.4">
      <c r="B29" s="108" t="s">
        <v>66</v>
      </c>
      <c r="C29" s="109">
        <v>7.3411402603315898E-2</v>
      </c>
      <c r="D29" s="109">
        <v>8.9450642154187576E-2</v>
      </c>
      <c r="E29" s="109">
        <v>9.2852626266531527E-2</v>
      </c>
      <c r="F29" s="109">
        <v>9.6221494124286183E-2</v>
      </c>
      <c r="G29" s="109">
        <v>8.4729413266447534E-2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</row>
    <row r="30" spans="2:18" s="93" customFormat="1" ht="15" customHeight="1" x14ac:dyDescent="0.4">
      <c r="B30" s="110" t="s">
        <v>67</v>
      </c>
      <c r="C30" s="111">
        <v>0.16728990794112952</v>
      </c>
      <c r="D30" s="111">
        <v>0.23654307240253775</v>
      </c>
      <c r="E30" s="111">
        <v>0.21902077364731784</v>
      </c>
      <c r="F30" s="111">
        <v>0.20808408879968165</v>
      </c>
      <c r="G30" s="111">
        <v>0.21026029151106848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</row>
    <row r="31" spans="2:18" s="93" customFormat="1" x14ac:dyDescent="0.4">
      <c r="B31" s="112"/>
      <c r="C31" s="112"/>
      <c r="D31" s="113"/>
      <c r="E31" s="112"/>
      <c r="F31" s="112"/>
      <c r="G31" s="11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</row>
    <row r="32" spans="2:18" ht="15" customHeight="1" x14ac:dyDescent="0.4">
      <c r="B32" s="89" t="s">
        <v>7</v>
      </c>
      <c r="C32" s="90" t="s">
        <v>61</v>
      </c>
      <c r="D32" s="90" t="s">
        <v>62</v>
      </c>
      <c r="E32" s="90" t="s">
        <v>63</v>
      </c>
      <c r="F32" s="90" t="s">
        <v>118</v>
      </c>
      <c r="G32" s="90" t="s">
        <v>64</v>
      </c>
      <c r="H32" s="88"/>
    </row>
    <row r="33" spans="2:18" s="93" customFormat="1" ht="15" customHeight="1" x14ac:dyDescent="0.4">
      <c r="B33" s="91" t="s">
        <v>106</v>
      </c>
      <c r="C33" s="92">
        <v>499193.61440000014</v>
      </c>
      <c r="D33" s="92">
        <v>499738.07766999997</v>
      </c>
      <c r="E33" s="92">
        <v>489015.73374000011</v>
      </c>
      <c r="F33" s="92">
        <v>493500</v>
      </c>
      <c r="G33" s="92">
        <v>461551.72302999994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</row>
    <row r="34" spans="2:18" s="93" customFormat="1" ht="15" customHeight="1" x14ac:dyDescent="0.4">
      <c r="B34" s="85" t="s">
        <v>93</v>
      </c>
      <c r="C34" s="94">
        <v>2.0462166915632158</v>
      </c>
      <c r="D34" s="94">
        <v>2.083469385935965</v>
      </c>
      <c r="E34" s="94">
        <v>2.4434807128513003</v>
      </c>
      <c r="F34" s="94">
        <v>2.8535287581699347</v>
      </c>
      <c r="G34" s="94">
        <v>2.8665404686443563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</row>
    <row r="35" spans="2:18" s="93" customFormat="1" ht="15" customHeight="1" x14ac:dyDescent="0.4">
      <c r="B35" s="85" t="s">
        <v>94</v>
      </c>
      <c r="C35" s="95">
        <v>4.6071949994078279E-2</v>
      </c>
      <c r="D35" s="95">
        <v>4.9695240446335234E-2</v>
      </c>
      <c r="E35" s="95">
        <v>3.9821198882638617E-2</v>
      </c>
      <c r="F35" s="95">
        <v>3.1003039513677808E-2</v>
      </c>
      <c r="G35" s="95">
        <v>3.4143679751739743E-2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</row>
    <row r="36" spans="2:18" s="93" customFormat="1" ht="15" customHeight="1" x14ac:dyDescent="0.4">
      <c r="B36" s="85" t="s">
        <v>107</v>
      </c>
      <c r="C36" s="96">
        <v>71039.227859999985</v>
      </c>
      <c r="D36" s="96">
        <v>41666.640869999996</v>
      </c>
      <c r="E36" s="96">
        <v>18029.688979999999</v>
      </c>
      <c r="F36" s="96">
        <v>69481.295339999982</v>
      </c>
      <c r="G36" s="96">
        <v>48581.295339999982</v>
      </c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</row>
    <row r="37" spans="2:18" s="93" customFormat="1" ht="15" customHeight="1" x14ac:dyDescent="0.4">
      <c r="B37" s="85" t="s">
        <v>108</v>
      </c>
      <c r="C37" s="96">
        <v>9587.1231299999999</v>
      </c>
      <c r="D37" s="96">
        <v>6154.5964299999996</v>
      </c>
      <c r="E37" s="96">
        <v>3230.3342199999997</v>
      </c>
      <c r="F37" s="96">
        <v>19980.028410000003</v>
      </c>
      <c r="G37" s="96">
        <v>15580.028410000001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</row>
    <row r="38" spans="2:18" s="93" customFormat="1" ht="15" customHeight="1" x14ac:dyDescent="0.4">
      <c r="B38" s="85" t="s">
        <v>109</v>
      </c>
      <c r="C38" s="96">
        <v>61452.104729999985</v>
      </c>
      <c r="D38" s="96">
        <v>35512.044439999998</v>
      </c>
      <c r="E38" s="96">
        <v>14799.354759999998</v>
      </c>
      <c r="F38" s="96">
        <v>49501.266929999983</v>
      </c>
      <c r="G38" s="96">
        <v>33001.266929999983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</row>
    <row r="39" spans="2:18" s="93" customFormat="1" ht="15" customHeight="1" x14ac:dyDescent="0.4">
      <c r="B39" s="85" t="s">
        <v>105</v>
      </c>
      <c r="C39" s="95">
        <v>0.1661434568110364</v>
      </c>
      <c r="D39" s="95">
        <v>0.14461910721265731</v>
      </c>
      <c r="E39" s="95">
        <v>0.12127854579563135</v>
      </c>
      <c r="F39" s="95">
        <v>0.10832695950078607</v>
      </c>
      <c r="G39" s="95">
        <v>9.7623131751403663E-2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</row>
    <row r="40" spans="2:18" s="93" customFormat="1" ht="15" customHeight="1" x14ac:dyDescent="0.4">
      <c r="B40" s="85" t="s">
        <v>99</v>
      </c>
      <c r="C40" s="95">
        <v>3.5216173149830256E-2</v>
      </c>
      <c r="D40" s="95">
        <v>3.6246348235967916E-2</v>
      </c>
      <c r="E40" s="95">
        <v>3.9144944813120641E-2</v>
      </c>
      <c r="F40" s="95">
        <v>4.5187436676798379E-2</v>
      </c>
      <c r="G40" s="95">
        <v>5.5531861048504945E-2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</row>
    <row r="41" spans="2:18" s="93" customFormat="1" ht="15" customHeight="1" x14ac:dyDescent="0.4">
      <c r="B41" s="97" t="s">
        <v>100</v>
      </c>
      <c r="C41" s="98"/>
      <c r="D41" s="98"/>
      <c r="E41" s="99"/>
      <c r="F41" s="99"/>
      <c r="G41" s="100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</row>
    <row r="42" spans="2:18" s="93" customFormat="1" ht="15" customHeight="1" thickBot="1" x14ac:dyDescent="0.45">
      <c r="B42" s="102" t="s">
        <v>66</v>
      </c>
      <c r="C42" s="103">
        <v>0.10630407219242873</v>
      </c>
      <c r="D42" s="103">
        <v>0.10909147834283241</v>
      </c>
      <c r="E42" s="103">
        <v>0.11021918305551595</v>
      </c>
      <c r="F42" s="103">
        <v>0.12311020945880398</v>
      </c>
      <c r="G42" s="103">
        <v>0.11415602287832374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</row>
    <row r="43" spans="2:18" s="93" customFormat="1" x14ac:dyDescent="0.4">
      <c r="B43" s="115"/>
      <c r="C43" s="115"/>
      <c r="D43" s="116"/>
      <c r="E43" s="115"/>
      <c r="F43" s="115"/>
      <c r="G43" s="11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</row>
    <row r="44" spans="2:18" ht="15" customHeight="1" x14ac:dyDescent="0.4">
      <c r="B44" s="89" t="s">
        <v>38</v>
      </c>
      <c r="C44" s="90" t="s">
        <v>61</v>
      </c>
      <c r="D44" s="90" t="s">
        <v>62</v>
      </c>
      <c r="E44" s="90" t="s">
        <v>63</v>
      </c>
      <c r="F44" s="90" t="s">
        <v>118</v>
      </c>
      <c r="G44" s="90" t="s">
        <v>64</v>
      </c>
      <c r="H44" s="88"/>
    </row>
    <row r="45" spans="2:18" s="93" customFormat="1" ht="15" customHeight="1" x14ac:dyDescent="0.4">
      <c r="B45" s="91" t="s">
        <v>110</v>
      </c>
      <c r="C45" s="92">
        <v>664341.88899999997</v>
      </c>
      <c r="D45" s="92">
        <v>703510.17726000014</v>
      </c>
      <c r="E45" s="92">
        <v>735986.35713000002</v>
      </c>
      <c r="F45" s="92">
        <v>744159.73628999991</v>
      </c>
      <c r="G45" s="92">
        <v>759123.43142000004</v>
      </c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</row>
    <row r="46" spans="2:18" s="93" customFormat="1" ht="15" customHeight="1" x14ac:dyDescent="0.4">
      <c r="B46" s="85" t="s">
        <v>93</v>
      </c>
      <c r="C46" s="94">
        <v>0.88674618638017311</v>
      </c>
      <c r="D46" s="94">
        <v>0.87213231214609965</v>
      </c>
      <c r="E46" s="94">
        <v>0.88702256804730273</v>
      </c>
      <c r="F46" s="94">
        <v>0.84572605738534068</v>
      </c>
      <c r="G46" s="94">
        <v>0.87056351144015731</v>
      </c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</row>
    <row r="47" spans="2:18" s="93" customFormat="1" ht="15" customHeight="1" x14ac:dyDescent="0.4">
      <c r="B47" s="85" t="s">
        <v>94</v>
      </c>
      <c r="C47" s="95">
        <v>0.20786231394781132</v>
      </c>
      <c r="D47" s="95">
        <v>0.20318699134777601</v>
      </c>
      <c r="E47" s="95">
        <v>0.19942181068728038</v>
      </c>
      <c r="F47" s="95">
        <v>0.16276376250058028</v>
      </c>
      <c r="G47" s="95">
        <v>0.18367107861390483</v>
      </c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</row>
    <row r="48" spans="2:18" s="93" customFormat="1" ht="15" customHeight="1" x14ac:dyDescent="0.4">
      <c r="B48" s="85" t="s">
        <v>111</v>
      </c>
      <c r="C48" s="96">
        <v>90103.196989999982</v>
      </c>
      <c r="D48" s="96">
        <v>51587.65813999997</v>
      </c>
      <c r="E48" s="96">
        <v>13884.556659999997</v>
      </c>
      <c r="F48" s="96">
        <v>93876.81654</v>
      </c>
      <c r="G48" s="96">
        <v>69929.420480000015</v>
      </c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</row>
    <row r="49" spans="2:18" s="93" customFormat="1" ht="15" customHeight="1" x14ac:dyDescent="0.4">
      <c r="B49" s="85" t="s">
        <v>112</v>
      </c>
      <c r="C49" s="96">
        <v>3547.4838300000024</v>
      </c>
      <c r="D49" s="96">
        <v>2826.7787100000028</v>
      </c>
      <c r="E49" s="96">
        <v>471.14695000000006</v>
      </c>
      <c r="F49" s="96">
        <v>3843.0319300000006</v>
      </c>
      <c r="G49" s="96">
        <v>757.46900000000335</v>
      </c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</row>
    <row r="50" spans="2:18" s="93" customFormat="1" ht="15" customHeight="1" x14ac:dyDescent="0.4">
      <c r="B50" s="85" t="s">
        <v>113</v>
      </c>
      <c r="C50" s="96">
        <v>86555.713159999985</v>
      </c>
      <c r="D50" s="96">
        <v>48760.879429999964</v>
      </c>
      <c r="E50" s="96">
        <v>13413.409709999996</v>
      </c>
      <c r="F50" s="96">
        <v>90033.784610000002</v>
      </c>
      <c r="G50" s="96">
        <v>69171.951480000018</v>
      </c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</row>
    <row r="51" spans="2:18" s="93" customFormat="1" ht="15" customHeight="1" x14ac:dyDescent="0.4">
      <c r="B51" s="85" t="s">
        <v>105</v>
      </c>
      <c r="C51" s="95">
        <v>0.16119526873956716</v>
      </c>
      <c r="D51" s="95">
        <v>0.13342005726018322</v>
      </c>
      <c r="E51" s="95">
        <v>7.217314960588371E-2</v>
      </c>
      <c r="F51" s="95">
        <v>0.12032584058180941</v>
      </c>
      <c r="G51" s="95">
        <v>0.12245245573585722</v>
      </c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</row>
    <row r="52" spans="2:18" s="93" customFormat="1" ht="15" customHeight="1" x14ac:dyDescent="0.4">
      <c r="B52" s="85" t="s">
        <v>99</v>
      </c>
      <c r="C52" s="95">
        <v>2.324409653475878E-4</v>
      </c>
      <c r="D52" s="95">
        <v>3.7726872841231136E-4</v>
      </c>
      <c r="E52" s="95">
        <v>4.759815268398004E-4</v>
      </c>
      <c r="F52" s="95">
        <v>5.2021165768788465E-4</v>
      </c>
      <c r="G52" s="95">
        <v>6.8506674734990745E-4</v>
      </c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</row>
    <row r="53" spans="2:18" s="93" customFormat="1" ht="15" customHeight="1" x14ac:dyDescent="0.4">
      <c r="B53" s="97" t="s">
        <v>100</v>
      </c>
      <c r="C53" s="98"/>
      <c r="D53" s="98"/>
      <c r="E53" s="99"/>
      <c r="F53" s="99"/>
      <c r="G53" s="100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</row>
    <row r="54" spans="2:18" s="93" customFormat="1" ht="15" customHeight="1" thickBot="1" x14ac:dyDescent="0.45">
      <c r="B54" s="102" t="s">
        <v>66</v>
      </c>
      <c r="C54" s="103">
        <v>0.18903929319552892</v>
      </c>
      <c r="D54" s="103">
        <v>0.19243648277482406</v>
      </c>
      <c r="E54" s="103">
        <v>0.18983115826446353</v>
      </c>
      <c r="F54" s="103">
        <v>0.19942734874457377</v>
      </c>
      <c r="G54" s="103">
        <v>0.21007060954052778</v>
      </c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</row>
    <row r="55" spans="2:18" s="93" customFormat="1" x14ac:dyDescent="0.4">
      <c r="B55" s="117"/>
      <c r="C55" s="117"/>
      <c r="D55" s="118"/>
      <c r="E55" s="117"/>
      <c r="F55" s="117"/>
      <c r="G55" s="11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</row>
    <row r="56" spans="2:18" ht="15" customHeight="1" x14ac:dyDescent="0.4">
      <c r="B56" s="89" t="s">
        <v>8</v>
      </c>
      <c r="C56" s="90" t="s">
        <v>61</v>
      </c>
      <c r="D56" s="90" t="s">
        <v>62</v>
      </c>
      <c r="E56" s="90" t="s">
        <v>63</v>
      </c>
      <c r="F56" s="90" t="s">
        <v>118</v>
      </c>
      <c r="G56" s="90" t="s">
        <v>64</v>
      </c>
      <c r="H56" s="88"/>
    </row>
    <row r="57" spans="2:18" s="93" customFormat="1" ht="15" customHeight="1" x14ac:dyDescent="0.4">
      <c r="B57" s="91" t="s">
        <v>114</v>
      </c>
      <c r="C57" s="92">
        <v>913212.09481299995</v>
      </c>
      <c r="D57" s="92">
        <v>886185.46604500001</v>
      </c>
      <c r="E57" s="92">
        <v>881345.26760200004</v>
      </c>
      <c r="F57" s="92">
        <v>920370.38866499998</v>
      </c>
      <c r="G57" s="92">
        <v>896302.19769099995</v>
      </c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</row>
    <row r="58" spans="2:18" s="93" customFormat="1" ht="15" customHeight="1" x14ac:dyDescent="0.4">
      <c r="B58" s="85" t="s">
        <v>93</v>
      </c>
      <c r="C58" s="94">
        <v>2.7252382808535471</v>
      </c>
      <c r="D58" s="94">
        <v>2.2701216311691104</v>
      </c>
      <c r="E58" s="94">
        <v>2.3762325322766746</v>
      </c>
      <c r="F58" s="94">
        <v>2.6073023436175622</v>
      </c>
      <c r="G58" s="94">
        <v>2.8350037251049467</v>
      </c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</row>
    <row r="59" spans="2:18" s="93" customFormat="1" ht="15" customHeight="1" x14ac:dyDescent="0.4">
      <c r="B59" s="85" t="s">
        <v>94</v>
      </c>
      <c r="C59" s="95">
        <v>2.8435073026838703E-2</v>
      </c>
      <c r="D59" s="95">
        <v>3.5992996105377692E-2</v>
      </c>
      <c r="E59" s="95">
        <v>3.2801056962224275E-2</v>
      </c>
      <c r="F59" s="95">
        <v>2.5610990943755449E-2</v>
      </c>
      <c r="G59" s="95">
        <v>2.2221015667827578E-2</v>
      </c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</row>
    <row r="60" spans="2:18" s="93" customFormat="1" ht="15" customHeight="1" x14ac:dyDescent="0.4">
      <c r="B60" s="85" t="s">
        <v>115</v>
      </c>
      <c r="C60" s="96">
        <v>85117.592191999996</v>
      </c>
      <c r="D60" s="96">
        <v>52790.860617999999</v>
      </c>
      <c r="E60" s="96">
        <v>23339.519501999999</v>
      </c>
      <c r="F60" s="96">
        <v>68576.949450999993</v>
      </c>
      <c r="G60" s="96">
        <v>49110.409213999999</v>
      </c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</row>
    <row r="61" spans="2:18" s="93" customFormat="1" ht="15" customHeight="1" x14ac:dyDescent="0.4">
      <c r="B61" s="85" t="s">
        <v>116</v>
      </c>
      <c r="C61" s="96">
        <v>4711.2923449999998</v>
      </c>
      <c r="D61" s="96">
        <v>3056.7090629999998</v>
      </c>
      <c r="E61" s="96">
        <v>1807.05591</v>
      </c>
      <c r="F61" s="96">
        <v>7705.6450089999998</v>
      </c>
      <c r="G61" s="96">
        <v>6215.7803729999996</v>
      </c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</row>
    <row r="62" spans="2:18" s="93" customFormat="1" ht="15" customHeight="1" x14ac:dyDescent="0.4">
      <c r="B62" s="85" t="s">
        <v>117</v>
      </c>
      <c r="C62" s="96">
        <v>80406.299847000002</v>
      </c>
      <c r="D62" s="96">
        <v>49734.151554999997</v>
      </c>
      <c r="E62" s="96">
        <v>21532.463592</v>
      </c>
      <c r="F62" s="96">
        <v>60871.304441999993</v>
      </c>
      <c r="G62" s="96">
        <v>42894.628840999998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</row>
    <row r="63" spans="2:18" s="93" customFormat="1" ht="15" customHeight="1" x14ac:dyDescent="0.4">
      <c r="B63" s="85" t="s">
        <v>105</v>
      </c>
      <c r="C63" s="95">
        <v>0.11950576142487276</v>
      </c>
      <c r="D63" s="95">
        <v>0.11119389433133658</v>
      </c>
      <c r="E63" s="95">
        <v>9.5474492229343941E-2</v>
      </c>
      <c r="F63" s="95">
        <v>7.0274984286362696E-2</v>
      </c>
      <c r="G63" s="95">
        <v>6.7249218898914248E-2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</row>
    <row r="64" spans="2:18" s="93" customFormat="1" ht="15" customHeight="1" x14ac:dyDescent="0.4">
      <c r="B64" s="85" t="s">
        <v>99</v>
      </c>
      <c r="C64" s="95">
        <v>5.490030289433076E-2</v>
      </c>
      <c r="D64" s="95">
        <v>4.4695919203879927E-2</v>
      </c>
      <c r="E64" s="95">
        <v>1.9056953937812107E-2</v>
      </c>
      <c r="F64" s="95">
        <v>1.1577627420691067E-2</v>
      </c>
      <c r="G64" s="95">
        <v>7.1270175912279176E-3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</row>
    <row r="65" spans="2:18" s="93" customFormat="1" ht="15" customHeight="1" x14ac:dyDescent="0.4">
      <c r="B65" s="97" t="s">
        <v>100</v>
      </c>
      <c r="C65" s="98"/>
      <c r="D65" s="98"/>
      <c r="E65" s="99"/>
      <c r="F65" s="99"/>
      <c r="G65" s="100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</row>
    <row r="66" spans="2:18" s="93" customFormat="1" ht="15" customHeight="1" x14ac:dyDescent="0.4">
      <c r="B66" s="101" t="s">
        <v>66</v>
      </c>
      <c r="C66" s="95">
        <v>0.19349410846576454</v>
      </c>
      <c r="D66" s="95">
        <v>0.19443129882252211</v>
      </c>
      <c r="E66" s="95">
        <v>0.19565083676282477</v>
      </c>
      <c r="F66" s="95">
        <v>0.18353494635531764</v>
      </c>
      <c r="G66" s="95">
        <v>0.17530685397714349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</row>
    <row r="67" spans="2:18" s="93" customFormat="1" ht="15" customHeight="1" thickBot="1" x14ac:dyDescent="0.45">
      <c r="B67" s="102" t="s">
        <v>67</v>
      </c>
      <c r="C67" s="103">
        <v>0.14079534328483037</v>
      </c>
      <c r="D67" s="103">
        <v>0.13889099184178269</v>
      </c>
      <c r="E67" s="103">
        <v>0.11631412115582158</v>
      </c>
      <c r="F67" s="103">
        <v>0.12065837693378173</v>
      </c>
      <c r="G67" s="103">
        <v>0.1171908910584251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</row>
    <row r="68" spans="2:18" s="93" customFormat="1" ht="10.5" customHeight="1" x14ac:dyDescent="0.4">
      <c r="E68" s="119"/>
      <c r="F68" s="119"/>
      <c r="G68" s="119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</row>
    <row r="69" spans="2:18" ht="11.25" customHeight="1" x14ac:dyDescent="0.4"/>
    <row r="70" spans="2:18" ht="11.25" customHeight="1" x14ac:dyDescent="0.4">
      <c r="B70" s="120"/>
      <c r="C70" s="120"/>
      <c r="D70" s="120"/>
      <c r="E70" s="121"/>
      <c r="F70" s="121"/>
      <c r="G70" s="12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176"/>
  <sheetViews>
    <sheetView showGridLines="0" zoomScaleNormal="100" zoomScaleSheetLayoutView="90" workbookViewId="0">
      <selection activeCell="E23" sqref="E21:E23"/>
    </sheetView>
  </sheetViews>
  <sheetFormatPr baseColWidth="10" defaultColWidth="11.453125" defaultRowHeight="15" x14ac:dyDescent="0.4"/>
  <cols>
    <col min="1" max="1" width="0.81640625" style="84" customWidth="1"/>
    <col min="2" max="2" width="22.81640625" style="84" customWidth="1"/>
    <col min="3" max="4" width="10.26953125" style="135" customWidth="1"/>
    <col min="5" max="5" width="7.453125" style="135" customWidth="1"/>
    <col min="6" max="6" width="0.81640625" style="84" customWidth="1"/>
    <col min="7" max="8" width="10.26953125" style="84" customWidth="1"/>
    <col min="9" max="9" width="7.453125" style="84" customWidth="1"/>
    <col min="10" max="10" width="0.81640625" style="84" customWidth="1"/>
    <col min="11" max="12" width="12.26953125" style="135" bestFit="1" customWidth="1"/>
    <col min="13" max="13" width="7.453125" style="84" customWidth="1"/>
    <col min="14" max="14" width="0.81640625" style="84" customWidth="1"/>
    <col min="15" max="16" width="10.26953125" style="84" customWidth="1"/>
    <col min="17" max="17" width="7.453125" style="84" customWidth="1"/>
    <col min="18" max="16384" width="11.453125" style="84"/>
  </cols>
  <sheetData>
    <row r="1" spans="2:17" s="88" customFormat="1" ht="6.75" customHeight="1" x14ac:dyDescent="0.4"/>
    <row r="2" spans="2:17" s="85" customFormat="1" x14ac:dyDescent="0.4">
      <c r="B2" s="81" t="s">
        <v>33</v>
      </c>
    </row>
    <row r="3" spans="2:17" s="88" customFormat="1" ht="6.75" customHeight="1" x14ac:dyDescent="0.4"/>
    <row r="4" spans="2:17" s="172" customFormat="1" ht="15" customHeight="1" x14ac:dyDescent="0.4">
      <c r="B4" s="170"/>
      <c r="C4" s="182" t="s">
        <v>120</v>
      </c>
      <c r="D4" s="182"/>
      <c r="E4" s="182"/>
      <c r="F4" s="171"/>
      <c r="G4" s="182" t="s">
        <v>121</v>
      </c>
      <c r="H4" s="182"/>
      <c r="I4" s="182"/>
      <c r="J4" s="171"/>
      <c r="K4" s="182" t="s">
        <v>122</v>
      </c>
      <c r="L4" s="182"/>
      <c r="M4" s="182"/>
      <c r="N4" s="171"/>
      <c r="O4" s="182" t="s">
        <v>123</v>
      </c>
      <c r="P4" s="182"/>
      <c r="Q4" s="182"/>
    </row>
    <row r="5" spans="2:17" ht="15" customHeight="1" x14ac:dyDescent="0.4">
      <c r="B5" s="125"/>
      <c r="C5" s="126" t="s">
        <v>61</v>
      </c>
      <c r="D5" s="126" t="s">
        <v>64</v>
      </c>
      <c r="E5" s="126" t="s">
        <v>11</v>
      </c>
      <c r="F5" s="124"/>
      <c r="G5" s="126" t="s">
        <v>61</v>
      </c>
      <c r="H5" s="126" t="s">
        <v>64</v>
      </c>
      <c r="I5" s="126" t="s">
        <v>11</v>
      </c>
      <c r="J5" s="124"/>
      <c r="K5" s="126" t="s">
        <v>61</v>
      </c>
      <c r="L5" s="126" t="s">
        <v>64</v>
      </c>
      <c r="M5" s="126" t="s">
        <v>11</v>
      </c>
      <c r="N5" s="126"/>
      <c r="O5" s="126" t="s">
        <v>61</v>
      </c>
      <c r="P5" s="126" t="s">
        <v>64</v>
      </c>
      <c r="Q5" s="126" t="s">
        <v>11</v>
      </c>
    </row>
    <row r="6" spans="2:17" ht="15" customHeight="1" x14ac:dyDescent="0.4">
      <c r="B6" s="127" t="s">
        <v>12</v>
      </c>
      <c r="C6" s="128">
        <v>1408.46</v>
      </c>
      <c r="D6" s="128">
        <v>1409</v>
      </c>
      <c r="E6" s="129">
        <v>-3.8325053229237849E-4</v>
      </c>
      <c r="F6" s="129"/>
      <c r="G6" s="128">
        <v>6210</v>
      </c>
      <c r="H6" s="128">
        <v>6210</v>
      </c>
      <c r="I6" s="129">
        <v>0</v>
      </c>
      <c r="J6" s="129"/>
      <c r="K6" s="128">
        <v>7618.46</v>
      </c>
      <c r="L6" s="128">
        <v>7619</v>
      </c>
      <c r="M6" s="129">
        <v>-7.0875442971463087E-5</v>
      </c>
      <c r="N6" s="129"/>
      <c r="O6" s="128" t="s">
        <v>49</v>
      </c>
      <c r="P6" s="128" t="s">
        <v>49</v>
      </c>
      <c r="Q6" s="129" t="s">
        <v>49</v>
      </c>
    </row>
    <row r="7" spans="2:17" ht="15" customHeight="1" x14ac:dyDescent="0.4">
      <c r="B7" s="127" t="s">
        <v>13</v>
      </c>
      <c r="C7" s="128">
        <v>3704.53</v>
      </c>
      <c r="D7" s="128">
        <v>3704.53</v>
      </c>
      <c r="E7" s="129">
        <v>0</v>
      </c>
      <c r="F7" s="129"/>
      <c r="G7" s="128">
        <v>7617</v>
      </c>
      <c r="H7" s="128">
        <v>7617</v>
      </c>
      <c r="I7" s="129">
        <v>0</v>
      </c>
      <c r="J7" s="129"/>
      <c r="K7" s="128">
        <v>11321.53</v>
      </c>
      <c r="L7" s="128">
        <v>11321.53</v>
      </c>
      <c r="M7" s="129">
        <v>0</v>
      </c>
      <c r="N7" s="129"/>
      <c r="O7" s="128" t="s">
        <v>49</v>
      </c>
      <c r="P7" s="128" t="s">
        <v>49</v>
      </c>
      <c r="Q7" s="129" t="s">
        <v>49</v>
      </c>
    </row>
    <row r="8" spans="2:17" ht="15" customHeight="1" x14ac:dyDescent="0.4">
      <c r="B8" s="127" t="s">
        <v>14</v>
      </c>
      <c r="C8" s="130" t="s">
        <v>49</v>
      </c>
      <c r="D8" s="130" t="s">
        <v>49</v>
      </c>
      <c r="E8" s="129" t="s">
        <v>49</v>
      </c>
      <c r="F8" s="129"/>
      <c r="G8" s="130" t="s">
        <v>49</v>
      </c>
      <c r="H8" s="130" t="s">
        <v>49</v>
      </c>
      <c r="I8" s="129" t="s">
        <v>49</v>
      </c>
      <c r="J8" s="129"/>
      <c r="K8" s="130" t="s">
        <v>49</v>
      </c>
      <c r="L8" s="128" t="s">
        <v>49</v>
      </c>
      <c r="M8" s="129" t="s">
        <v>49</v>
      </c>
      <c r="N8" s="129"/>
      <c r="O8" s="130" t="s">
        <v>49</v>
      </c>
      <c r="P8" s="128" t="s">
        <v>49</v>
      </c>
      <c r="Q8" s="129" t="s">
        <v>49</v>
      </c>
    </row>
    <row r="9" spans="2:17" ht="15" customHeight="1" x14ac:dyDescent="0.4">
      <c r="B9" s="127" t="s">
        <v>138</v>
      </c>
      <c r="C9" s="130">
        <v>423125.46999999991</v>
      </c>
      <c r="D9" s="130">
        <v>441613</v>
      </c>
      <c r="E9" s="129">
        <v>-4.1863645318412468E-2</v>
      </c>
      <c r="F9" s="129"/>
      <c r="G9" s="130">
        <v>805810.946</v>
      </c>
      <c r="H9" s="130">
        <v>784316</v>
      </c>
      <c r="I9" s="129">
        <v>2.7405976672667753E-2</v>
      </c>
      <c r="J9" s="129"/>
      <c r="K9" s="130">
        <v>1228936.416</v>
      </c>
      <c r="L9" s="128">
        <v>1225929</v>
      </c>
      <c r="M9" s="129">
        <v>2.4531730630403814E-3</v>
      </c>
      <c r="N9" s="129"/>
      <c r="O9" s="130">
        <v>27688.765999999996</v>
      </c>
      <c r="P9" s="128">
        <v>26465.412000000004</v>
      </c>
      <c r="Q9" s="129">
        <v>4.6224634628774686E-2</v>
      </c>
    </row>
    <row r="10" spans="2:17" ht="15" customHeight="1" x14ac:dyDescent="0.4">
      <c r="B10" s="131" t="s">
        <v>15</v>
      </c>
      <c r="C10" s="132">
        <v>428238.4599999999</v>
      </c>
      <c r="D10" s="132">
        <v>446726.53</v>
      </c>
      <c r="E10" s="133">
        <v>-4.1385654888238088E-2</v>
      </c>
      <c r="F10" s="134"/>
      <c r="G10" s="132">
        <v>819637.946</v>
      </c>
      <c r="H10" s="132">
        <v>798143</v>
      </c>
      <c r="I10" s="133">
        <v>2.6931196539968338E-2</v>
      </c>
      <c r="J10" s="134"/>
      <c r="K10" s="132">
        <v>1247876.406</v>
      </c>
      <c r="L10" s="132">
        <v>1244869.53</v>
      </c>
      <c r="M10" s="133">
        <v>2.4154145695893803E-3</v>
      </c>
      <c r="N10" s="134"/>
      <c r="O10" s="132">
        <v>27688.765999999996</v>
      </c>
      <c r="P10" s="132">
        <v>26465.412000000004</v>
      </c>
      <c r="Q10" s="133">
        <v>4.6224634628774686E-2</v>
      </c>
    </row>
    <row r="11" spans="2:17" ht="10" customHeight="1" x14ac:dyDescent="0.4"/>
    <row r="12" spans="2:17" s="172" customFormat="1" ht="14.5" customHeight="1" x14ac:dyDescent="0.4">
      <c r="B12" s="170"/>
      <c r="C12" s="182" t="s">
        <v>124</v>
      </c>
      <c r="D12" s="182"/>
      <c r="E12" s="182"/>
      <c r="F12" s="171"/>
      <c r="G12" s="182" t="s">
        <v>125</v>
      </c>
      <c r="H12" s="182"/>
      <c r="I12" s="182"/>
      <c r="J12" s="171"/>
      <c r="K12" s="182" t="s">
        <v>126</v>
      </c>
      <c r="L12" s="182"/>
      <c r="M12" s="182"/>
      <c r="N12" s="171"/>
      <c r="O12" s="182" t="s">
        <v>127</v>
      </c>
      <c r="P12" s="182"/>
      <c r="Q12" s="182"/>
    </row>
    <row r="13" spans="2:17" x14ac:dyDescent="0.4">
      <c r="B13" s="125"/>
      <c r="C13" s="126" t="s">
        <v>61</v>
      </c>
      <c r="D13" s="126" t="s">
        <v>64</v>
      </c>
      <c r="E13" s="126" t="s">
        <v>11</v>
      </c>
      <c r="F13" s="124"/>
      <c r="G13" s="126" t="s">
        <v>61</v>
      </c>
      <c r="H13" s="126" t="s">
        <v>64</v>
      </c>
      <c r="I13" s="126" t="s">
        <v>11</v>
      </c>
      <c r="J13" s="124"/>
      <c r="K13" s="126" t="s">
        <v>61</v>
      </c>
      <c r="L13" s="126" t="s">
        <v>64</v>
      </c>
      <c r="M13" s="126" t="s">
        <v>11</v>
      </c>
      <c r="N13" s="124"/>
      <c r="O13" s="126" t="s">
        <v>61</v>
      </c>
      <c r="P13" s="126" t="s">
        <v>64</v>
      </c>
      <c r="Q13" s="126" t="s">
        <v>11</v>
      </c>
    </row>
    <row r="14" spans="2:17" x14ac:dyDescent="0.4">
      <c r="B14" s="127" t="s">
        <v>12</v>
      </c>
      <c r="C14" s="128">
        <v>812.69237815126064</v>
      </c>
      <c r="D14" s="128">
        <v>820.7595</v>
      </c>
      <c r="E14" s="129">
        <v>-9.8288498016037007E-3</v>
      </c>
      <c r="F14" s="129"/>
      <c r="G14" s="128">
        <v>5189.7721267142861</v>
      </c>
      <c r="H14" s="128">
        <v>5240.4843179999998</v>
      </c>
      <c r="I14" s="129">
        <v>-9.6770046828549283E-3</v>
      </c>
      <c r="J14" s="129"/>
      <c r="K14" s="128">
        <v>6002.4645048655466</v>
      </c>
      <c r="L14" s="128">
        <v>6061.2438179999999</v>
      </c>
      <c r="M14" s="129">
        <v>-9.6975661925853274E-3</v>
      </c>
      <c r="N14" s="129"/>
      <c r="O14" s="128">
        <v>170.05466999999999</v>
      </c>
      <c r="P14" s="128">
        <v>126.669321</v>
      </c>
      <c r="Q14" s="129">
        <v>0.34250873579720209</v>
      </c>
    </row>
    <row r="15" spans="2:17" x14ac:dyDescent="0.4">
      <c r="B15" s="127" t="s">
        <v>13</v>
      </c>
      <c r="C15" s="128">
        <v>2633.6703252100838</v>
      </c>
      <c r="D15" s="128">
        <v>2221.9232870000001</v>
      </c>
      <c r="E15" s="129">
        <v>0.18531109540060542</v>
      </c>
      <c r="F15" s="129"/>
      <c r="G15" s="128">
        <v>10212.588326999999</v>
      </c>
      <c r="H15" s="128">
        <v>9965.7350709999992</v>
      </c>
      <c r="I15" s="129">
        <v>2.4770200516200269E-2</v>
      </c>
      <c r="J15" s="129"/>
      <c r="K15" s="128">
        <v>12846.258652210083</v>
      </c>
      <c r="L15" s="128">
        <v>12187.658357999999</v>
      </c>
      <c r="M15" s="129">
        <v>5.4038296353932314E-2</v>
      </c>
      <c r="N15" s="129"/>
      <c r="O15" s="128">
        <v>358.30343699999997</v>
      </c>
      <c r="P15" s="128">
        <v>244.28729999999999</v>
      </c>
      <c r="Q15" s="129">
        <v>0.4667296949125066</v>
      </c>
    </row>
    <row r="16" spans="2:17" x14ac:dyDescent="0.4">
      <c r="B16" s="127" t="s">
        <v>14</v>
      </c>
      <c r="C16" s="130" t="s">
        <v>49</v>
      </c>
      <c r="D16" s="130" t="s">
        <v>49</v>
      </c>
      <c r="E16" s="129" t="s">
        <v>49</v>
      </c>
      <c r="F16" s="129"/>
      <c r="G16" s="130" t="s">
        <v>49</v>
      </c>
      <c r="H16" s="130" t="s">
        <v>49</v>
      </c>
      <c r="I16" s="129" t="s">
        <v>49</v>
      </c>
      <c r="J16" s="129"/>
      <c r="K16" s="130" t="s">
        <v>49</v>
      </c>
      <c r="L16" s="128" t="s">
        <v>49</v>
      </c>
      <c r="M16" s="129" t="s">
        <v>49</v>
      </c>
      <c r="N16" s="129"/>
      <c r="O16" s="130">
        <v>7610.1113600000108</v>
      </c>
      <c r="P16" s="128">
        <v>5853.9541120000004</v>
      </c>
      <c r="Q16" s="129">
        <v>0.29999504854335468</v>
      </c>
    </row>
    <row r="17" spans="2:19" x14ac:dyDescent="0.4">
      <c r="B17" s="127" t="s">
        <v>138</v>
      </c>
      <c r="C17" s="130">
        <v>326596.98694885266</v>
      </c>
      <c r="D17" s="130">
        <v>310374.6296617515</v>
      </c>
      <c r="E17" s="129">
        <v>5.2267021002265546E-2</v>
      </c>
      <c r="F17" s="129"/>
      <c r="G17" s="130">
        <v>668496.46527374256</v>
      </c>
      <c r="H17" s="130">
        <v>690219.75727869337</v>
      </c>
      <c r="I17" s="129">
        <v>-3.1473008090348698E-2</v>
      </c>
      <c r="J17" s="129"/>
      <c r="K17" s="130">
        <v>995093.45222259522</v>
      </c>
      <c r="L17" s="128">
        <v>1000594.3869404448</v>
      </c>
      <c r="M17" s="129">
        <v>-5.4976669763958652E-3</v>
      </c>
      <c r="N17" s="129"/>
      <c r="O17" s="130">
        <v>43971.736532999988</v>
      </c>
      <c r="P17" s="128">
        <v>41406.311266999997</v>
      </c>
      <c r="Q17" s="129">
        <v>6.1957348710861559E-2</v>
      </c>
    </row>
    <row r="18" spans="2:19" x14ac:dyDescent="0.4">
      <c r="B18" s="131" t="s">
        <v>15</v>
      </c>
      <c r="C18" s="136">
        <v>330043.34965221398</v>
      </c>
      <c r="D18" s="136">
        <v>313417.31244875153</v>
      </c>
      <c r="E18" s="137">
        <v>5.3047603125564669E-2</v>
      </c>
      <c r="F18" s="126"/>
      <c r="G18" s="136">
        <v>683898.82572745683</v>
      </c>
      <c r="H18" s="136">
        <v>705425.97666769335</v>
      </c>
      <c r="I18" s="133">
        <v>-3.0516527108807256E-2</v>
      </c>
      <c r="J18" s="134"/>
      <c r="K18" s="136">
        <v>1013942.1753796708</v>
      </c>
      <c r="L18" s="136">
        <v>1018843.2891164448</v>
      </c>
      <c r="M18" s="137">
        <v>-4.810468684565139E-3</v>
      </c>
      <c r="N18" s="126"/>
      <c r="O18" s="136">
        <v>52110.205999999998</v>
      </c>
      <c r="P18" s="136">
        <v>47631.221999999994</v>
      </c>
      <c r="Q18" s="133">
        <v>9.4034622920235122E-2</v>
      </c>
    </row>
    <row r="20" spans="2:19" x14ac:dyDescent="0.4">
      <c r="M20" s="135"/>
      <c r="N20" s="135"/>
      <c r="O20" s="135"/>
      <c r="P20" s="135"/>
      <c r="Q20" s="135"/>
      <c r="R20" s="135"/>
      <c r="S20" s="135"/>
    </row>
    <row r="21" spans="2:19" x14ac:dyDescent="0.4">
      <c r="M21" s="135"/>
      <c r="N21" s="135"/>
      <c r="O21" s="135"/>
      <c r="P21" s="135"/>
      <c r="Q21" s="135"/>
      <c r="R21" s="135"/>
      <c r="S21" s="135"/>
    </row>
    <row r="27" spans="2:19" x14ac:dyDescent="0.4">
      <c r="C27" s="84"/>
      <c r="D27" s="84"/>
      <c r="E27" s="84"/>
      <c r="K27" s="84"/>
      <c r="L27" s="84"/>
    </row>
    <row r="28" spans="2:19" x14ac:dyDescent="0.4">
      <c r="C28" s="84"/>
      <c r="D28" s="84"/>
      <c r="E28" s="84"/>
      <c r="K28" s="84"/>
      <c r="L28" s="84"/>
    </row>
    <row r="29" spans="2:19" x14ac:dyDescent="0.4">
      <c r="C29" s="84"/>
      <c r="D29" s="84"/>
      <c r="E29" s="84"/>
      <c r="K29" s="84"/>
      <c r="L29" s="84"/>
    </row>
    <row r="30" spans="2:19" x14ac:dyDescent="0.4">
      <c r="C30" s="84"/>
      <c r="D30" s="84"/>
      <c r="E30" s="84"/>
      <c r="K30" s="84"/>
      <c r="L30" s="84"/>
    </row>
    <row r="31" spans="2:19" x14ac:dyDescent="0.4">
      <c r="C31" s="84"/>
      <c r="D31" s="84"/>
      <c r="E31" s="84"/>
      <c r="K31" s="84"/>
      <c r="L31" s="84"/>
    </row>
    <row r="32" spans="2:19" x14ac:dyDescent="0.4">
      <c r="C32" s="84"/>
      <c r="D32" s="84"/>
      <c r="E32" s="84"/>
      <c r="K32" s="84"/>
      <c r="L32" s="84"/>
    </row>
    <row r="33" s="84" customFormat="1" x14ac:dyDescent="0.4"/>
    <row r="34" s="84" customFormat="1" x14ac:dyDescent="0.4"/>
    <row r="35" s="84" customFormat="1" x14ac:dyDescent="0.4"/>
    <row r="36" s="84" customFormat="1" x14ac:dyDescent="0.4"/>
    <row r="37" s="84" customFormat="1" x14ac:dyDescent="0.4"/>
    <row r="38" s="84" customFormat="1" x14ac:dyDescent="0.4"/>
    <row r="39" s="84" customFormat="1" x14ac:dyDescent="0.4"/>
    <row r="40" s="84" customFormat="1" x14ac:dyDescent="0.4"/>
    <row r="41" s="84" customFormat="1" x14ac:dyDescent="0.4"/>
    <row r="42" s="84" customFormat="1" x14ac:dyDescent="0.4"/>
    <row r="43" s="84" customFormat="1" x14ac:dyDescent="0.4"/>
    <row r="44" s="84" customFormat="1" x14ac:dyDescent="0.4"/>
    <row r="45" s="84" customFormat="1" x14ac:dyDescent="0.4"/>
    <row r="46" s="84" customFormat="1" x14ac:dyDescent="0.4"/>
    <row r="47" s="84" customFormat="1" x14ac:dyDescent="0.4"/>
    <row r="48" s="84" customFormat="1" x14ac:dyDescent="0.4"/>
    <row r="49" s="84" customFormat="1" x14ac:dyDescent="0.4"/>
    <row r="50" s="84" customFormat="1" x14ac:dyDescent="0.4"/>
    <row r="51" s="84" customFormat="1" x14ac:dyDescent="0.4"/>
    <row r="52" s="84" customFormat="1" x14ac:dyDescent="0.4"/>
    <row r="53" s="84" customFormat="1" x14ac:dyDescent="0.4"/>
    <row r="54" s="84" customFormat="1" x14ac:dyDescent="0.4"/>
    <row r="55" s="84" customFormat="1" x14ac:dyDescent="0.4"/>
    <row r="56" s="84" customFormat="1" x14ac:dyDescent="0.4"/>
    <row r="57" s="84" customFormat="1" x14ac:dyDescent="0.4"/>
    <row r="58" s="84" customFormat="1" x14ac:dyDescent="0.4"/>
    <row r="59" s="84" customFormat="1" x14ac:dyDescent="0.4"/>
    <row r="60" s="84" customFormat="1" x14ac:dyDescent="0.4"/>
    <row r="61" s="84" customFormat="1" x14ac:dyDescent="0.4"/>
    <row r="62" s="84" customFormat="1" x14ac:dyDescent="0.4"/>
    <row r="63" s="84" customFormat="1" x14ac:dyDescent="0.4"/>
    <row r="64" s="84" customFormat="1" x14ac:dyDescent="0.4"/>
    <row r="65" s="84" customFormat="1" x14ac:dyDescent="0.4"/>
    <row r="66" s="84" customFormat="1" x14ac:dyDescent="0.4"/>
    <row r="67" s="84" customFormat="1" x14ac:dyDescent="0.4"/>
    <row r="68" s="84" customFormat="1" x14ac:dyDescent="0.4"/>
    <row r="69" s="84" customFormat="1" x14ac:dyDescent="0.4"/>
    <row r="70" s="84" customFormat="1" x14ac:dyDescent="0.4"/>
    <row r="71" s="84" customFormat="1" x14ac:dyDescent="0.4"/>
    <row r="72" s="84" customFormat="1" x14ac:dyDescent="0.4"/>
    <row r="73" s="84" customFormat="1" x14ac:dyDescent="0.4"/>
    <row r="74" s="84" customFormat="1" x14ac:dyDescent="0.4"/>
    <row r="75" s="84" customFormat="1" x14ac:dyDescent="0.4"/>
    <row r="76" s="84" customFormat="1" x14ac:dyDescent="0.4"/>
    <row r="77" s="84" customFormat="1" x14ac:dyDescent="0.4"/>
    <row r="78" s="84" customFormat="1" x14ac:dyDescent="0.4"/>
    <row r="79" s="84" customFormat="1" x14ac:dyDescent="0.4"/>
    <row r="80" s="84" customFormat="1" x14ac:dyDescent="0.4"/>
    <row r="81" s="84" customFormat="1" x14ac:dyDescent="0.4"/>
    <row r="82" s="84" customFormat="1" x14ac:dyDescent="0.4"/>
    <row r="83" s="84" customFormat="1" x14ac:dyDescent="0.4"/>
    <row r="84" s="84" customFormat="1" x14ac:dyDescent="0.4"/>
    <row r="85" s="84" customFormat="1" x14ac:dyDescent="0.4"/>
    <row r="86" s="84" customFormat="1" x14ac:dyDescent="0.4"/>
    <row r="87" s="84" customFormat="1" x14ac:dyDescent="0.4"/>
    <row r="88" s="84" customFormat="1" x14ac:dyDescent="0.4"/>
    <row r="89" s="84" customFormat="1" x14ac:dyDescent="0.4"/>
    <row r="90" s="84" customFormat="1" x14ac:dyDescent="0.4"/>
    <row r="91" s="84" customFormat="1" x14ac:dyDescent="0.4"/>
    <row r="92" s="84" customFormat="1" x14ac:dyDescent="0.4"/>
    <row r="93" s="84" customFormat="1" x14ac:dyDescent="0.4"/>
    <row r="94" s="84" customFormat="1" x14ac:dyDescent="0.4"/>
    <row r="95" s="84" customFormat="1" x14ac:dyDescent="0.4"/>
    <row r="96" s="84" customFormat="1" x14ac:dyDescent="0.4"/>
    <row r="97" s="84" customFormat="1" x14ac:dyDescent="0.4"/>
    <row r="98" s="84" customFormat="1" x14ac:dyDescent="0.4"/>
    <row r="99" s="84" customFormat="1" x14ac:dyDescent="0.4"/>
    <row r="100" s="84" customFormat="1" x14ac:dyDescent="0.4"/>
    <row r="101" s="84" customFormat="1" x14ac:dyDescent="0.4"/>
    <row r="102" s="84" customFormat="1" x14ac:dyDescent="0.4"/>
    <row r="103" s="84" customFormat="1" x14ac:dyDescent="0.4"/>
    <row r="104" s="84" customFormat="1" x14ac:dyDescent="0.4"/>
    <row r="105" s="84" customFormat="1" x14ac:dyDescent="0.4"/>
    <row r="106" s="84" customFormat="1" x14ac:dyDescent="0.4"/>
    <row r="107" s="84" customFormat="1" x14ac:dyDescent="0.4"/>
    <row r="108" s="84" customFormat="1" x14ac:dyDescent="0.4"/>
    <row r="109" s="84" customFormat="1" x14ac:dyDescent="0.4"/>
    <row r="110" s="84" customFormat="1" x14ac:dyDescent="0.4"/>
    <row r="111" s="84" customFormat="1" x14ac:dyDescent="0.4"/>
    <row r="112" s="84" customFormat="1" x14ac:dyDescent="0.4"/>
    <row r="113" s="84" customFormat="1" x14ac:dyDescent="0.4"/>
    <row r="114" s="84" customFormat="1" x14ac:dyDescent="0.4"/>
    <row r="115" s="84" customFormat="1" x14ac:dyDescent="0.4"/>
    <row r="116" s="84" customFormat="1" x14ac:dyDescent="0.4"/>
    <row r="117" s="84" customFormat="1" x14ac:dyDescent="0.4"/>
    <row r="118" s="84" customFormat="1" x14ac:dyDescent="0.4"/>
    <row r="119" s="84" customFormat="1" x14ac:dyDescent="0.4"/>
    <row r="120" s="84" customFormat="1" x14ac:dyDescent="0.4"/>
    <row r="121" s="84" customFormat="1" x14ac:dyDescent="0.4"/>
    <row r="122" s="84" customFormat="1" x14ac:dyDescent="0.4"/>
    <row r="123" s="84" customFormat="1" x14ac:dyDescent="0.4"/>
    <row r="124" s="84" customFormat="1" x14ac:dyDescent="0.4"/>
    <row r="125" s="84" customFormat="1" x14ac:dyDescent="0.4"/>
    <row r="126" s="84" customFormat="1" x14ac:dyDescent="0.4"/>
    <row r="127" s="84" customFormat="1" x14ac:dyDescent="0.4"/>
    <row r="128" s="84" customFormat="1" x14ac:dyDescent="0.4"/>
    <row r="129" s="84" customFormat="1" x14ac:dyDescent="0.4"/>
    <row r="130" s="84" customFormat="1" x14ac:dyDescent="0.4"/>
    <row r="131" s="84" customFormat="1" x14ac:dyDescent="0.4"/>
    <row r="132" s="84" customFormat="1" x14ac:dyDescent="0.4"/>
    <row r="133" s="84" customFormat="1" x14ac:dyDescent="0.4"/>
    <row r="134" s="84" customFormat="1" x14ac:dyDescent="0.4"/>
    <row r="135" s="84" customFormat="1" x14ac:dyDescent="0.4"/>
    <row r="136" s="84" customFormat="1" x14ac:dyDescent="0.4"/>
    <row r="137" s="84" customFormat="1" x14ac:dyDescent="0.4"/>
    <row r="138" s="84" customFormat="1" x14ac:dyDescent="0.4"/>
    <row r="139" s="84" customFormat="1" x14ac:dyDescent="0.4"/>
    <row r="140" s="84" customFormat="1" x14ac:dyDescent="0.4"/>
    <row r="141" s="84" customFormat="1" x14ac:dyDescent="0.4"/>
    <row r="142" s="84" customFormat="1" x14ac:dyDescent="0.4"/>
    <row r="143" s="84" customFormat="1" x14ac:dyDescent="0.4"/>
    <row r="144" s="84" customFormat="1" x14ac:dyDescent="0.4"/>
    <row r="145" s="84" customFormat="1" x14ac:dyDescent="0.4"/>
    <row r="146" s="84" customFormat="1" x14ac:dyDescent="0.4"/>
    <row r="147" s="84" customFormat="1" x14ac:dyDescent="0.4"/>
    <row r="148" s="84" customFormat="1" x14ac:dyDescent="0.4"/>
    <row r="149" s="84" customFormat="1" x14ac:dyDescent="0.4"/>
    <row r="150" s="84" customFormat="1" x14ac:dyDescent="0.4"/>
    <row r="151" s="84" customFormat="1" x14ac:dyDescent="0.4"/>
    <row r="152" s="84" customFormat="1" x14ac:dyDescent="0.4"/>
    <row r="153" s="84" customFormat="1" x14ac:dyDescent="0.4"/>
    <row r="154" s="84" customFormat="1" x14ac:dyDescent="0.4"/>
    <row r="155" s="84" customFormat="1" x14ac:dyDescent="0.4"/>
    <row r="156" s="84" customFormat="1" x14ac:dyDescent="0.4"/>
    <row r="157" s="84" customFormat="1" x14ac:dyDescent="0.4"/>
    <row r="158" s="84" customFormat="1" x14ac:dyDescent="0.4"/>
    <row r="159" s="84" customFormat="1" x14ac:dyDescent="0.4"/>
    <row r="160" s="84" customFormat="1" x14ac:dyDescent="0.4"/>
    <row r="161" s="84" customFormat="1" x14ac:dyDescent="0.4"/>
    <row r="162" s="84" customFormat="1" x14ac:dyDescent="0.4"/>
    <row r="163" s="84" customFormat="1" x14ac:dyDescent="0.4"/>
    <row r="164" s="84" customFormat="1" x14ac:dyDescent="0.4"/>
    <row r="165" s="84" customFormat="1" x14ac:dyDescent="0.4"/>
    <row r="166" s="84" customFormat="1" x14ac:dyDescent="0.4"/>
    <row r="167" s="84" customFormat="1" x14ac:dyDescent="0.4"/>
    <row r="168" s="84" customFormat="1" x14ac:dyDescent="0.4"/>
    <row r="169" s="84" customFormat="1" x14ac:dyDescent="0.4"/>
    <row r="170" s="84" customFormat="1" x14ac:dyDescent="0.4"/>
    <row r="171" s="84" customFormat="1" x14ac:dyDescent="0.4"/>
    <row r="172" s="84" customFormat="1" x14ac:dyDescent="0.4"/>
    <row r="173" s="84" customFormat="1" x14ac:dyDescent="0.4"/>
    <row r="174" s="84" customFormat="1" x14ac:dyDescent="0.4"/>
    <row r="175" s="84" customFormat="1" x14ac:dyDescent="0.4"/>
    <row r="176" s="84" customFormat="1" x14ac:dyDescent="0.4"/>
  </sheetData>
  <mergeCells count="8">
    <mergeCell ref="O4:Q4"/>
    <mergeCell ref="G12:I12"/>
    <mergeCell ref="K12:M12"/>
    <mergeCell ref="O12:Q12"/>
    <mergeCell ref="C12:E12"/>
    <mergeCell ref="C4:E4"/>
    <mergeCell ref="G4:I4"/>
    <mergeCell ref="K4:M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Q251"/>
  <sheetViews>
    <sheetView showGridLines="0" tabSelected="1" topLeftCell="B25" zoomScaleNormal="70" zoomScaleSheetLayoutView="90" workbookViewId="0">
      <selection activeCell="C23" sqref="C23:Q36"/>
    </sheetView>
  </sheetViews>
  <sheetFormatPr baseColWidth="10" defaultColWidth="11.453125" defaultRowHeight="16.5" x14ac:dyDescent="0.45"/>
  <cols>
    <col min="1" max="1" width="0.81640625" style="1" customWidth="1"/>
    <col min="2" max="2" width="37.54296875" style="1" bestFit="1" customWidth="1"/>
    <col min="3" max="4" width="10.81640625" style="65" bestFit="1" customWidth="1"/>
    <col min="5" max="5" width="8.81640625" style="65" bestFit="1" customWidth="1"/>
    <col min="6" max="6" width="0.81640625" style="65" customWidth="1"/>
    <col min="7" max="8" width="10.81640625" style="1" bestFit="1" customWidth="1"/>
    <col min="9" max="9" width="9.26953125" style="1" customWidth="1"/>
    <col min="10" max="10" width="0.81640625" style="1" customWidth="1"/>
    <col min="11" max="12" width="10.81640625" style="1" bestFit="1" customWidth="1"/>
    <col min="13" max="13" width="8.81640625" style="65" bestFit="1" customWidth="1"/>
    <col min="14" max="14" width="0.81640625" style="65" customWidth="1"/>
    <col min="15" max="15" width="9.54296875" style="65" bestFit="1" customWidth="1"/>
    <col min="16" max="16" width="9.08984375" style="1" bestFit="1" customWidth="1"/>
    <col min="17" max="17" width="10.1796875" style="1" bestFit="1" customWidth="1"/>
    <col min="18" max="18" width="1.7265625" style="1" customWidth="1"/>
    <col min="19" max="16384" width="11.453125" style="1"/>
  </cols>
  <sheetData>
    <row r="1" spans="2:17" s="138" customFormat="1" ht="6.75" customHeight="1" x14ac:dyDescent="0.35"/>
    <row r="2" spans="2:17" s="140" customFormat="1" ht="24" x14ac:dyDescent="0.65">
      <c r="B2" s="139" t="s">
        <v>34</v>
      </c>
    </row>
    <row r="3" spans="2:17" s="138" customFormat="1" ht="6.75" customHeight="1" x14ac:dyDescent="0.35"/>
    <row r="4" spans="2:17" s="172" customFormat="1" ht="15" customHeight="1" x14ac:dyDescent="0.4">
      <c r="B4" s="183"/>
      <c r="C4" s="182" t="str">
        <f>+'[4]SC CHILE'!C4</f>
        <v>GLA Third Parties</v>
      </c>
      <c r="D4" s="182"/>
      <c r="E4" s="182"/>
      <c r="F4" s="173"/>
      <c r="G4" s="182" t="str">
        <f>+'[4]SC CHILE'!G4</f>
        <v>GLA Related Parties</v>
      </c>
      <c r="H4" s="182"/>
      <c r="I4" s="182"/>
      <c r="J4" s="173"/>
      <c r="K4" s="182" t="str">
        <f>+'[4]SC CHILE'!K4</f>
        <v>TOTAL GLA</v>
      </c>
      <c r="L4" s="182"/>
      <c r="M4" s="182"/>
      <c r="N4" s="173"/>
      <c r="O4" s="182" t="str">
        <f>+'[4]SC CHILE'!O4</f>
        <v>Visits (Thousand)</v>
      </c>
      <c r="P4" s="182"/>
      <c r="Q4" s="182"/>
    </row>
    <row r="5" spans="2:17" s="84" customFormat="1" ht="15" customHeight="1" x14ac:dyDescent="0.4">
      <c r="B5" s="184"/>
      <c r="C5" s="141" t="s">
        <v>61</v>
      </c>
      <c r="D5" s="141" t="s">
        <v>64</v>
      </c>
      <c r="E5" s="141" t="s">
        <v>11</v>
      </c>
      <c r="F5" s="142"/>
      <c r="G5" s="141" t="s">
        <v>61</v>
      </c>
      <c r="H5" s="141" t="s">
        <v>64</v>
      </c>
      <c r="I5" s="141" t="s">
        <v>11</v>
      </c>
      <c r="J5" s="142"/>
      <c r="K5" s="141" t="s">
        <v>61</v>
      </c>
      <c r="L5" s="141" t="s">
        <v>64</v>
      </c>
      <c r="M5" s="141" t="s">
        <v>11</v>
      </c>
      <c r="N5" s="141"/>
      <c r="O5" s="141" t="s">
        <v>61</v>
      </c>
      <c r="P5" s="141" t="s">
        <v>64</v>
      </c>
      <c r="Q5" s="141" t="s">
        <v>11</v>
      </c>
    </row>
    <row r="6" spans="2:17" s="145" customFormat="1" ht="15" customHeight="1" x14ac:dyDescent="0.35">
      <c r="B6" s="10" t="s">
        <v>16</v>
      </c>
      <c r="C6" s="123">
        <v>77084.710000000006</v>
      </c>
      <c r="D6" s="123">
        <v>74782.34</v>
      </c>
      <c r="E6" s="143">
        <v>3.0787616434575504E-2</v>
      </c>
      <c r="F6" s="123"/>
      <c r="G6" s="123">
        <v>18901</v>
      </c>
      <c r="H6" s="123">
        <v>23741.390000000003</v>
      </c>
      <c r="I6" s="144">
        <v>-0.20387980653196813</v>
      </c>
      <c r="J6" s="123"/>
      <c r="K6" s="123">
        <v>95985.71</v>
      </c>
      <c r="L6" s="123">
        <v>98523.73</v>
      </c>
      <c r="M6" s="144">
        <v>-2.5760494451438132E-2</v>
      </c>
      <c r="N6" s="123"/>
      <c r="O6" s="123">
        <v>4069.1320000000001</v>
      </c>
      <c r="P6" s="123">
        <v>3694.9409999999998</v>
      </c>
      <c r="Q6" s="144">
        <v>0.10127117050042211</v>
      </c>
    </row>
    <row r="7" spans="2:17" s="145" customFormat="1" ht="15" customHeight="1" x14ac:dyDescent="0.35">
      <c r="B7" s="10" t="s">
        <v>17</v>
      </c>
      <c r="C7" s="123">
        <v>19905.98</v>
      </c>
      <c r="D7" s="123">
        <v>19905.98</v>
      </c>
      <c r="E7" s="143">
        <v>0</v>
      </c>
      <c r="F7" s="123"/>
      <c r="G7" s="123">
        <v>22612.1</v>
      </c>
      <c r="H7" s="123">
        <v>22612.1</v>
      </c>
      <c r="I7" s="144">
        <v>0</v>
      </c>
      <c r="J7" s="123"/>
      <c r="K7" s="123">
        <v>42518.080000000002</v>
      </c>
      <c r="L7" s="123">
        <v>42518.080000000002</v>
      </c>
      <c r="M7" s="144">
        <v>0</v>
      </c>
      <c r="N7" s="123"/>
      <c r="O7" s="123">
        <v>1302.944</v>
      </c>
      <c r="P7" s="123">
        <v>1168.229</v>
      </c>
      <c r="Q7" s="144">
        <v>0.11531557597012232</v>
      </c>
    </row>
    <row r="8" spans="2:17" s="145" customFormat="1" ht="15" customHeight="1" x14ac:dyDescent="0.35">
      <c r="B8" s="15" t="s">
        <v>18</v>
      </c>
      <c r="C8" s="123">
        <v>37416.49</v>
      </c>
      <c r="D8" s="123">
        <v>37416.49</v>
      </c>
      <c r="E8" s="143">
        <v>0</v>
      </c>
      <c r="F8" s="123"/>
      <c r="G8" s="123">
        <v>37004.520000000004</v>
      </c>
      <c r="H8" s="123">
        <v>37004.520000000004</v>
      </c>
      <c r="I8" s="144">
        <v>0</v>
      </c>
      <c r="J8" s="123"/>
      <c r="K8" s="123">
        <v>74421.010000000009</v>
      </c>
      <c r="L8" s="123">
        <v>74421.010000000009</v>
      </c>
      <c r="M8" s="144">
        <v>0</v>
      </c>
      <c r="N8" s="123"/>
      <c r="O8" s="123">
        <v>1632.3955849056601</v>
      </c>
      <c r="P8" s="123">
        <v>1669.383574</v>
      </c>
      <c r="Q8" s="144">
        <v>-2.2156674877130356E-2</v>
      </c>
    </row>
    <row r="9" spans="2:17" s="145" customFormat="1" ht="15" customHeight="1" x14ac:dyDescent="0.35">
      <c r="B9" s="10" t="s">
        <v>19</v>
      </c>
      <c r="C9" s="123">
        <v>40182</v>
      </c>
      <c r="D9" s="123">
        <v>40182</v>
      </c>
      <c r="E9" s="143">
        <v>0</v>
      </c>
      <c r="F9" s="123"/>
      <c r="G9" s="123">
        <v>29297.94</v>
      </c>
      <c r="H9" s="123">
        <v>29297.94</v>
      </c>
      <c r="I9" s="144">
        <v>0</v>
      </c>
      <c r="J9" s="123"/>
      <c r="K9" s="123">
        <v>69479.94</v>
      </c>
      <c r="L9" s="123">
        <v>69479.94</v>
      </c>
      <c r="M9" s="144">
        <v>0</v>
      </c>
      <c r="N9" s="123"/>
      <c r="O9" s="123">
        <v>829.46299999999997</v>
      </c>
      <c r="P9" s="123">
        <v>859.33100000000002</v>
      </c>
      <c r="Q9" s="144">
        <v>-3.4757270481339586E-2</v>
      </c>
    </row>
    <row r="10" spans="2:17" s="145" customFormat="1" ht="15" customHeight="1" x14ac:dyDescent="0.35">
      <c r="B10" s="10" t="s">
        <v>20</v>
      </c>
      <c r="C10" s="123">
        <v>9788.6999999999989</v>
      </c>
      <c r="D10" s="123">
        <v>9788.6999999999989</v>
      </c>
      <c r="E10" s="143">
        <v>0</v>
      </c>
      <c r="F10" s="123"/>
      <c r="G10" s="123">
        <v>28133.66</v>
      </c>
      <c r="H10" s="123">
        <v>28133.66</v>
      </c>
      <c r="I10" s="144">
        <v>0</v>
      </c>
      <c r="J10" s="123"/>
      <c r="K10" s="123">
        <v>37922.36</v>
      </c>
      <c r="L10" s="123">
        <v>37922.36</v>
      </c>
      <c r="M10" s="144">
        <v>0</v>
      </c>
      <c r="N10" s="123"/>
      <c r="O10" s="123">
        <v>998.17016666666677</v>
      </c>
      <c r="P10" s="123">
        <v>986.55600000000004</v>
      </c>
      <c r="Q10" s="144">
        <v>1.177243528666061E-2</v>
      </c>
    </row>
    <row r="11" spans="2:17" s="145" customFormat="1" ht="15" customHeight="1" x14ac:dyDescent="0.35">
      <c r="B11" s="10" t="s">
        <v>21</v>
      </c>
      <c r="C11" s="123">
        <v>8201</v>
      </c>
      <c r="D11" s="123">
        <v>8201</v>
      </c>
      <c r="E11" s="143">
        <v>0</v>
      </c>
      <c r="F11" s="123"/>
      <c r="G11" s="123">
        <v>27352.65</v>
      </c>
      <c r="H11" s="123">
        <v>27352.65</v>
      </c>
      <c r="I11" s="144">
        <v>0</v>
      </c>
      <c r="J11" s="123"/>
      <c r="K11" s="123">
        <v>35553.65</v>
      </c>
      <c r="L11" s="123">
        <v>35553.65</v>
      </c>
      <c r="M11" s="144">
        <v>0</v>
      </c>
      <c r="N11" s="123"/>
      <c r="O11" s="123">
        <v>991.37900000000002</v>
      </c>
      <c r="P11" s="123">
        <v>952.38900000000001</v>
      </c>
      <c r="Q11" s="144">
        <v>4.0939154064148164E-2</v>
      </c>
    </row>
    <row r="12" spans="2:17" s="145" customFormat="1" ht="15" customHeight="1" x14ac:dyDescent="0.35">
      <c r="B12" s="10" t="s">
        <v>22</v>
      </c>
      <c r="C12" s="123">
        <v>10371</v>
      </c>
      <c r="D12" s="123">
        <v>10371</v>
      </c>
      <c r="E12" s="143">
        <v>0</v>
      </c>
      <c r="F12" s="123"/>
      <c r="G12" s="123">
        <v>21439.489999999998</v>
      </c>
      <c r="H12" s="123">
        <v>21439.489999999998</v>
      </c>
      <c r="I12" s="144">
        <v>0</v>
      </c>
      <c r="J12" s="123"/>
      <c r="K12" s="123">
        <v>31810.489999999998</v>
      </c>
      <c r="L12" s="123">
        <v>31810.489999999998</v>
      </c>
      <c r="M12" s="144">
        <v>0</v>
      </c>
      <c r="N12" s="123"/>
      <c r="O12" s="123">
        <v>878.92200000000003</v>
      </c>
      <c r="P12" s="123">
        <v>806.45899999999995</v>
      </c>
      <c r="Q12" s="144">
        <v>8.9853296943800176E-2</v>
      </c>
    </row>
    <row r="13" spans="2:17" s="145" customFormat="1" ht="15" customHeight="1" x14ac:dyDescent="0.35">
      <c r="B13" s="10" t="s">
        <v>23</v>
      </c>
      <c r="C13" s="123">
        <v>4409.5600000000004</v>
      </c>
      <c r="D13" s="123">
        <v>4409.5600000000004</v>
      </c>
      <c r="E13" s="143">
        <v>0</v>
      </c>
      <c r="F13" s="123"/>
      <c r="G13" s="123">
        <v>29606.600000000002</v>
      </c>
      <c r="H13" s="123">
        <v>29606.600000000002</v>
      </c>
      <c r="I13" s="144">
        <v>0</v>
      </c>
      <c r="J13" s="123"/>
      <c r="K13" s="123">
        <v>34016.160000000003</v>
      </c>
      <c r="L13" s="123">
        <v>34016.160000000003</v>
      </c>
      <c r="M13" s="144">
        <v>0</v>
      </c>
      <c r="N13" s="123"/>
      <c r="O13" s="123">
        <v>0</v>
      </c>
      <c r="P13" s="123">
        <v>0</v>
      </c>
      <c r="Q13" s="144" t="s">
        <v>57</v>
      </c>
    </row>
    <row r="14" spans="2:17" s="145" customFormat="1" ht="15" customHeight="1" x14ac:dyDescent="0.35">
      <c r="B14" s="10" t="s">
        <v>24</v>
      </c>
      <c r="C14" s="123">
        <v>3389.8689999999997</v>
      </c>
      <c r="D14" s="123">
        <v>3389.8689999999997</v>
      </c>
      <c r="E14" s="143">
        <v>0</v>
      </c>
      <c r="F14" s="123"/>
      <c r="G14" s="123">
        <v>29455.65</v>
      </c>
      <c r="H14" s="123">
        <v>29455.65</v>
      </c>
      <c r="I14" s="144">
        <v>0</v>
      </c>
      <c r="J14" s="123"/>
      <c r="K14" s="123">
        <v>32845.519</v>
      </c>
      <c r="L14" s="123">
        <v>32845.519</v>
      </c>
      <c r="M14" s="144">
        <v>0</v>
      </c>
      <c r="N14" s="123"/>
      <c r="O14" s="123">
        <v>0</v>
      </c>
      <c r="P14" s="123">
        <v>0</v>
      </c>
      <c r="Q14" s="144" t="s">
        <v>57</v>
      </c>
    </row>
    <row r="15" spans="2:17" s="145" customFormat="1" ht="15" customHeight="1" x14ac:dyDescent="0.35">
      <c r="B15" s="10" t="s">
        <v>25</v>
      </c>
      <c r="C15" s="123">
        <v>7213</v>
      </c>
      <c r="D15" s="123">
        <v>7213</v>
      </c>
      <c r="E15" s="143">
        <v>0</v>
      </c>
      <c r="F15" s="123"/>
      <c r="G15" s="123">
        <v>15682</v>
      </c>
      <c r="H15" s="123">
        <v>15682</v>
      </c>
      <c r="I15" s="144">
        <v>0</v>
      </c>
      <c r="J15" s="123"/>
      <c r="K15" s="123">
        <v>22895</v>
      </c>
      <c r="L15" s="123">
        <v>22895</v>
      </c>
      <c r="M15" s="144">
        <v>0</v>
      </c>
      <c r="N15" s="123"/>
      <c r="O15" s="123">
        <v>0</v>
      </c>
      <c r="P15" s="123">
        <v>0</v>
      </c>
      <c r="Q15" s="144" t="s">
        <v>57</v>
      </c>
    </row>
    <row r="16" spans="2:17" s="145" customFormat="1" ht="15" customHeight="1" x14ac:dyDescent="0.35">
      <c r="B16" s="10" t="s">
        <v>26</v>
      </c>
      <c r="C16" s="123">
        <v>5635</v>
      </c>
      <c r="D16" s="123">
        <v>5635</v>
      </c>
      <c r="E16" s="143">
        <v>0</v>
      </c>
      <c r="F16" s="123"/>
      <c r="G16" s="123">
        <v>18464</v>
      </c>
      <c r="H16" s="123">
        <v>18464</v>
      </c>
      <c r="I16" s="144">
        <v>0</v>
      </c>
      <c r="J16" s="123"/>
      <c r="K16" s="123">
        <v>24099</v>
      </c>
      <c r="L16" s="123">
        <v>24099</v>
      </c>
      <c r="M16" s="144">
        <v>0</v>
      </c>
      <c r="N16" s="123"/>
      <c r="O16" s="123">
        <v>613.54200000000003</v>
      </c>
      <c r="P16" s="123">
        <v>607.98599999999999</v>
      </c>
      <c r="Q16" s="144">
        <v>9.1383683176915476E-3</v>
      </c>
    </row>
    <row r="17" spans="2:17" s="145" customFormat="1" ht="15" customHeight="1" x14ac:dyDescent="0.35">
      <c r="B17" s="10" t="s">
        <v>27</v>
      </c>
      <c r="C17" s="123">
        <v>5461</v>
      </c>
      <c r="D17" s="123">
        <v>5461</v>
      </c>
      <c r="E17" s="143">
        <v>0</v>
      </c>
      <c r="F17" s="123"/>
      <c r="G17" s="123">
        <v>11737</v>
      </c>
      <c r="H17" s="123">
        <v>11737</v>
      </c>
      <c r="I17" s="144">
        <v>0</v>
      </c>
      <c r="J17" s="123"/>
      <c r="K17" s="123">
        <v>17198</v>
      </c>
      <c r="L17" s="123">
        <v>17198</v>
      </c>
      <c r="M17" s="144">
        <v>0</v>
      </c>
      <c r="N17" s="123"/>
      <c r="O17" s="123">
        <v>0</v>
      </c>
      <c r="P17" s="123">
        <v>0</v>
      </c>
      <c r="Q17" s="144" t="s">
        <v>57</v>
      </c>
    </row>
    <row r="18" spans="2:17" s="145" customFormat="1" ht="15" customHeight="1" x14ac:dyDescent="0.35">
      <c r="B18" s="15" t="s">
        <v>47</v>
      </c>
      <c r="C18" s="123">
        <v>50447.030000000006</v>
      </c>
      <c r="D18" s="123">
        <v>50447.030000000006</v>
      </c>
      <c r="E18" s="143">
        <v>0</v>
      </c>
      <c r="F18" s="123"/>
      <c r="G18" s="123">
        <v>176163.93450000003</v>
      </c>
      <c r="H18" s="123">
        <v>176163.93450000003</v>
      </c>
      <c r="I18" s="144">
        <v>0</v>
      </c>
      <c r="J18" s="123"/>
      <c r="K18" s="123">
        <v>226610.96450000003</v>
      </c>
      <c r="L18" s="123">
        <v>226610.96450000003</v>
      </c>
      <c r="M18" s="144">
        <v>0</v>
      </c>
      <c r="N18" s="123"/>
      <c r="O18" s="123">
        <v>1475.5360000000001</v>
      </c>
      <c r="P18" s="123">
        <v>1381.5360000000001</v>
      </c>
      <c r="Q18" s="144">
        <v>6.8040210316633098E-2</v>
      </c>
    </row>
    <row r="19" spans="2:17" s="145" customFormat="1" ht="15" customHeight="1" x14ac:dyDescent="0.35">
      <c r="B19" s="146" t="s">
        <v>28</v>
      </c>
      <c r="C19" s="147">
        <v>279505.33900000004</v>
      </c>
      <c r="D19" s="147">
        <v>277202.96900000004</v>
      </c>
      <c r="E19" s="148">
        <v>8.3057191209232606E-3</v>
      </c>
      <c r="F19" s="149"/>
      <c r="G19" s="147">
        <v>465850.54450000002</v>
      </c>
      <c r="H19" s="147">
        <v>470690.93450000003</v>
      </c>
      <c r="I19" s="148">
        <v>-1.0283584503580467E-2</v>
      </c>
      <c r="J19" s="149"/>
      <c r="K19" s="147">
        <v>745355.8835</v>
      </c>
      <c r="L19" s="147">
        <v>747893.90350000001</v>
      </c>
      <c r="M19" s="148">
        <v>-3.3935562091395033E-3</v>
      </c>
      <c r="N19" s="149"/>
      <c r="O19" s="147">
        <v>12791.483751572327</v>
      </c>
      <c r="P19" s="147">
        <v>12126.810574000001</v>
      </c>
      <c r="Q19" s="148">
        <v>5.4810221823485161E-2</v>
      </c>
    </row>
    <row r="20" spans="2:17" ht="10" customHeight="1" x14ac:dyDescent="0.45">
      <c r="B20" s="37"/>
    </row>
    <row r="21" spans="2:17" s="150" customFormat="1" ht="16.5" customHeight="1" x14ac:dyDescent="0.35">
      <c r="B21" s="183"/>
      <c r="C21" s="182" t="s">
        <v>128</v>
      </c>
      <c r="D21" s="182"/>
      <c r="E21" s="182"/>
      <c r="F21" s="173"/>
      <c r="G21" s="182" t="s">
        <v>129</v>
      </c>
      <c r="H21" s="182"/>
      <c r="I21" s="182"/>
      <c r="J21" s="173"/>
      <c r="K21" s="182" t="s">
        <v>130</v>
      </c>
      <c r="L21" s="182"/>
      <c r="M21" s="182"/>
      <c r="N21" s="173"/>
      <c r="O21" s="182" t="s">
        <v>131</v>
      </c>
      <c r="P21" s="182"/>
      <c r="Q21" s="182"/>
    </row>
    <row r="22" spans="2:17" s="84" customFormat="1" ht="13.5" customHeight="1" x14ac:dyDescent="0.4">
      <c r="B22" s="184"/>
      <c r="C22" s="141" t="s">
        <v>61</v>
      </c>
      <c r="D22" s="141" t="s">
        <v>64</v>
      </c>
      <c r="E22" s="141" t="s">
        <v>11</v>
      </c>
      <c r="F22" s="142"/>
      <c r="G22" s="141" t="s">
        <v>61</v>
      </c>
      <c r="H22" s="141" t="s">
        <v>64</v>
      </c>
      <c r="I22" s="141" t="s">
        <v>11</v>
      </c>
      <c r="J22" s="142"/>
      <c r="K22" s="141" t="s">
        <v>61</v>
      </c>
      <c r="L22" s="141" t="s">
        <v>64</v>
      </c>
      <c r="M22" s="141" t="s">
        <v>11</v>
      </c>
      <c r="N22" s="142"/>
      <c r="O22" s="141" t="s">
        <v>61</v>
      </c>
      <c r="P22" s="141" t="s">
        <v>64</v>
      </c>
      <c r="Q22" s="141" t="s">
        <v>11</v>
      </c>
    </row>
    <row r="23" spans="2:17" s="150" customFormat="1" ht="15" customHeight="1" x14ac:dyDescent="0.35">
      <c r="B23" s="10" t="s">
        <v>16</v>
      </c>
      <c r="C23" s="123">
        <v>44300</v>
      </c>
      <c r="D23" s="123">
        <v>16911.994615899999</v>
      </c>
      <c r="E23" s="143">
        <v>1.6194426503867771</v>
      </c>
      <c r="F23" s="123"/>
      <c r="G23" s="123">
        <v>5554</v>
      </c>
      <c r="H23" s="123">
        <v>2133.36673982</v>
      </c>
      <c r="I23" s="143">
        <v>1.6033967326539513</v>
      </c>
      <c r="J23" s="123"/>
      <c r="K23" s="123">
        <v>49854</v>
      </c>
      <c r="L23" s="123">
        <v>19045.361355720001</v>
      </c>
      <c r="M23" s="143">
        <v>1.6176452664169099</v>
      </c>
      <c r="N23" s="123"/>
      <c r="O23" s="123">
        <v>3558.3439659200003</v>
      </c>
      <c r="P23" s="123">
        <v>1298.5002617900002</v>
      </c>
      <c r="Q23" s="143">
        <v>1.7403490554670933</v>
      </c>
    </row>
    <row r="24" spans="2:17" s="150" customFormat="1" ht="15" customHeight="1" x14ac:dyDescent="0.35">
      <c r="B24" s="10" t="s">
        <v>17</v>
      </c>
      <c r="C24" s="123">
        <v>8276</v>
      </c>
      <c r="D24" s="123">
        <v>3231.7293649256203</v>
      </c>
      <c r="E24" s="143">
        <v>1.5608580006174111</v>
      </c>
      <c r="F24" s="123"/>
      <c r="G24" s="123">
        <v>2304</v>
      </c>
      <c r="H24" s="123">
        <v>902.1486220700001</v>
      </c>
      <c r="I24" s="143">
        <v>1.5539029198020837</v>
      </c>
      <c r="J24" s="123"/>
      <c r="K24" s="123">
        <v>10580</v>
      </c>
      <c r="L24" s="123">
        <v>4133.8779869956206</v>
      </c>
      <c r="M24" s="143">
        <v>1.5593401724198515</v>
      </c>
      <c r="N24" s="123"/>
      <c r="O24" s="123">
        <v>613.45003698999994</v>
      </c>
      <c r="P24" s="123">
        <v>223.27055698000001</v>
      </c>
      <c r="Q24" s="143">
        <v>1.7475635179472016</v>
      </c>
    </row>
    <row r="25" spans="2:17" s="150" customFormat="1" ht="15" customHeight="1" x14ac:dyDescent="0.35">
      <c r="B25" s="15" t="s">
        <v>18</v>
      </c>
      <c r="C25" s="123">
        <v>9552</v>
      </c>
      <c r="D25" s="123">
        <v>4104.1375189656219</v>
      </c>
      <c r="E25" s="143">
        <v>1.3274073921400711</v>
      </c>
      <c r="F25" s="123"/>
      <c r="G25" s="123">
        <v>7255</v>
      </c>
      <c r="H25" s="123">
        <v>3206.0492058699997</v>
      </c>
      <c r="I25" s="143">
        <v>1.2629097478344127</v>
      </c>
      <c r="J25" s="123"/>
      <c r="K25" s="123">
        <v>16807</v>
      </c>
      <c r="L25" s="123">
        <v>7310.1867248356211</v>
      </c>
      <c r="M25" s="143">
        <v>1.2991204784003552</v>
      </c>
      <c r="N25" s="123"/>
      <c r="O25" s="123">
        <v>730.96188374999997</v>
      </c>
      <c r="P25" s="123">
        <v>273.17190946000005</v>
      </c>
      <c r="Q25" s="143">
        <v>1.6758310735351545</v>
      </c>
    </row>
    <row r="26" spans="2:17" s="150" customFormat="1" ht="15" customHeight="1" x14ac:dyDescent="0.35">
      <c r="B26" s="10" t="s">
        <v>19</v>
      </c>
      <c r="C26" s="123">
        <v>3908</v>
      </c>
      <c r="D26" s="123">
        <v>1941.0744181010746</v>
      </c>
      <c r="E26" s="143">
        <v>1.0133179663575911</v>
      </c>
      <c r="F26" s="123"/>
      <c r="G26" s="123">
        <v>2867</v>
      </c>
      <c r="H26" s="123">
        <v>1304.6706785100002</v>
      </c>
      <c r="I26" s="143">
        <v>1.1974894103347662</v>
      </c>
      <c r="J26" s="123"/>
      <c r="K26" s="123">
        <v>6775</v>
      </c>
      <c r="L26" s="123">
        <v>3245.7450966110746</v>
      </c>
      <c r="M26" s="143">
        <v>1.0873481429807494</v>
      </c>
      <c r="N26" s="123"/>
      <c r="O26" s="123">
        <v>206.97274447000001</v>
      </c>
      <c r="P26" s="123">
        <v>115.58155003999998</v>
      </c>
      <c r="Q26" s="143">
        <v>0.79070746497491817</v>
      </c>
    </row>
    <row r="27" spans="2:17" s="150" customFormat="1" ht="15" customHeight="1" x14ac:dyDescent="0.35">
      <c r="B27" s="10" t="s">
        <v>20</v>
      </c>
      <c r="C27" s="123">
        <v>5780</v>
      </c>
      <c r="D27" s="123">
        <v>2193.6538968842979</v>
      </c>
      <c r="E27" s="143">
        <v>1.6348732624638189</v>
      </c>
      <c r="F27" s="123"/>
      <c r="G27" s="123">
        <v>6071</v>
      </c>
      <c r="H27" s="123">
        <v>2628.0932001700003</v>
      </c>
      <c r="I27" s="143">
        <v>1.3100398416644023</v>
      </c>
      <c r="J27" s="123"/>
      <c r="K27" s="123">
        <v>11851</v>
      </c>
      <c r="L27" s="123">
        <v>4821.7470970542981</v>
      </c>
      <c r="M27" s="143">
        <v>1.4578228101677113</v>
      </c>
      <c r="N27" s="123"/>
      <c r="O27" s="123">
        <v>362.72591878000003</v>
      </c>
      <c r="P27" s="123">
        <v>146.89936382000002</v>
      </c>
      <c r="Q27" s="143">
        <v>1.4692136803564271</v>
      </c>
    </row>
    <row r="28" spans="2:17" s="150" customFormat="1" ht="15" customHeight="1" x14ac:dyDescent="0.35">
      <c r="B28" s="10" t="s">
        <v>21</v>
      </c>
      <c r="C28" s="123">
        <v>3062</v>
      </c>
      <c r="D28" s="123">
        <v>875.68886884330584</v>
      </c>
      <c r="E28" s="143">
        <v>2.4966757131954691</v>
      </c>
      <c r="F28" s="123"/>
      <c r="G28" s="123">
        <v>3709</v>
      </c>
      <c r="H28" s="123">
        <v>1587.2135117799996</v>
      </c>
      <c r="I28" s="143">
        <v>1.3367996633549932</v>
      </c>
      <c r="J28" s="123"/>
      <c r="K28" s="123">
        <v>6771</v>
      </c>
      <c r="L28" s="123">
        <v>2462.9023806233054</v>
      </c>
      <c r="M28" s="143">
        <v>1.7491954424464082</v>
      </c>
      <c r="N28" s="123"/>
      <c r="O28" s="123">
        <v>142.45570953000001</v>
      </c>
      <c r="P28" s="123">
        <v>71.218468880000003</v>
      </c>
      <c r="Q28" s="143">
        <v>1.0002635800838631</v>
      </c>
    </row>
    <row r="29" spans="2:17" s="150" customFormat="1" ht="15" customHeight="1" x14ac:dyDescent="0.35">
      <c r="B29" s="10" t="s">
        <v>22</v>
      </c>
      <c r="C29" s="123">
        <v>4062</v>
      </c>
      <c r="D29" s="123">
        <v>1674.9695775055375</v>
      </c>
      <c r="E29" s="143">
        <v>1.4251186735280097</v>
      </c>
      <c r="F29" s="123"/>
      <c r="G29" s="123">
        <v>3275</v>
      </c>
      <c r="H29" s="123">
        <v>1465.9585296400001</v>
      </c>
      <c r="I29" s="143">
        <v>1.2340331829197457</v>
      </c>
      <c r="J29" s="123"/>
      <c r="K29" s="123">
        <v>7337</v>
      </c>
      <c r="L29" s="123">
        <v>3140.9281071455375</v>
      </c>
      <c r="M29" s="143">
        <v>1.3359337589766853</v>
      </c>
      <c r="N29" s="123"/>
      <c r="O29" s="123">
        <v>279.39868590999993</v>
      </c>
      <c r="P29" s="123">
        <v>122.20751115</v>
      </c>
      <c r="Q29" s="143">
        <v>1.2862644307276683</v>
      </c>
    </row>
    <row r="30" spans="2:17" s="150" customFormat="1" ht="15" customHeight="1" x14ac:dyDescent="0.35">
      <c r="B30" s="10" t="s">
        <v>23</v>
      </c>
      <c r="C30" s="123">
        <v>962</v>
      </c>
      <c r="D30" s="123">
        <v>437.44117561157026</v>
      </c>
      <c r="E30" s="143">
        <v>1.1991528315894442</v>
      </c>
      <c r="F30" s="123"/>
      <c r="G30" s="123">
        <v>4147</v>
      </c>
      <c r="H30" s="123">
        <v>1796.8126739899997</v>
      </c>
      <c r="I30" s="143">
        <v>1.3079757061102968</v>
      </c>
      <c r="J30" s="123"/>
      <c r="K30" s="123">
        <v>5109</v>
      </c>
      <c r="L30" s="123">
        <v>2234.25384960157</v>
      </c>
      <c r="M30" s="143">
        <v>1.286669440408966</v>
      </c>
      <c r="N30" s="123"/>
      <c r="O30" s="123">
        <v>59.604210860000002</v>
      </c>
      <c r="P30" s="123">
        <v>24.504940590000004</v>
      </c>
      <c r="Q30" s="143">
        <v>1.4323344364410882</v>
      </c>
    </row>
    <row r="31" spans="2:17" s="150" customFormat="1" ht="15" customHeight="1" x14ac:dyDescent="0.35">
      <c r="B31" s="10" t="s">
        <v>24</v>
      </c>
      <c r="C31" s="123">
        <v>2093</v>
      </c>
      <c r="D31" s="123">
        <v>663.0964743140496</v>
      </c>
      <c r="E31" s="143">
        <v>2.1564034511948451</v>
      </c>
      <c r="F31" s="123"/>
      <c r="G31" s="123">
        <v>4707</v>
      </c>
      <c r="H31" s="123">
        <v>2057.84933409</v>
      </c>
      <c r="I31" s="143">
        <v>1.2873394674841339</v>
      </c>
      <c r="J31" s="123"/>
      <c r="K31" s="123">
        <v>6800</v>
      </c>
      <c r="L31" s="123">
        <v>2720.9458084040498</v>
      </c>
      <c r="M31" s="143">
        <v>1.4991309929794188</v>
      </c>
      <c r="N31" s="123"/>
      <c r="O31" s="123">
        <v>97.012907909999981</v>
      </c>
      <c r="P31" s="123">
        <v>48.319353679999992</v>
      </c>
      <c r="Q31" s="143">
        <v>1.0077443202671579</v>
      </c>
    </row>
    <row r="32" spans="2:17" s="150" customFormat="1" ht="15" customHeight="1" x14ac:dyDescent="0.35">
      <c r="B32" s="10" t="s">
        <v>25</v>
      </c>
      <c r="C32" s="123">
        <v>1781</v>
      </c>
      <c r="D32" s="123">
        <v>784.66798363239673</v>
      </c>
      <c r="E32" s="143">
        <v>1.2697498013814306</v>
      </c>
      <c r="F32" s="123"/>
      <c r="G32" s="123">
        <v>1555</v>
      </c>
      <c r="H32" s="123">
        <v>734.40802792999978</v>
      </c>
      <c r="I32" s="143">
        <v>1.1173515823117</v>
      </c>
      <c r="J32" s="123"/>
      <c r="K32" s="123">
        <v>3336</v>
      </c>
      <c r="L32" s="123">
        <v>1519.0760115623966</v>
      </c>
      <c r="M32" s="143">
        <v>1.1960718058926259</v>
      </c>
      <c r="N32" s="123"/>
      <c r="O32" s="123">
        <v>96.885867669999996</v>
      </c>
      <c r="P32" s="123">
        <v>56.146772079999991</v>
      </c>
      <c r="Q32" s="143">
        <v>0.72558214979755986</v>
      </c>
    </row>
    <row r="33" spans="2:17" s="150" customFormat="1" ht="15" customHeight="1" x14ac:dyDescent="0.35">
      <c r="B33" s="10" t="s">
        <v>26</v>
      </c>
      <c r="C33" s="123">
        <v>1948</v>
      </c>
      <c r="D33" s="123">
        <v>777.75177676859516</v>
      </c>
      <c r="E33" s="143">
        <v>1.5046551588651522</v>
      </c>
      <c r="F33" s="123"/>
      <c r="G33" s="123">
        <v>3457</v>
      </c>
      <c r="H33" s="123">
        <v>1533.2192988100001</v>
      </c>
      <c r="I33" s="143">
        <v>1.2547329026468241</v>
      </c>
      <c r="J33" s="123"/>
      <c r="K33" s="123">
        <v>5405</v>
      </c>
      <c r="L33" s="123">
        <v>2310.9710755785954</v>
      </c>
      <c r="M33" s="143">
        <v>1.3388436389870244</v>
      </c>
      <c r="N33" s="123"/>
      <c r="O33" s="123">
        <v>136.64273429999997</v>
      </c>
      <c r="P33" s="123">
        <v>71.241935720000001</v>
      </c>
      <c r="Q33" s="143">
        <v>0.9180098479783414</v>
      </c>
    </row>
    <row r="34" spans="2:17" s="150" customFormat="1" ht="15" customHeight="1" x14ac:dyDescent="0.35">
      <c r="B34" s="10" t="s">
        <v>27</v>
      </c>
      <c r="C34" s="123">
        <v>1213</v>
      </c>
      <c r="D34" s="123">
        <v>479.16319522314046</v>
      </c>
      <c r="E34" s="143">
        <v>1.531496600933886</v>
      </c>
      <c r="F34" s="123"/>
      <c r="G34" s="123">
        <v>2301</v>
      </c>
      <c r="H34" s="123">
        <v>945.94660008999995</v>
      </c>
      <c r="I34" s="143">
        <v>1.4324840321653216</v>
      </c>
      <c r="J34" s="123"/>
      <c r="K34" s="123">
        <v>3514</v>
      </c>
      <c r="L34" s="123">
        <v>1425.1097953131405</v>
      </c>
      <c r="M34" s="143">
        <v>1.4657749259437698</v>
      </c>
      <c r="N34" s="123"/>
      <c r="O34" s="123">
        <v>75.490585460000005</v>
      </c>
      <c r="P34" s="123">
        <v>34.661270919999993</v>
      </c>
      <c r="Q34" s="143">
        <v>1.1779520328102273</v>
      </c>
    </row>
    <row r="35" spans="2:17" s="150" customFormat="1" x14ac:dyDescent="0.35">
      <c r="B35" s="15" t="s">
        <v>47</v>
      </c>
      <c r="C35" s="123">
        <v>15742</v>
      </c>
      <c r="D35" s="123">
        <v>5723.1136560711584</v>
      </c>
      <c r="E35" s="143">
        <v>1.7506006251161321</v>
      </c>
      <c r="F35" s="123"/>
      <c r="G35" s="123">
        <v>26187</v>
      </c>
      <c r="H35" s="123">
        <v>11117.587997339999</v>
      </c>
      <c r="I35" s="143">
        <v>1.3554569575941757</v>
      </c>
      <c r="J35" s="123"/>
      <c r="K35" s="123">
        <v>41929</v>
      </c>
      <c r="L35" s="123">
        <v>16840.701653411157</v>
      </c>
      <c r="M35" s="143">
        <v>1.4897418684159813</v>
      </c>
      <c r="N35" s="123"/>
      <c r="O35" s="123">
        <v>936.65155491000053</v>
      </c>
      <c r="P35" s="123">
        <v>605.62730447999957</v>
      </c>
      <c r="Q35" s="143">
        <v>0.54658078983777525</v>
      </c>
    </row>
    <row r="36" spans="2:17" s="145" customFormat="1" ht="15" customHeight="1" x14ac:dyDescent="0.35">
      <c r="B36" s="146" t="s">
        <v>28</v>
      </c>
      <c r="C36" s="147">
        <v>102679</v>
      </c>
      <c r="D36" s="147">
        <v>39798.482522746366</v>
      </c>
      <c r="E36" s="148">
        <v>1.5799727399484387</v>
      </c>
      <c r="F36" s="149"/>
      <c r="G36" s="147">
        <v>73389</v>
      </c>
      <c r="H36" s="147">
        <v>31413.324420109995</v>
      </c>
      <c r="I36" s="148">
        <v>1.3362379294379383</v>
      </c>
      <c r="J36" s="149"/>
      <c r="K36" s="147">
        <v>176068</v>
      </c>
      <c r="L36" s="147">
        <v>71211.806942856376</v>
      </c>
      <c r="M36" s="148">
        <v>1.4724551666170336</v>
      </c>
      <c r="N36" s="149"/>
      <c r="O36" s="147">
        <v>7296.5968064600002</v>
      </c>
      <c r="P36" s="147">
        <v>3091.3511995899994</v>
      </c>
      <c r="Q36" s="148">
        <v>1.3603260630586829</v>
      </c>
    </row>
    <row r="37" spans="2:17" x14ac:dyDescent="0.45">
      <c r="B37" s="151"/>
    </row>
    <row r="38" spans="2:17" x14ac:dyDescent="0.45">
      <c r="C38" s="1"/>
      <c r="D38" s="1"/>
      <c r="E38" s="1"/>
      <c r="F38" s="1"/>
      <c r="M38" s="1"/>
      <c r="N38" s="1"/>
      <c r="O38" s="1"/>
    </row>
    <row r="39" spans="2:17" x14ac:dyDescent="0.45">
      <c r="C39" s="1"/>
      <c r="D39" s="1"/>
      <c r="E39" s="1"/>
      <c r="F39" s="1"/>
      <c r="M39" s="1"/>
      <c r="N39" s="1"/>
      <c r="O39" s="1"/>
    </row>
    <row r="40" spans="2:17" x14ac:dyDescent="0.45">
      <c r="C40" s="1"/>
      <c r="D40" s="1"/>
      <c r="E40" s="1"/>
      <c r="F40" s="1"/>
      <c r="M40" s="1"/>
      <c r="N40" s="1"/>
      <c r="O40" s="1"/>
    </row>
    <row r="41" spans="2:17" x14ac:dyDescent="0.45">
      <c r="C41" s="1"/>
      <c r="D41" s="1"/>
      <c r="E41" s="1"/>
      <c r="F41" s="1"/>
      <c r="M41" s="1"/>
      <c r="N41" s="1"/>
      <c r="O41" s="1"/>
    </row>
    <row r="42" spans="2:17" x14ac:dyDescent="0.45">
      <c r="C42" s="1"/>
      <c r="D42" s="1"/>
      <c r="E42" s="1"/>
      <c r="F42" s="1"/>
      <c r="M42" s="1"/>
      <c r="N42" s="1"/>
      <c r="O42" s="1"/>
    </row>
    <row r="43" spans="2:17" x14ac:dyDescent="0.45">
      <c r="C43" s="1"/>
      <c r="D43" s="1"/>
      <c r="E43" s="1"/>
      <c r="F43" s="1"/>
      <c r="M43" s="1"/>
      <c r="N43" s="1"/>
      <c r="O43" s="1"/>
    </row>
    <row r="44" spans="2:17" x14ac:dyDescent="0.45">
      <c r="C44" s="1"/>
      <c r="D44" s="1"/>
      <c r="E44" s="1"/>
      <c r="F44" s="1"/>
      <c r="M44" s="1"/>
      <c r="N44" s="1"/>
      <c r="O44" s="1"/>
    </row>
    <row r="45" spans="2:17" x14ac:dyDescent="0.45">
      <c r="C45" s="1"/>
      <c r="D45" s="1"/>
      <c r="E45" s="1"/>
      <c r="F45" s="1"/>
      <c r="M45" s="1"/>
      <c r="N45" s="1"/>
      <c r="O45" s="1"/>
    </row>
    <row r="46" spans="2:17" x14ac:dyDescent="0.45">
      <c r="C46" s="1"/>
      <c r="D46" s="1"/>
      <c r="E46" s="1"/>
      <c r="F46" s="1"/>
      <c r="M46" s="1"/>
      <c r="N46" s="1"/>
      <c r="O46" s="1"/>
    </row>
    <row r="47" spans="2:17" x14ac:dyDescent="0.45">
      <c r="C47" s="1"/>
      <c r="D47" s="1"/>
      <c r="E47" s="1"/>
      <c r="F47" s="1"/>
      <c r="M47" s="1"/>
      <c r="N47" s="1"/>
      <c r="O47" s="1"/>
    </row>
    <row r="48" spans="2:17" x14ac:dyDescent="0.45">
      <c r="C48" s="1"/>
      <c r="D48" s="1"/>
      <c r="E48" s="1"/>
      <c r="F48" s="1"/>
      <c r="M48" s="1"/>
      <c r="N48" s="1"/>
      <c r="O48" s="1"/>
    </row>
    <row r="49" s="1" customFormat="1" x14ac:dyDescent="0.45"/>
    <row r="50" s="1" customFormat="1" x14ac:dyDescent="0.45"/>
    <row r="51" s="1" customFormat="1" x14ac:dyDescent="0.45"/>
    <row r="52" s="1" customFormat="1" x14ac:dyDescent="0.45"/>
    <row r="53" s="1" customFormat="1" x14ac:dyDescent="0.45"/>
    <row r="54" s="1" customFormat="1" x14ac:dyDescent="0.45"/>
    <row r="55" s="1" customFormat="1" x14ac:dyDescent="0.45"/>
    <row r="56" s="1" customFormat="1" x14ac:dyDescent="0.45"/>
    <row r="57" s="1" customFormat="1" x14ac:dyDescent="0.45"/>
    <row r="58" s="1" customFormat="1" x14ac:dyDescent="0.45"/>
    <row r="59" s="1" customFormat="1" x14ac:dyDescent="0.45"/>
    <row r="60" s="1" customFormat="1" x14ac:dyDescent="0.45"/>
    <row r="61" s="1" customFormat="1" x14ac:dyDescent="0.45"/>
    <row r="62" s="1" customFormat="1" x14ac:dyDescent="0.45"/>
    <row r="63" s="1" customFormat="1" x14ac:dyDescent="0.45"/>
    <row r="64" s="1" customFormat="1" x14ac:dyDescent="0.45"/>
    <row r="65" s="1" customFormat="1" x14ac:dyDescent="0.45"/>
    <row r="66" s="1" customFormat="1" x14ac:dyDescent="0.45"/>
    <row r="67" s="1" customFormat="1" x14ac:dyDescent="0.45"/>
    <row r="68" s="1" customFormat="1" x14ac:dyDescent="0.45"/>
    <row r="69" s="1" customFormat="1" x14ac:dyDescent="0.45"/>
    <row r="70" s="1" customFormat="1" x14ac:dyDescent="0.45"/>
    <row r="71" s="1" customFormat="1" x14ac:dyDescent="0.45"/>
    <row r="72" s="1" customFormat="1" x14ac:dyDescent="0.45"/>
    <row r="73" s="1" customFormat="1" x14ac:dyDescent="0.45"/>
    <row r="74" s="1" customFormat="1" x14ac:dyDescent="0.45"/>
    <row r="75" s="1" customFormat="1" x14ac:dyDescent="0.45"/>
    <row r="76" s="1" customFormat="1" x14ac:dyDescent="0.45"/>
    <row r="77" s="1" customFormat="1" x14ac:dyDescent="0.45"/>
    <row r="78" s="1" customFormat="1" x14ac:dyDescent="0.45"/>
    <row r="79" s="1" customFormat="1" x14ac:dyDescent="0.45"/>
    <row r="80" s="1" customFormat="1" x14ac:dyDescent="0.45"/>
    <row r="81" s="1" customFormat="1" x14ac:dyDescent="0.45"/>
    <row r="82" s="1" customFormat="1" x14ac:dyDescent="0.45"/>
    <row r="83" s="1" customFormat="1" x14ac:dyDescent="0.45"/>
    <row r="84" s="1" customFormat="1" x14ac:dyDescent="0.45"/>
    <row r="85" s="1" customFormat="1" x14ac:dyDescent="0.45"/>
    <row r="86" s="1" customFormat="1" x14ac:dyDescent="0.45"/>
    <row r="87" s="1" customFormat="1" x14ac:dyDescent="0.45"/>
    <row r="88" s="1" customFormat="1" x14ac:dyDescent="0.45"/>
    <row r="89" s="1" customFormat="1" x14ac:dyDescent="0.45"/>
    <row r="90" s="1" customFormat="1" x14ac:dyDescent="0.45"/>
    <row r="91" s="1" customFormat="1" x14ac:dyDescent="0.45"/>
    <row r="92" s="1" customFormat="1" x14ac:dyDescent="0.45"/>
    <row r="93" s="1" customFormat="1" x14ac:dyDescent="0.45"/>
    <row r="94" s="1" customFormat="1" x14ac:dyDescent="0.45"/>
    <row r="95" s="1" customFormat="1" x14ac:dyDescent="0.45"/>
    <row r="96" s="1" customFormat="1" x14ac:dyDescent="0.45"/>
    <row r="97" s="1" customFormat="1" x14ac:dyDescent="0.45"/>
    <row r="98" s="1" customFormat="1" x14ac:dyDescent="0.45"/>
    <row r="99" s="1" customFormat="1" x14ac:dyDescent="0.45"/>
    <row r="100" s="1" customFormat="1" x14ac:dyDescent="0.45"/>
    <row r="101" s="1" customFormat="1" x14ac:dyDescent="0.45"/>
    <row r="102" s="1" customFormat="1" x14ac:dyDescent="0.45"/>
    <row r="103" s="1" customFormat="1" x14ac:dyDescent="0.45"/>
    <row r="104" s="1" customFormat="1" x14ac:dyDescent="0.45"/>
    <row r="105" s="1" customFormat="1" x14ac:dyDescent="0.45"/>
    <row r="106" s="1" customFormat="1" x14ac:dyDescent="0.45"/>
    <row r="107" s="1" customFormat="1" x14ac:dyDescent="0.45"/>
    <row r="108" s="1" customFormat="1" x14ac:dyDescent="0.45"/>
    <row r="109" s="1" customFormat="1" x14ac:dyDescent="0.45"/>
    <row r="110" s="1" customFormat="1" x14ac:dyDescent="0.45"/>
    <row r="111" s="1" customFormat="1" x14ac:dyDescent="0.45"/>
    <row r="112" s="1" customFormat="1" x14ac:dyDescent="0.45"/>
    <row r="113" s="1" customFormat="1" x14ac:dyDescent="0.45"/>
    <row r="114" s="1" customFormat="1" x14ac:dyDescent="0.45"/>
    <row r="115" s="1" customFormat="1" x14ac:dyDescent="0.45"/>
    <row r="116" s="1" customFormat="1" x14ac:dyDescent="0.45"/>
    <row r="117" s="1" customFormat="1" x14ac:dyDescent="0.45"/>
    <row r="118" s="1" customFormat="1" x14ac:dyDescent="0.45"/>
    <row r="119" s="1" customFormat="1" x14ac:dyDescent="0.45"/>
    <row r="120" s="1" customFormat="1" x14ac:dyDescent="0.45"/>
    <row r="121" s="1" customFormat="1" x14ac:dyDescent="0.45"/>
    <row r="122" s="1" customFormat="1" x14ac:dyDescent="0.45"/>
    <row r="123" s="1" customFormat="1" x14ac:dyDescent="0.45"/>
    <row r="124" s="1" customFormat="1" x14ac:dyDescent="0.45"/>
    <row r="125" s="1" customFormat="1" x14ac:dyDescent="0.45"/>
    <row r="126" s="1" customFormat="1" x14ac:dyDescent="0.45"/>
    <row r="127" s="1" customFormat="1" x14ac:dyDescent="0.45"/>
    <row r="128" s="1" customFormat="1" x14ac:dyDescent="0.45"/>
    <row r="129" s="1" customFormat="1" x14ac:dyDescent="0.45"/>
    <row r="130" s="1" customFormat="1" x14ac:dyDescent="0.45"/>
    <row r="131" s="1" customFormat="1" x14ac:dyDescent="0.45"/>
    <row r="132" s="1" customFormat="1" x14ac:dyDescent="0.45"/>
    <row r="133" s="1" customFormat="1" x14ac:dyDescent="0.45"/>
    <row r="134" s="1" customFormat="1" x14ac:dyDescent="0.45"/>
    <row r="135" s="1" customFormat="1" x14ac:dyDescent="0.45"/>
    <row r="136" s="1" customFormat="1" x14ac:dyDescent="0.45"/>
    <row r="137" s="1" customFormat="1" x14ac:dyDescent="0.45"/>
    <row r="138" s="1" customFormat="1" x14ac:dyDescent="0.45"/>
    <row r="139" s="1" customFormat="1" x14ac:dyDescent="0.45"/>
    <row r="140" s="1" customFormat="1" x14ac:dyDescent="0.45"/>
    <row r="141" s="1" customFormat="1" x14ac:dyDescent="0.45"/>
    <row r="142" s="1" customFormat="1" x14ac:dyDescent="0.45"/>
    <row r="143" s="1" customFormat="1" x14ac:dyDescent="0.45"/>
    <row r="144" s="1" customFormat="1" x14ac:dyDescent="0.45"/>
    <row r="145" s="1" customFormat="1" x14ac:dyDescent="0.45"/>
    <row r="146" s="1" customFormat="1" x14ac:dyDescent="0.45"/>
    <row r="147" s="1" customFormat="1" x14ac:dyDescent="0.45"/>
    <row r="148" s="1" customFormat="1" x14ac:dyDescent="0.45"/>
    <row r="149" s="1" customFormat="1" x14ac:dyDescent="0.45"/>
    <row r="150" s="1" customFormat="1" x14ac:dyDescent="0.45"/>
    <row r="151" s="1" customFormat="1" x14ac:dyDescent="0.45"/>
    <row r="152" s="1" customFormat="1" x14ac:dyDescent="0.45"/>
    <row r="153" s="1" customFormat="1" x14ac:dyDescent="0.45"/>
    <row r="154" s="1" customFormat="1" x14ac:dyDescent="0.45"/>
    <row r="155" s="1" customFormat="1" x14ac:dyDescent="0.45"/>
    <row r="156" s="1" customFormat="1" x14ac:dyDescent="0.45"/>
    <row r="157" s="1" customFormat="1" x14ac:dyDescent="0.45"/>
    <row r="158" s="1" customFormat="1" x14ac:dyDescent="0.45"/>
    <row r="159" s="1" customFormat="1" x14ac:dyDescent="0.45"/>
    <row r="160" s="1" customFormat="1" x14ac:dyDescent="0.45"/>
    <row r="161" s="1" customFormat="1" x14ac:dyDescent="0.45"/>
    <row r="162" s="1" customFormat="1" x14ac:dyDescent="0.45"/>
    <row r="163" s="1" customFormat="1" x14ac:dyDescent="0.45"/>
    <row r="164" s="1" customFormat="1" x14ac:dyDescent="0.45"/>
    <row r="165" s="1" customFormat="1" x14ac:dyDescent="0.45"/>
    <row r="166" s="1" customFormat="1" x14ac:dyDescent="0.45"/>
    <row r="167" s="1" customFormat="1" x14ac:dyDescent="0.45"/>
    <row r="168" s="1" customFormat="1" x14ac:dyDescent="0.45"/>
    <row r="169" s="1" customFormat="1" x14ac:dyDescent="0.45"/>
    <row r="170" s="1" customFormat="1" x14ac:dyDescent="0.45"/>
    <row r="171" s="1" customFormat="1" x14ac:dyDescent="0.45"/>
    <row r="172" s="1" customFormat="1" x14ac:dyDescent="0.45"/>
    <row r="173" s="1" customFormat="1" x14ac:dyDescent="0.45"/>
    <row r="174" s="1" customFormat="1" x14ac:dyDescent="0.45"/>
    <row r="175" s="1" customFormat="1" x14ac:dyDescent="0.45"/>
    <row r="176" s="1" customFormat="1" x14ac:dyDescent="0.45"/>
    <row r="177" s="1" customFormat="1" x14ac:dyDescent="0.45"/>
    <row r="178" s="1" customFormat="1" x14ac:dyDescent="0.45"/>
    <row r="179" s="1" customFormat="1" x14ac:dyDescent="0.45"/>
    <row r="180" s="1" customFormat="1" x14ac:dyDescent="0.45"/>
    <row r="181" s="1" customFormat="1" x14ac:dyDescent="0.45"/>
    <row r="182" s="1" customFormat="1" x14ac:dyDescent="0.45"/>
    <row r="183" s="1" customFormat="1" x14ac:dyDescent="0.45"/>
    <row r="184" s="1" customFormat="1" x14ac:dyDescent="0.45"/>
    <row r="185" s="1" customFormat="1" x14ac:dyDescent="0.45"/>
    <row r="186" s="1" customFormat="1" x14ac:dyDescent="0.45"/>
    <row r="187" s="1" customFormat="1" x14ac:dyDescent="0.45"/>
    <row r="188" s="1" customFormat="1" x14ac:dyDescent="0.45"/>
    <row r="189" s="1" customFormat="1" x14ac:dyDescent="0.45"/>
    <row r="190" s="1" customFormat="1" x14ac:dyDescent="0.45"/>
    <row r="191" s="1" customFormat="1" x14ac:dyDescent="0.45"/>
    <row r="192" s="1" customFormat="1" x14ac:dyDescent="0.45"/>
    <row r="193" s="1" customFormat="1" x14ac:dyDescent="0.45"/>
    <row r="194" s="1" customFormat="1" x14ac:dyDescent="0.45"/>
    <row r="195" s="1" customFormat="1" x14ac:dyDescent="0.45"/>
    <row r="196" s="1" customFormat="1" x14ac:dyDescent="0.45"/>
    <row r="197" s="1" customFormat="1" x14ac:dyDescent="0.45"/>
    <row r="198" s="1" customFormat="1" x14ac:dyDescent="0.45"/>
    <row r="199" s="1" customFormat="1" x14ac:dyDescent="0.45"/>
    <row r="200" s="1" customFormat="1" x14ac:dyDescent="0.45"/>
    <row r="201" s="1" customFormat="1" x14ac:dyDescent="0.45"/>
    <row r="202" s="1" customFormat="1" x14ac:dyDescent="0.45"/>
    <row r="203" s="1" customFormat="1" x14ac:dyDescent="0.45"/>
    <row r="204" s="1" customFormat="1" x14ac:dyDescent="0.45"/>
    <row r="205" s="1" customFormat="1" x14ac:dyDescent="0.45"/>
    <row r="206" s="1" customFormat="1" x14ac:dyDescent="0.45"/>
    <row r="207" s="1" customFormat="1" x14ac:dyDescent="0.45"/>
    <row r="208" s="1" customFormat="1" x14ac:dyDescent="0.45"/>
    <row r="209" s="1" customFormat="1" x14ac:dyDescent="0.45"/>
    <row r="210" s="1" customFormat="1" x14ac:dyDescent="0.45"/>
    <row r="211" s="1" customFormat="1" x14ac:dyDescent="0.45"/>
    <row r="212" s="1" customFormat="1" x14ac:dyDescent="0.45"/>
    <row r="213" s="1" customFormat="1" x14ac:dyDescent="0.45"/>
    <row r="214" s="1" customFormat="1" x14ac:dyDescent="0.45"/>
    <row r="215" s="1" customFormat="1" x14ac:dyDescent="0.45"/>
    <row r="216" s="1" customFormat="1" x14ac:dyDescent="0.45"/>
    <row r="217" s="1" customFormat="1" x14ac:dyDescent="0.45"/>
    <row r="218" s="1" customFormat="1" x14ac:dyDescent="0.45"/>
    <row r="219" s="1" customFormat="1" x14ac:dyDescent="0.45"/>
    <row r="220" s="1" customFormat="1" x14ac:dyDescent="0.45"/>
    <row r="221" s="1" customFormat="1" x14ac:dyDescent="0.45"/>
    <row r="222" s="1" customFormat="1" x14ac:dyDescent="0.45"/>
    <row r="223" s="1" customFormat="1" x14ac:dyDescent="0.45"/>
    <row r="224" s="1" customFormat="1" x14ac:dyDescent="0.45"/>
    <row r="225" s="1" customFormat="1" x14ac:dyDescent="0.45"/>
    <row r="226" s="1" customFormat="1" x14ac:dyDescent="0.45"/>
    <row r="227" s="1" customFormat="1" x14ac:dyDescent="0.45"/>
    <row r="228" s="1" customFormat="1" x14ac:dyDescent="0.45"/>
    <row r="229" s="1" customFormat="1" x14ac:dyDescent="0.45"/>
    <row r="230" s="1" customFormat="1" x14ac:dyDescent="0.45"/>
    <row r="231" s="1" customFormat="1" x14ac:dyDescent="0.45"/>
    <row r="232" s="1" customFormat="1" x14ac:dyDescent="0.45"/>
    <row r="233" s="1" customFormat="1" x14ac:dyDescent="0.45"/>
    <row r="234" s="1" customFormat="1" x14ac:dyDescent="0.45"/>
    <row r="235" s="1" customFormat="1" x14ac:dyDescent="0.45"/>
    <row r="236" s="1" customFormat="1" x14ac:dyDescent="0.45"/>
    <row r="237" s="1" customFormat="1" x14ac:dyDescent="0.45"/>
    <row r="238" s="1" customFormat="1" x14ac:dyDescent="0.45"/>
    <row r="239" s="1" customFormat="1" x14ac:dyDescent="0.45"/>
    <row r="240" s="1" customFormat="1" x14ac:dyDescent="0.45"/>
    <row r="241" s="1" customFormat="1" x14ac:dyDescent="0.45"/>
    <row r="242" s="1" customFormat="1" x14ac:dyDescent="0.45"/>
    <row r="243" s="1" customFormat="1" x14ac:dyDescent="0.45"/>
    <row r="244" s="1" customFormat="1" x14ac:dyDescent="0.45"/>
    <row r="245" s="1" customFormat="1" x14ac:dyDescent="0.45"/>
    <row r="246" s="1" customFormat="1" x14ac:dyDescent="0.45"/>
    <row r="247" s="1" customFormat="1" x14ac:dyDescent="0.45"/>
    <row r="248" s="1" customFormat="1" x14ac:dyDescent="0.45"/>
    <row r="249" s="1" customFormat="1" x14ac:dyDescent="0.45"/>
    <row r="250" s="1" customFormat="1" x14ac:dyDescent="0.45"/>
    <row r="251" s="1" customFormat="1" x14ac:dyDescent="0.45"/>
  </sheetData>
  <mergeCells count="10">
    <mergeCell ref="B21:B22"/>
    <mergeCell ref="C21:E21"/>
    <mergeCell ref="G21:I21"/>
    <mergeCell ref="K21:M21"/>
    <mergeCell ref="O21:Q21"/>
    <mergeCell ref="B4:B5"/>
    <mergeCell ref="C4:E4"/>
    <mergeCell ref="G4:I4"/>
    <mergeCell ref="K4:M4"/>
    <mergeCell ref="O4:Q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P20"/>
  <sheetViews>
    <sheetView showGridLines="0" zoomScale="85" zoomScaleNormal="85" zoomScaleSheetLayoutView="90" workbookViewId="0">
      <selection activeCell="N35" sqref="N35"/>
    </sheetView>
  </sheetViews>
  <sheetFormatPr baseColWidth="10" defaultColWidth="11.453125" defaultRowHeight="15" x14ac:dyDescent="0.4"/>
  <cols>
    <col min="1" max="1" width="0.81640625" style="84" customWidth="1"/>
    <col min="2" max="2" width="16.81640625" style="84" customWidth="1"/>
    <col min="3" max="4" width="9.54296875" style="135" bestFit="1" customWidth="1"/>
    <col min="5" max="5" width="7.54296875" style="135" bestFit="1" customWidth="1"/>
    <col min="6" max="6" width="0.81640625" style="135" customWidth="1"/>
    <col min="7" max="8" width="9.54296875" style="84" bestFit="1" customWidth="1"/>
    <col min="9" max="9" width="7.54296875" style="84" bestFit="1" customWidth="1"/>
    <col min="10" max="10" width="0.81640625" style="84" customWidth="1"/>
    <col min="11" max="12" width="10.81640625" style="84" bestFit="1" customWidth="1"/>
    <col min="13" max="13" width="7.7265625" style="135" bestFit="1" customWidth="1"/>
    <col min="14" max="15" width="9.26953125" style="84" customWidth="1"/>
    <col min="16" max="16" width="7" style="84" customWidth="1"/>
    <col min="17" max="17" width="1.7265625" style="84" customWidth="1"/>
    <col min="18" max="16384" width="11.453125" style="84"/>
  </cols>
  <sheetData>
    <row r="1" spans="2:16" s="88" customFormat="1" ht="6.75" customHeight="1" x14ac:dyDescent="0.4">
      <c r="N1" s="84"/>
      <c r="O1" s="84"/>
      <c r="P1" s="84"/>
    </row>
    <row r="2" spans="2:16" s="85" customFormat="1" x14ac:dyDescent="0.4">
      <c r="B2" s="81" t="s">
        <v>35</v>
      </c>
      <c r="N2" s="84"/>
      <c r="O2" s="84"/>
      <c r="P2" s="84"/>
    </row>
    <row r="3" spans="2:16" s="88" customFormat="1" ht="6.75" customHeight="1" x14ac:dyDescent="0.4">
      <c r="N3" s="84"/>
      <c r="O3" s="84"/>
      <c r="P3" s="84"/>
    </row>
    <row r="4" spans="2:16" ht="16.5" customHeight="1" x14ac:dyDescent="0.4">
      <c r="B4" s="185"/>
      <c r="C4" s="187" t="str">
        <f>+'[4]SC CHILE'!C4</f>
        <v>GLA Third Parties</v>
      </c>
      <c r="D4" s="187"/>
      <c r="E4" s="187"/>
      <c r="F4" s="90"/>
      <c r="G4" s="187" t="str">
        <f>+'[4]SC CHILE'!G4</f>
        <v>GLA Related Parties</v>
      </c>
      <c r="H4" s="187"/>
      <c r="I4" s="187"/>
      <c r="J4" s="90"/>
      <c r="K4" s="187" t="str">
        <f>+'[4]SC CHILE'!K4</f>
        <v>TOTAL GLA</v>
      </c>
      <c r="L4" s="187"/>
      <c r="M4" s="187"/>
    </row>
    <row r="5" spans="2:16" ht="13.5" customHeight="1" x14ac:dyDescent="0.4">
      <c r="B5" s="186"/>
      <c r="C5" s="155" t="s">
        <v>61</v>
      </c>
      <c r="D5" s="155" t="s">
        <v>64</v>
      </c>
      <c r="E5" s="155" t="s">
        <v>11</v>
      </c>
      <c r="F5" s="156"/>
      <c r="G5" s="155" t="s">
        <v>61</v>
      </c>
      <c r="H5" s="155" t="s">
        <v>64</v>
      </c>
      <c r="I5" s="155" t="s">
        <v>11</v>
      </c>
      <c r="J5" s="156"/>
      <c r="K5" s="155" t="s">
        <v>61</v>
      </c>
      <c r="L5" s="155" t="s">
        <v>64</v>
      </c>
      <c r="M5" s="155" t="s">
        <v>11</v>
      </c>
    </row>
    <row r="6" spans="2:16" ht="15" customHeight="1" x14ac:dyDescent="0.4">
      <c r="B6" s="127" t="s">
        <v>29</v>
      </c>
      <c r="C6" s="128">
        <v>43634</v>
      </c>
      <c r="D6" s="128">
        <v>43634</v>
      </c>
      <c r="E6" s="157">
        <v>0</v>
      </c>
      <c r="F6" s="129"/>
      <c r="G6" s="128">
        <v>32263</v>
      </c>
      <c r="H6" s="128">
        <v>32263</v>
      </c>
      <c r="I6" s="157">
        <v>0</v>
      </c>
      <c r="J6" s="129"/>
      <c r="K6" s="128">
        <v>75897</v>
      </c>
      <c r="L6" s="128">
        <v>75897</v>
      </c>
      <c r="M6" s="157">
        <v>0</v>
      </c>
    </row>
    <row r="7" spans="2:16" ht="15" customHeight="1" x14ac:dyDescent="0.4">
      <c r="B7" s="127" t="s">
        <v>30</v>
      </c>
      <c r="C7" s="128">
        <v>1031</v>
      </c>
      <c r="D7" s="128">
        <v>1031</v>
      </c>
      <c r="E7" s="157">
        <v>0</v>
      </c>
      <c r="F7" s="129"/>
      <c r="G7" s="128">
        <v>6050</v>
      </c>
      <c r="H7" s="128">
        <v>6050</v>
      </c>
      <c r="I7" s="157">
        <v>0</v>
      </c>
      <c r="J7" s="129"/>
      <c r="K7" s="128">
        <v>7081</v>
      </c>
      <c r="L7" s="128">
        <v>7081</v>
      </c>
      <c r="M7" s="157">
        <v>0</v>
      </c>
    </row>
    <row r="8" spans="2:16" ht="15" customHeight="1" x14ac:dyDescent="0.4">
      <c r="B8" s="127" t="s">
        <v>31</v>
      </c>
      <c r="C8" s="128">
        <v>9451</v>
      </c>
      <c r="D8" s="128">
        <v>9451</v>
      </c>
      <c r="E8" s="157">
        <v>0</v>
      </c>
      <c r="F8" s="129"/>
      <c r="G8" s="128">
        <v>436</v>
      </c>
      <c r="H8" s="128">
        <v>436</v>
      </c>
      <c r="I8" s="157">
        <v>0</v>
      </c>
      <c r="J8" s="129"/>
      <c r="K8" s="128">
        <v>9887</v>
      </c>
      <c r="L8" s="128">
        <v>9887</v>
      </c>
      <c r="M8" s="157">
        <v>0</v>
      </c>
    </row>
    <row r="9" spans="2:16" ht="15" customHeight="1" x14ac:dyDescent="0.4">
      <c r="B9" s="127" t="s">
        <v>14</v>
      </c>
      <c r="C9" s="128" t="s">
        <v>49</v>
      </c>
      <c r="D9" s="128" t="s">
        <v>49</v>
      </c>
      <c r="E9" s="157" t="s">
        <v>49</v>
      </c>
      <c r="F9" s="129" t="s">
        <v>49</v>
      </c>
      <c r="G9" s="128" t="s">
        <v>49</v>
      </c>
      <c r="H9" s="128" t="s">
        <v>49</v>
      </c>
      <c r="I9" s="157" t="s">
        <v>49</v>
      </c>
      <c r="J9" s="129" t="s">
        <v>49</v>
      </c>
      <c r="K9" s="128" t="s">
        <v>49</v>
      </c>
      <c r="L9" s="128" t="s">
        <v>49</v>
      </c>
      <c r="M9" s="157" t="s">
        <v>49</v>
      </c>
    </row>
    <row r="10" spans="2:16" ht="15" customHeight="1" x14ac:dyDescent="0.4">
      <c r="B10" s="127" t="s">
        <v>138</v>
      </c>
      <c r="C10" s="128">
        <v>25981</v>
      </c>
      <c r="D10" s="128">
        <v>25470.899999999994</v>
      </c>
      <c r="E10" s="157">
        <v>2.0026775653785522E-2</v>
      </c>
      <c r="F10" s="129"/>
      <c r="G10" s="128">
        <v>25084</v>
      </c>
      <c r="H10" s="128">
        <v>25083.750000000004</v>
      </c>
      <c r="I10" s="157">
        <v>9.9666118502650392E-6</v>
      </c>
      <c r="J10" s="129"/>
      <c r="K10" s="128">
        <v>51065</v>
      </c>
      <c r="L10" s="128">
        <v>50554.649999999994</v>
      </c>
      <c r="M10" s="157">
        <v>1.009501598764917E-2</v>
      </c>
    </row>
    <row r="11" spans="2:16" ht="15" customHeight="1" x14ac:dyDescent="0.4">
      <c r="B11" s="158" t="s">
        <v>139</v>
      </c>
      <c r="C11" s="159">
        <v>80097</v>
      </c>
      <c r="D11" s="159">
        <v>79586.899999999994</v>
      </c>
      <c r="E11" s="160">
        <v>6.4093462617591523E-3</v>
      </c>
      <c r="F11" s="161"/>
      <c r="G11" s="159">
        <v>63833</v>
      </c>
      <c r="H11" s="159">
        <v>63832.75</v>
      </c>
      <c r="I11" s="160">
        <v>3.9164848764094984E-6</v>
      </c>
      <c r="J11" s="161"/>
      <c r="K11" s="159">
        <v>143930</v>
      </c>
      <c r="L11" s="159">
        <v>143419.65</v>
      </c>
      <c r="M11" s="160">
        <v>3.5584384706002226E-3</v>
      </c>
    </row>
    <row r="12" spans="2:16" ht="10" customHeight="1" x14ac:dyDescent="0.4">
      <c r="B12" s="127"/>
      <c r="C12" s="162"/>
      <c r="D12" s="162"/>
      <c r="E12" s="162"/>
      <c r="F12" s="162"/>
      <c r="G12" s="127"/>
      <c r="H12" s="127"/>
      <c r="I12" s="127"/>
      <c r="J12" s="162"/>
      <c r="K12" s="127"/>
      <c r="L12" s="127"/>
      <c r="M12" s="162"/>
    </row>
    <row r="13" spans="2:16" ht="16.5" customHeight="1" x14ac:dyDescent="0.4">
      <c r="B13" s="185"/>
      <c r="C13" s="187" t="s">
        <v>123</v>
      </c>
      <c r="D13" s="187"/>
      <c r="E13" s="187"/>
      <c r="F13" s="90"/>
      <c r="G13" s="187" t="s">
        <v>132</v>
      </c>
      <c r="H13" s="187"/>
      <c r="I13" s="187"/>
      <c r="J13" s="90"/>
      <c r="K13" s="187" t="s">
        <v>133</v>
      </c>
      <c r="L13" s="187"/>
      <c r="M13" s="187"/>
    </row>
    <row r="14" spans="2:16" ht="13.5" customHeight="1" x14ac:dyDescent="0.4">
      <c r="B14" s="186"/>
      <c r="C14" s="155" t="str">
        <f>+C5</f>
        <v>3Q23</v>
      </c>
      <c r="D14" s="155" t="str">
        <f t="shared" ref="D14:M14" si="0">+D5</f>
        <v>3Q22</v>
      </c>
      <c r="E14" s="155" t="str">
        <f t="shared" si="0"/>
        <v>Var%</v>
      </c>
      <c r="F14" s="174">
        <f t="shared" si="0"/>
        <v>0</v>
      </c>
      <c r="G14" s="155" t="str">
        <f t="shared" si="0"/>
        <v>3Q23</v>
      </c>
      <c r="H14" s="155" t="str">
        <f t="shared" si="0"/>
        <v>3Q22</v>
      </c>
      <c r="I14" s="155" t="str">
        <f t="shared" si="0"/>
        <v>Var%</v>
      </c>
      <c r="J14" s="174">
        <f t="shared" si="0"/>
        <v>0</v>
      </c>
      <c r="K14" s="155" t="str">
        <f t="shared" si="0"/>
        <v>3Q23</v>
      </c>
      <c r="L14" s="155" t="str">
        <f t="shared" si="0"/>
        <v>3Q22</v>
      </c>
      <c r="M14" s="155" t="str">
        <f t="shared" si="0"/>
        <v>Var%</v>
      </c>
    </row>
    <row r="15" spans="2:16" ht="15" customHeight="1" x14ac:dyDescent="0.4">
      <c r="B15" s="127" t="s">
        <v>29</v>
      </c>
      <c r="C15" s="128">
        <v>2794.0219999999999</v>
      </c>
      <c r="D15" s="128">
        <v>2744.3530000000001</v>
      </c>
      <c r="E15" s="157">
        <v>1.8098619237393976E-2</v>
      </c>
      <c r="F15" s="128"/>
      <c r="G15" s="128">
        <v>97.984474555676684</v>
      </c>
      <c r="H15" s="128">
        <v>104.06899585082759</v>
      </c>
      <c r="I15" s="157">
        <v>-5.8466224694552205E-2</v>
      </c>
      <c r="J15" s="128"/>
      <c r="K15" s="163">
        <v>8.9960262899999996</v>
      </c>
      <c r="L15" s="163">
        <v>8.6765810399999985</v>
      </c>
      <c r="M15" s="157">
        <v>3.6816949963046852E-2</v>
      </c>
    </row>
    <row r="16" spans="2:16" ht="15" customHeight="1" x14ac:dyDescent="0.4">
      <c r="B16" s="127" t="s">
        <v>30</v>
      </c>
      <c r="C16" s="128" t="s">
        <v>49</v>
      </c>
      <c r="D16" s="128" t="s">
        <v>49</v>
      </c>
      <c r="E16" s="157" t="s">
        <v>49</v>
      </c>
      <c r="F16" s="128"/>
      <c r="G16" s="128">
        <v>27.950254191673011</v>
      </c>
      <c r="H16" s="128">
        <v>24.23574</v>
      </c>
      <c r="I16" s="157">
        <v>0.15326596966599793</v>
      </c>
      <c r="J16" s="128"/>
      <c r="K16" s="163">
        <v>0.76353781000000009</v>
      </c>
      <c r="L16" s="163">
        <v>0.65318612000000009</v>
      </c>
      <c r="M16" s="157">
        <v>0.16894371546045717</v>
      </c>
    </row>
    <row r="17" spans="2:16" ht="15" customHeight="1" x14ac:dyDescent="0.4">
      <c r="B17" s="127" t="s">
        <v>31</v>
      </c>
      <c r="C17" s="128" t="s">
        <v>49</v>
      </c>
      <c r="D17" s="128" t="s">
        <v>49</v>
      </c>
      <c r="E17" s="157" t="s">
        <v>49</v>
      </c>
      <c r="F17" s="128"/>
      <c r="G17" s="128">
        <v>4.1404658654271183</v>
      </c>
      <c r="H17" s="128">
        <v>4.5528769999999996</v>
      </c>
      <c r="I17" s="157">
        <v>-9.0582533763350348E-2</v>
      </c>
      <c r="J17" s="128"/>
      <c r="K17" s="163">
        <v>0.61620998999999999</v>
      </c>
      <c r="L17" s="163">
        <v>0.64728458000000011</v>
      </c>
      <c r="M17" s="157">
        <v>-4.8007616680749821E-2</v>
      </c>
    </row>
    <row r="18" spans="2:16" ht="15" customHeight="1" x14ac:dyDescent="0.4">
      <c r="B18" s="127" t="s">
        <v>14</v>
      </c>
      <c r="C18" s="128" t="s">
        <v>49</v>
      </c>
      <c r="D18" s="128" t="s">
        <v>49</v>
      </c>
      <c r="E18" s="157" t="s">
        <v>49</v>
      </c>
      <c r="F18" s="128"/>
      <c r="G18" s="128" t="s">
        <v>49</v>
      </c>
      <c r="H18" s="128" t="s">
        <v>49</v>
      </c>
      <c r="I18" s="157" t="s">
        <v>49</v>
      </c>
      <c r="J18" s="128"/>
      <c r="K18" s="163">
        <v>13.448167570000004</v>
      </c>
      <c r="L18" s="163">
        <v>8.9767614200000025</v>
      </c>
      <c r="M18" s="157">
        <v>0.4981090552365377</v>
      </c>
    </row>
    <row r="19" spans="2:16" ht="15" customHeight="1" x14ac:dyDescent="0.4">
      <c r="B19" s="127" t="s">
        <v>138</v>
      </c>
      <c r="C19" s="128">
        <v>831.98599999999999</v>
      </c>
      <c r="D19" s="128">
        <v>656.58399999999995</v>
      </c>
      <c r="E19" s="157">
        <v>0.2671432748894278</v>
      </c>
      <c r="F19" s="128"/>
      <c r="G19" s="128">
        <v>93.892278740769513</v>
      </c>
      <c r="H19" s="128">
        <v>90.379865468171502</v>
      </c>
      <c r="I19" s="157">
        <v>3.8862784917896853E-2</v>
      </c>
      <c r="J19" s="128"/>
      <c r="K19" s="163">
        <v>3.7698643399999998</v>
      </c>
      <c r="L19" s="163">
        <v>5.3678678399999997</v>
      </c>
      <c r="M19" s="157">
        <v>-0.29769799623084614</v>
      </c>
    </row>
    <row r="20" spans="2:16" s="145" customFormat="1" ht="14.5" customHeight="1" x14ac:dyDescent="0.4">
      <c r="B20" s="158" t="s">
        <v>139</v>
      </c>
      <c r="C20" s="159">
        <v>3626.0079999999998</v>
      </c>
      <c r="D20" s="159">
        <v>3400.9369999999999</v>
      </c>
      <c r="E20" s="160">
        <v>6.6179114755727575E-2</v>
      </c>
      <c r="F20" s="161"/>
      <c r="G20" s="159">
        <v>223.96747335354632</v>
      </c>
      <c r="H20" s="159">
        <v>223.23747831899908</v>
      </c>
      <c r="I20" s="160">
        <v>3.2700379884424979E-3</v>
      </c>
      <c r="J20" s="161"/>
      <c r="K20" s="164">
        <v>27.593806000000001</v>
      </c>
      <c r="L20" s="164">
        <v>24.321681000000002</v>
      </c>
      <c r="M20" s="160">
        <v>0.13453531439706001</v>
      </c>
      <c r="N20" s="84"/>
      <c r="O20" s="84"/>
      <c r="P20" s="84"/>
    </row>
  </sheetData>
  <mergeCells count="8">
    <mergeCell ref="B13:B14"/>
    <mergeCell ref="C13:E13"/>
    <mergeCell ref="G13:I13"/>
    <mergeCell ref="K13:M13"/>
    <mergeCell ref="B4:B5"/>
    <mergeCell ref="C4:E4"/>
    <mergeCell ref="G4:I4"/>
    <mergeCell ref="K4:M4"/>
  </mergeCells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374C677858444E8AA0BB8BB0D0ED25" ma:contentTypeVersion="14" ma:contentTypeDescription="Crear nuevo documento." ma:contentTypeScope="" ma:versionID="7ec2ffba721244918a7e2652f5833d4b">
  <xsd:schema xmlns:xsd="http://www.w3.org/2001/XMLSchema" xmlns:xs="http://www.w3.org/2001/XMLSchema" xmlns:p="http://schemas.microsoft.com/office/2006/metadata/properties" xmlns:ns2="08031b62-9f4c-4e7f-bc0d-0ebf66e94f9c" xmlns:ns3="02feef19-8635-4ac1-99c8-359b55ecb566" targetNamespace="http://schemas.microsoft.com/office/2006/metadata/properties" ma:root="true" ma:fieldsID="0024001ac6ffefe1ee848a3be155c153" ns2:_="" ns3:_="">
    <xsd:import namespace="08031b62-9f4c-4e7f-bc0d-0ebf66e94f9c"/>
    <xsd:import namespace="02feef19-8635-4ac1-99c8-359b55ecb5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31b62-9f4c-4e7f-bc0d-0ebf66e94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4e9e73d8-5e95-4c28-afa1-90bb81f962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eef19-8635-4ac1-99c8-359b55ecb566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936eeedb-7598-4dbc-b1c4-21acdd65fb75}" ma:internalName="TaxCatchAll" ma:showField="CatchAllData" ma:web="02feef19-8635-4ac1-99c8-359b55ecb5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feef19-8635-4ac1-99c8-359b55ecb566" xsi:nil="true"/>
    <lcf76f155ced4ddcb4097134ff3c332f xmlns="08031b62-9f4c-4e7f-bc0d-0ebf66e94f9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030D1E-D5D0-4722-AE2D-209A0D648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031b62-9f4c-4e7f-bc0d-0ebf66e94f9c"/>
    <ds:schemaRef ds:uri="02feef19-8635-4ac1-99c8-359b55ecb5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357C70-87A9-4698-BD26-1A3B1E0587F5}">
  <ds:schemaRefs>
    <ds:schemaRef ds:uri="http://schemas.microsoft.com/office/2006/metadata/properties"/>
    <ds:schemaRef ds:uri="http://schemas.microsoft.com/office/infopath/2007/PartnerControls"/>
    <ds:schemaRef ds:uri="02feef19-8635-4ac1-99c8-359b55ecb566"/>
    <ds:schemaRef ds:uri="08031b62-9f4c-4e7f-bc0d-0ebf66e94f9c"/>
  </ds:schemaRefs>
</ds:datastoreItem>
</file>

<file path=customXml/itemProps3.xml><?xml version="1.0" encoding="utf-8"?>
<ds:datastoreItem xmlns:ds="http://schemas.openxmlformats.org/officeDocument/2006/customXml" ds:itemID="{2DCD974C-76F4-48ED-BEDF-51C5BB1205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.</vt:lpstr>
      <vt:lpstr>SMKT</vt:lpstr>
      <vt:lpstr>HI</vt:lpstr>
      <vt:lpstr>DS</vt:lpstr>
      <vt:lpstr>SC</vt:lpstr>
      <vt:lpstr>FR</vt:lpstr>
      <vt:lpstr>SC CHILE</vt:lpstr>
      <vt:lpstr>SC ARG</vt:lpstr>
      <vt:lpstr>SC PERU</vt:lpstr>
      <vt:lpstr>SC COL</vt:lpstr>
    </vt:vector>
  </TitlesOfParts>
  <Company>Cencosud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Torres Sousa, Mafalda</dc:creator>
  <cp:lastModifiedBy>Guarda Madriaza, Andres</cp:lastModifiedBy>
  <dcterms:created xsi:type="dcterms:W3CDTF">2020-03-24T13:52:05Z</dcterms:created>
  <dcterms:modified xsi:type="dcterms:W3CDTF">2023-11-16T16:49:43Z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0x01010018374C677858444E8AA0BB8BB0D0ED25</vt:lpwstr>
  </property>
  <property fmtid="{D5CDD505-2E9C-101B-9397-08002B2CF9AE}" pid="5" name="MediaServiceImageTags">
    <vt:lpwstr/>
  </property>
</Properties>
</file>