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.sharepoint.com/sites/InvestorRelationsCencosud/Documentos compartidos/General/Investor Relations Cencosud - Documentos/Cencosud/Press &amp; PPT's Trimestrales/2023/4Q/Investor Kit/ESP/"/>
    </mc:Choice>
  </mc:AlternateContent>
  <xr:revisionPtr revIDLastSave="12165" documentId="11_0A4909CFCB9185933808EB4EDF6C648737CE3C1B" xr6:coauthVersionLast="47" xr6:coauthVersionMax="47" xr10:uidLastSave="{CB3A77C8-FA8F-4CE4-9C2B-40D03490E009}"/>
  <bookViews>
    <workbookView xWindow="28680" yWindow="-120" windowWidth="29040" windowHeight="15840" tabRatio="906" firstSheet="9" activeTab="26" xr2:uid="{00000000-000D-0000-FFFF-FFFF00000000}"/>
  </bookViews>
  <sheets>
    <sheet name="." sheetId="225" r:id="rId1"/>
    <sheet name="ACTIVOS" sheetId="430" r:id="rId2"/>
    <sheet name="PASIVOS" sheetId="293" r:id="rId3"/>
    <sheet name="RESULTADO" sheetId="294" r:id="rId4"/>
    <sheet name="PATRIMONIO" sheetId="295" r:id="rId5"/>
    <sheet name="FLUJO DIRECTO" sheetId="296" r:id="rId6"/>
    <sheet name="NOTA 1" sheetId="379" r:id="rId7"/>
    <sheet name="NOTA 2.4" sheetId="380" r:id="rId8"/>
    <sheet name="NOTA 2.5" sheetId="381" r:id="rId9"/>
    <sheet name="NOTA 4" sheetId="382" r:id="rId10"/>
    <sheet name="NOTA 5" sheetId="383" r:id="rId11"/>
    <sheet name="NOTA 6" sheetId="384" r:id="rId12"/>
    <sheet name="NOTA 7.4" sheetId="425" r:id="rId13"/>
    <sheet name="NOTA 8" sheetId="385" r:id="rId14"/>
    <sheet name="NOTA 8 OF" sheetId="386" r:id="rId15"/>
    <sheet name="NOTA 8 OF ARG" sheetId="387" r:id="rId16"/>
    <sheet name="NOTA 9" sheetId="388" r:id="rId17"/>
    <sheet name="NOTA 9.3" sheetId="389" r:id="rId18"/>
    <sheet name="NOTA 9.4" sheetId="390" r:id="rId19"/>
    <sheet name="NOTA 9.6" sheetId="391" r:id="rId20"/>
    <sheet name="NOTA 10" sheetId="392" r:id="rId21"/>
    <sheet name="NOTA 11" sheetId="393" r:id="rId22"/>
    <sheet name="NOTA 12" sheetId="394" r:id="rId23"/>
    <sheet name="NOTA 13" sheetId="395" r:id="rId24"/>
    <sheet name="NOTA 13.4a" sheetId="426" r:id="rId25"/>
    <sheet name="NOTA 13.4b" sheetId="427" r:id="rId26"/>
    <sheet name="NOTA 14" sheetId="396" r:id="rId27"/>
    <sheet name="NOTA 14.3" sheetId="397" r:id="rId28"/>
    <sheet name="NOTA 15" sheetId="398" r:id="rId29"/>
    <sheet name="NOTA 16" sheetId="434" r:id="rId30"/>
    <sheet name="NOTA 17.1" sheetId="400" r:id="rId31"/>
    <sheet name="NOTA 17.2 " sheetId="435" r:id="rId32"/>
    <sheet name="NOTA 17.3" sheetId="402" r:id="rId33"/>
    <sheet name="NOTA 17.4" sheetId="428" r:id="rId34"/>
    <sheet name="NOTA 17.6" sheetId="436" r:id="rId35"/>
    <sheet name="NOTA 17.7 (2023)" sheetId="437" r:id="rId36"/>
    <sheet name="NOTA 17.7 (2022)" sheetId="405" r:id="rId37"/>
    <sheet name="NOTA 18" sheetId="406" r:id="rId38"/>
    <sheet name="NOTA 19" sheetId="407" r:id="rId39"/>
    <sheet name="NOTA 20" sheetId="408" r:id="rId40"/>
    <sheet name="NOTA 21" sheetId="409" r:id="rId41"/>
    <sheet name="NOTA 22" sheetId="410" r:id="rId42"/>
    <sheet name="NOTA 23.1" sheetId="411" r:id="rId43"/>
    <sheet name="NOTA 23.4" sheetId="438" r:id="rId44"/>
    <sheet name="NOTA 23.5" sheetId="412" r:id="rId45"/>
    <sheet name="NOTA 24" sheetId="413" r:id="rId46"/>
    <sheet name="NOTA 25" sheetId="439" r:id="rId47"/>
    <sheet name="NOTA 26" sheetId="440" r:id="rId48"/>
    <sheet name="NOTA 27" sheetId="441" r:id="rId49"/>
    <sheet name="NOTA 28" sheetId="442" r:id="rId50"/>
    <sheet name="NOTA 30" sheetId="418" r:id="rId51"/>
    <sheet name="NOTA 31" sheetId="419" r:id="rId52"/>
    <sheet name="NOTA 32" sheetId="420" r:id="rId53"/>
    <sheet name="NOTA 33" sheetId="443" r:id="rId54"/>
    <sheet name="NOTA 34 A" sheetId="444" r:id="rId55"/>
    <sheet name="NOTA 34 B" sheetId="445" r:id="rId56"/>
    <sheet name="Nota 34 C" sheetId="446" r:id="rId57"/>
  </sheets>
  <externalReferences>
    <externalReference r:id="rId58"/>
    <externalReference r:id="rId59"/>
    <externalReference r:id="rId60"/>
    <externalReference r:id="rId61"/>
    <externalReference r:id="rId62"/>
  </externalReferences>
  <definedNames>
    <definedName name="_xlnm._FilterDatabase" localSheetId="34" hidden="1">'NOTA 17.6'!$B$5:$L$17</definedName>
    <definedName name="_xlnm._FilterDatabase" localSheetId="17" hidden="1">'NOTA 9.3'!$A$7:$L$12</definedName>
    <definedName name="AAA" localSheetId="1">ACTIVOS!AAA</definedName>
    <definedName name="AAA" localSheetId="29">'NOTA 16'!AAA</definedName>
    <definedName name="AAA" localSheetId="31">'NOTA 17.2 '!AAA</definedName>
    <definedName name="AAA" localSheetId="34">'NOTA 17.6'!AAA</definedName>
    <definedName name="AAA" localSheetId="35">'NOTA 17.7 (2023)'!AAA</definedName>
    <definedName name="AAA" localSheetId="43">'NOTA 23.4'!AAA</definedName>
    <definedName name="AAA" localSheetId="46">'NOTA 25'!AAA</definedName>
    <definedName name="AAA" localSheetId="47">'NOTA 26'!AAA</definedName>
    <definedName name="AAA" localSheetId="48">'NOTA 27'!AAA</definedName>
    <definedName name="AAA" localSheetId="49">'NOTA 28'!AAA</definedName>
    <definedName name="AAA" localSheetId="53">'NOTA 33'!AAA</definedName>
    <definedName name="AAA" localSheetId="54">'NOTA 34 A'!AAA</definedName>
    <definedName name="AAA" localSheetId="55">'NOTA 34 B'!AAA</definedName>
    <definedName name="AAA" localSheetId="56">'Nota 34 C'!AAA</definedName>
    <definedName name="AAA">[0]!AAA</definedName>
    <definedName name="acum2" localSheetId="1">ACTIVOS!acum2</definedName>
    <definedName name="acum2" localSheetId="29">'NOTA 16'!acum2</definedName>
    <definedName name="acum2" localSheetId="31">'NOTA 17.2 '!acum2</definedName>
    <definedName name="acum2" localSheetId="34">'NOTA 17.6'!acum2</definedName>
    <definedName name="acum2" localSheetId="35">'NOTA 17.7 (2023)'!acum2</definedName>
    <definedName name="acum2" localSheetId="43">'NOTA 23.4'!acum2</definedName>
    <definedName name="acum2" localSheetId="46">'NOTA 25'!acum2</definedName>
    <definedName name="acum2" localSheetId="47">'NOTA 26'!acum2</definedName>
    <definedName name="acum2" localSheetId="48">'NOTA 27'!acum2</definedName>
    <definedName name="acum2" localSheetId="49">'NOTA 28'!acum2</definedName>
    <definedName name="acum2" localSheetId="53">'NOTA 33'!acum2</definedName>
    <definedName name="acum2" localSheetId="54">'NOTA 34 A'!acum2</definedName>
    <definedName name="acum2" localSheetId="55">'NOTA 34 B'!acum2</definedName>
    <definedName name="acum2" localSheetId="56">'Nota 34 C'!acum2</definedName>
    <definedName name="acum2">[0]!acum2</definedName>
    <definedName name="acumulada" localSheetId="1">ACTIVOS!acumulada</definedName>
    <definedName name="acumulada" localSheetId="29">'NOTA 16'!acumulada</definedName>
    <definedName name="acumulada" localSheetId="31">'NOTA 17.2 '!acumulada</definedName>
    <definedName name="acumulada" localSheetId="34">'NOTA 17.6'!acumulada</definedName>
    <definedName name="acumulada" localSheetId="35">'NOTA 17.7 (2023)'!acumulada</definedName>
    <definedName name="acumulada" localSheetId="43">'NOTA 23.4'!acumulada</definedName>
    <definedName name="acumulada" localSheetId="46">'NOTA 25'!acumulada</definedName>
    <definedName name="acumulada" localSheetId="47">'NOTA 26'!acumulada</definedName>
    <definedName name="acumulada" localSheetId="48">'NOTA 27'!acumulada</definedName>
    <definedName name="acumulada" localSheetId="49">'NOTA 28'!acumulada</definedName>
    <definedName name="acumulada" localSheetId="53">'NOTA 33'!acumulada</definedName>
    <definedName name="acumulada" localSheetId="54">'NOTA 34 A'!acumulada</definedName>
    <definedName name="acumulada" localSheetId="55">'NOTA 34 B'!acumulada</definedName>
    <definedName name="acumulada" localSheetId="56">'Nota 34 C'!acumulada</definedName>
    <definedName name="acumulada">[0]!acumulada</definedName>
    <definedName name="alex" localSheetId="1">ACTIVOS!alex</definedName>
    <definedName name="alex" localSheetId="29">'NOTA 16'!alex</definedName>
    <definedName name="alex" localSheetId="31">'NOTA 17.2 '!alex</definedName>
    <definedName name="alex" localSheetId="34">'NOTA 17.6'!alex</definedName>
    <definedName name="alex" localSheetId="35">'NOTA 17.7 (2023)'!alex</definedName>
    <definedName name="alex" localSheetId="43">'NOTA 23.4'!alex</definedName>
    <definedName name="alex" localSheetId="46">'NOTA 25'!alex</definedName>
    <definedName name="alex" localSheetId="47">'NOTA 26'!alex</definedName>
    <definedName name="alex" localSheetId="48">'NOTA 27'!alex</definedName>
    <definedName name="alex" localSheetId="49">'NOTA 28'!alex</definedName>
    <definedName name="alex" localSheetId="53">'NOTA 33'!alex</definedName>
    <definedName name="alex" localSheetId="54">'NOTA 34 A'!alex</definedName>
    <definedName name="alex" localSheetId="55">'NOTA 34 B'!alex</definedName>
    <definedName name="alex" localSheetId="56">'Nota 34 C'!alex</definedName>
    <definedName name="alex">[0]!alex</definedName>
    <definedName name="_xlnm.Extract" localSheetId="0">#REF!</definedName>
    <definedName name="_xlnm.Extract" localSheetId="1">#REF!</definedName>
    <definedName name="_xlnm.Extract" localSheetId="29">#REF!</definedName>
    <definedName name="_xlnm.Extract" localSheetId="31">#REF!</definedName>
    <definedName name="_xlnm.Extract" localSheetId="34">#REF!</definedName>
    <definedName name="_xlnm.Extract" localSheetId="36">#REF!</definedName>
    <definedName name="_xlnm.Extract" localSheetId="35">#REF!</definedName>
    <definedName name="_xlnm.Extract" localSheetId="43">#REF!</definedName>
    <definedName name="_xlnm.Extract" localSheetId="46">#REF!</definedName>
    <definedName name="_xlnm.Extract" localSheetId="47">#REF!</definedName>
    <definedName name="_xlnm.Extract" localSheetId="48">#REF!</definedName>
    <definedName name="_xlnm.Extract" localSheetId="49">#REF!</definedName>
    <definedName name="_xlnm.Extract" localSheetId="53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>#REF!</definedName>
    <definedName name="_xlnm.Print_Area" localSheetId="0">#REF!</definedName>
    <definedName name="_xlnm.Print_Area" localSheetId="1">ACTIVOS!$B$1:$E$32</definedName>
    <definedName name="_xlnm.Print_Area" localSheetId="5">'FLUJO DIRECTO'!$B$2:$E$23</definedName>
    <definedName name="_xlnm.Print_Area" localSheetId="20">'NOTA 10'!$B$4:$D$12</definedName>
    <definedName name="_xlnm.Print_Area" localSheetId="21">'NOTA 11'!$B$3:$K$44</definedName>
    <definedName name="_xlnm.Print_Area" localSheetId="23">'NOTA 13'!#REF!</definedName>
    <definedName name="_xlnm.Print_Area" localSheetId="26">'NOTA 14'!$A$3:$D$42</definedName>
    <definedName name="_xlnm.Print_Area" localSheetId="27">'NOTA 14.3'!#REF!</definedName>
    <definedName name="_xlnm.Print_Area" localSheetId="29">'NOTA 16'!$A$1:$D$69</definedName>
    <definedName name="_xlnm.Print_Area" localSheetId="31">#REF!</definedName>
    <definedName name="_xlnm.Print_Area" localSheetId="34">#REF!</definedName>
    <definedName name="_xlnm.Print_Area" localSheetId="36">#REF!</definedName>
    <definedName name="_xlnm.Print_Area" localSheetId="35">#REF!</definedName>
    <definedName name="_xlnm.Print_Area" localSheetId="38">'NOTA 19'!$B$4:$F$9</definedName>
    <definedName name="_xlnm.Print_Area" localSheetId="39">'NOTA 20'!$B$4:$D$31</definedName>
    <definedName name="_xlnm.Print_Area" localSheetId="40">'NOTA 21'!$B$4:$D$8</definedName>
    <definedName name="_xlnm.Print_Area" localSheetId="41">'NOTA 22'!$B$4:$D$64</definedName>
    <definedName name="_xlnm.Print_Area" localSheetId="43">'NOTA 23.4'!$B$4:$L$32</definedName>
    <definedName name="_xlnm.Print_Area" localSheetId="44">'NOTA 23.5'!$B$5:$F$32</definedName>
    <definedName name="_xlnm.Print_Area" localSheetId="46">'NOTA 25'!$A$95:$F$108</definedName>
    <definedName name="_xlnm.Print_Area" localSheetId="47">'NOTA 26'!$B$3:$D$51</definedName>
    <definedName name="_xlnm.Print_Area" localSheetId="48">'NOTA 27'!$A$1:$K$30</definedName>
    <definedName name="_xlnm.Print_Area" localSheetId="49">'NOTA 28'!$A$189:$I$208</definedName>
    <definedName name="_xlnm.Print_Area" localSheetId="51">'NOTA 31'!$B$4:$D$9</definedName>
    <definedName name="_xlnm.Print_Area" localSheetId="52">'NOTA 32'!$B$3:$G$8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10">'NOTA 5'!$B$4:$D$23</definedName>
    <definedName name="_xlnm.Print_Area" localSheetId="13">'NOTA 8'!$A$3:$D$66</definedName>
    <definedName name="_xlnm.Print_Area" localSheetId="2">PASIVOS!$B$2:$E$32</definedName>
    <definedName name="_xlnm.Print_Area" localSheetId="4">PATRIMONIO!$A$1:$R$16</definedName>
    <definedName name="_xlnm.Print_Area" localSheetId="3">RESULTADO!$B$2:$C$69</definedName>
    <definedName name="_xlnm.Print_Area">#REF!</definedName>
    <definedName name="asda" localSheetId="1">ACTIVOS!asda</definedName>
    <definedName name="asda" localSheetId="29">'NOTA 16'!asda</definedName>
    <definedName name="asda" localSheetId="31">'NOTA 17.2 '!asda</definedName>
    <definedName name="asda" localSheetId="34">'NOTA 17.6'!asda</definedName>
    <definedName name="asda" localSheetId="35">'NOTA 17.7 (2023)'!asda</definedName>
    <definedName name="asda" localSheetId="43">'NOTA 23.4'!asda</definedName>
    <definedName name="asda" localSheetId="46">'NOTA 25'!asda</definedName>
    <definedName name="asda" localSheetId="47">'NOTA 26'!asda</definedName>
    <definedName name="asda" localSheetId="48">'NOTA 27'!asda</definedName>
    <definedName name="asda" localSheetId="49">'NOTA 28'!asda</definedName>
    <definedName name="asda" localSheetId="53">'NOTA 33'!asda</definedName>
    <definedName name="asda" localSheetId="54">'NOTA 34 A'!asda</definedName>
    <definedName name="asda" localSheetId="55">'NOTA 34 B'!asda</definedName>
    <definedName name="asda" localSheetId="56">'Nota 34 C'!asda</definedName>
    <definedName name="asda">[0]!asda</definedName>
    <definedName name="asdas" localSheetId="1">ACTIVOS!asdas</definedName>
    <definedName name="asdas" localSheetId="29">'NOTA 16'!asdas</definedName>
    <definedName name="asdas" localSheetId="31">'NOTA 17.2 '!asdas</definedName>
    <definedName name="asdas" localSheetId="34">'NOTA 17.6'!asdas</definedName>
    <definedName name="asdas" localSheetId="35">'NOTA 17.7 (2023)'!asdas</definedName>
    <definedName name="asdas" localSheetId="43">'NOTA 23.4'!asdas</definedName>
    <definedName name="asdas" localSheetId="46">'NOTA 25'!asdas</definedName>
    <definedName name="asdas" localSheetId="47">'NOTA 26'!asdas</definedName>
    <definedName name="asdas" localSheetId="48">'NOTA 27'!asdas</definedName>
    <definedName name="asdas" localSheetId="49">'NOTA 28'!asdas</definedName>
    <definedName name="asdas" localSheetId="53">'NOTA 33'!asdas</definedName>
    <definedName name="asdas" localSheetId="54">'NOTA 34 A'!asdas</definedName>
    <definedName name="asdas" localSheetId="55">'NOTA 34 B'!asdas</definedName>
    <definedName name="asdas" localSheetId="56">'Nota 34 C'!asdas</definedName>
    <definedName name="asdas">[0]!asdas</definedName>
    <definedName name="_xlnm.Auto_Open" localSheetId="1">#REF!</definedName>
    <definedName name="_xlnm.Auto_Open" localSheetId="29">#REF!</definedName>
    <definedName name="_xlnm.Auto_Open" localSheetId="31">#REF!</definedName>
    <definedName name="_xlnm.Auto_Open" localSheetId="34">#REF!</definedName>
    <definedName name="_xlnm.Auto_Open" localSheetId="35">#REF!</definedName>
    <definedName name="_xlnm.Auto_Open" localSheetId="43">#REF!</definedName>
    <definedName name="_xlnm.Auto_Open" localSheetId="46">#REF!</definedName>
    <definedName name="_xlnm.Auto_Open" localSheetId="47">#REF!</definedName>
    <definedName name="_xlnm.Auto_Open" localSheetId="48">#REF!</definedName>
    <definedName name="_xlnm.Auto_Open" localSheetId="49">#REF!</definedName>
    <definedName name="_xlnm.Auto_Open" localSheetId="53">#REF!</definedName>
    <definedName name="_xlnm.Auto_Open" localSheetId="54">#REF!</definedName>
    <definedName name="_xlnm.Auto_Open" localSheetId="55">#REF!</definedName>
    <definedName name="_xlnm.Auto_Open" localSheetId="56">#REF!</definedName>
    <definedName name="_xlnm.Auto_Open">[1]QE!$A$1</definedName>
    <definedName name="BAL" localSheetId="1">ACTIVOS!BAL</definedName>
    <definedName name="BAL" localSheetId="29">'NOTA 16'!BAL</definedName>
    <definedName name="BAL" localSheetId="31">'NOTA 17.2 '!BAL</definedName>
    <definedName name="BAL" localSheetId="34">'NOTA 17.6'!BAL</definedName>
    <definedName name="BAL" localSheetId="35">'NOTA 17.7 (2023)'!BAL</definedName>
    <definedName name="BAL" localSheetId="43">'NOTA 23.4'!BAL</definedName>
    <definedName name="BAL" localSheetId="46">'NOTA 25'!BAL</definedName>
    <definedName name="BAL" localSheetId="47">'NOTA 26'!BAL</definedName>
    <definedName name="BAL" localSheetId="48">'NOTA 27'!BAL</definedName>
    <definedName name="BAL" localSheetId="49">'NOTA 28'!BAL</definedName>
    <definedName name="BAL" localSheetId="53">'NOTA 33'!BAL</definedName>
    <definedName name="BAL" localSheetId="54">'NOTA 34 A'!BAL</definedName>
    <definedName name="BAL" localSheetId="55">'NOTA 34 B'!BAL</definedName>
    <definedName name="BAL" localSheetId="56">'Nota 34 C'!BAL</definedName>
    <definedName name="BAL">[0]!BAL</definedName>
    <definedName name="_xlnm.Database" localSheetId="0">#REF!</definedName>
    <definedName name="_xlnm.Database" localSheetId="1">#REF!</definedName>
    <definedName name="_xlnm.Database" localSheetId="29">#REF!</definedName>
    <definedName name="_xlnm.Database" localSheetId="31">#REF!</definedName>
    <definedName name="_xlnm.Database" localSheetId="34">#REF!</definedName>
    <definedName name="_xlnm.Database" localSheetId="36">#REF!</definedName>
    <definedName name="_xlnm.Database" localSheetId="35">#REF!</definedName>
    <definedName name="_xlnm.Database" localSheetId="43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ilea">'[2]Tabla C04'!$P$4:$T$33</definedName>
    <definedName name="basileac">'[2]Tabla C04'!$AF$4:$AJ$33</definedName>
    <definedName name="DESPFIN" localSheetId="1">ACTIVOS!DESPFIN</definedName>
    <definedName name="DESPFIN" localSheetId="29">'NOTA 16'!DESPFIN</definedName>
    <definedName name="DESPFIN" localSheetId="31">'NOTA 17.2 '!DESPFIN</definedName>
    <definedName name="DESPFIN" localSheetId="34">'NOTA 17.6'!DESPFIN</definedName>
    <definedName name="DESPFIN" localSheetId="35">'NOTA 17.7 (2023)'!DESPFIN</definedName>
    <definedName name="DESPFIN" localSheetId="43">'NOTA 23.4'!DESPFIN</definedName>
    <definedName name="DESPFIN" localSheetId="46">'NOTA 25'!DESPFIN</definedName>
    <definedName name="DESPFIN" localSheetId="47">'NOTA 26'!DESPFIN</definedName>
    <definedName name="DESPFIN" localSheetId="48">'NOTA 27'!DESPFIN</definedName>
    <definedName name="DESPFIN" localSheetId="49">'NOTA 28'!DESPFIN</definedName>
    <definedName name="DESPFIN" localSheetId="53">'NOTA 33'!DESPFIN</definedName>
    <definedName name="DESPFIN" localSheetId="54">'NOTA 34 A'!DESPFIN</definedName>
    <definedName name="DESPFIN" localSheetId="55">'NOTA 34 B'!DESPFIN</definedName>
    <definedName name="DESPFIN" localSheetId="56">'Nota 34 C'!DESPFIN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>#REF!</definedName>
    <definedName name="FF" localSheetId="1">ACTIVOS!FF</definedName>
    <definedName name="FF" localSheetId="29">'NOTA 16'!FF</definedName>
    <definedName name="FF" localSheetId="31">'NOTA 17.2 '!FF</definedName>
    <definedName name="FF" localSheetId="34">'NOTA 17.6'!FF</definedName>
    <definedName name="FF" localSheetId="35">'NOTA 17.7 (2023)'!FF</definedName>
    <definedName name="FF" localSheetId="43">'NOTA 23.4'!FF</definedName>
    <definedName name="FF" localSheetId="46">'NOTA 25'!FF</definedName>
    <definedName name="FF" localSheetId="47">'NOTA 26'!FF</definedName>
    <definedName name="FF" localSheetId="48">'NOTA 27'!FF</definedName>
    <definedName name="FF" localSheetId="49">'NOTA 28'!FF</definedName>
    <definedName name="FF" localSheetId="53">'NOTA 33'!FF</definedName>
    <definedName name="FF" localSheetId="54">'NOTA 34 A'!FF</definedName>
    <definedName name="FF" localSheetId="55">'NOTA 34 B'!FF</definedName>
    <definedName name="FF" localSheetId="56">'Nota 34 C'!FF</definedName>
    <definedName name="FF">[0]!FF</definedName>
    <definedName name="_xlnm.Recorder" localSheetId="29">[3]Macro1!$A$1:$A$65536</definedName>
    <definedName name="_xlnm.Recorder" localSheetId="31">[3]Macro1!$A$1:$A$65536</definedName>
    <definedName name="_xlnm.Recorder" localSheetId="34">[3]Macro1!$A$1:$A$65536</definedName>
    <definedName name="_xlnm.Recorder" localSheetId="35">[3]Macro1!$A$1:$A$65536</definedName>
    <definedName name="_xlnm.Recorder" localSheetId="43">[3]Macro1!$A$1:$A$65536</definedName>
    <definedName name="_xlnm.Recorder" localSheetId="46">[3]Macro1!$A$1:$A$65536</definedName>
    <definedName name="_xlnm.Recorder" localSheetId="47">[3]Macro1!$A$1:$A$65536</definedName>
    <definedName name="_xlnm.Recorder" localSheetId="48">[3]Macro1!$A$1:$A$65536</definedName>
    <definedName name="_xlnm.Recorder" localSheetId="49">[3]Macro1!$A$1:$A$65536</definedName>
    <definedName name="_xlnm.Recorder" localSheetId="53">[3]Macro1!$A$1:$A$65536</definedName>
    <definedName name="_xlnm.Recorder" localSheetId="54">[3]Macro1!$A$1:$A$65536</definedName>
    <definedName name="_xlnm.Recorder" localSheetId="55">[3]Macro1!$A$1:$A$65536</definedName>
    <definedName name="_xlnm.Recorder" localSheetId="56">[3]Macro1!$A$1:$A$65536</definedName>
    <definedName name="_xlnm.Recorder">#REF!</definedName>
    <definedName name="HIPERMERCADOS" localSheetId="29">[4]RESUMO!$A$5:$AJ$17</definedName>
    <definedName name="HIPERMERCADOS" localSheetId="31">[4]RESUMO!$A$5:$AJ$17</definedName>
    <definedName name="HIPERMERCADOS" localSheetId="34">[4]RESUMO!$A$5:$AJ$17</definedName>
    <definedName name="HIPERMERCADOS" localSheetId="35">[4]RESUMO!$A$5:$AJ$17</definedName>
    <definedName name="HIPERMERCADOS" localSheetId="43">[4]RESUMO!$A$5:$AJ$17</definedName>
    <definedName name="HIPERMERCADOS" localSheetId="46">[4]RESUMO!$A$5:$AJ$17</definedName>
    <definedName name="HIPERMERCADOS" localSheetId="47">[4]RESUMO!$A$5:$AJ$17</definedName>
    <definedName name="HIPERMERCADOS" localSheetId="48">[4]RESUMO!$A$5:$AJ$17</definedName>
    <definedName name="HIPERMERCADOS" localSheetId="49">[4]RESUMO!$A$5:$AJ$17</definedName>
    <definedName name="HIPERMERCADOS" localSheetId="53">[4]RESUMO!$A$5:$AJ$17</definedName>
    <definedName name="HIPERMERCADOS" localSheetId="54">[4]RESUMO!$A$5:$AJ$17</definedName>
    <definedName name="HIPERMERCADOS" localSheetId="55">[4]RESUMO!$A$5:$AJ$17</definedName>
    <definedName name="HIPERMERCADOS" localSheetId="56">[4]RESUMO!$A$5:$AJ$17</definedName>
    <definedName name="HIPERMERCADOS">#REF!</definedName>
    <definedName name="HOJA1" localSheetId="1">#REF!</definedName>
    <definedName name="HOJA1" localSheetId="29">#REF!</definedName>
    <definedName name="HOJA1" localSheetId="31">#REF!</definedName>
    <definedName name="HOJA1" localSheetId="34">#REF!</definedName>
    <definedName name="HOJA1" localSheetId="35">#REF!</definedName>
    <definedName name="HOJA1" localSheetId="43">#REF!</definedName>
    <definedName name="HOJA1" localSheetId="46">#REF!</definedName>
    <definedName name="HOJA1" localSheetId="47">#REF!</definedName>
    <definedName name="HOJA1" localSheetId="48">#REF!</definedName>
    <definedName name="HOJA1" localSheetId="49">#REF!</definedName>
    <definedName name="HOJA1" localSheetId="53">#REF!</definedName>
    <definedName name="HOJA1" localSheetId="54">#REF!</definedName>
    <definedName name="HOJA1" localSheetId="55">#REF!</definedName>
    <definedName name="HOJA1" localSheetId="56">#REF!</definedName>
    <definedName name="HOJA1">#REF!</definedName>
    <definedName name="HOJA10" localSheetId="1">#REF!</definedName>
    <definedName name="HOJA10" localSheetId="29">#REF!</definedName>
    <definedName name="HOJA10" localSheetId="31">#REF!</definedName>
    <definedName name="HOJA10" localSheetId="34">#REF!</definedName>
    <definedName name="HOJA10" localSheetId="35">#REF!</definedName>
    <definedName name="HOJA10" localSheetId="43">#REF!</definedName>
    <definedName name="HOJA10" localSheetId="46">#REF!</definedName>
    <definedName name="HOJA10" localSheetId="47">#REF!</definedName>
    <definedName name="HOJA10" localSheetId="48">#REF!</definedName>
    <definedName name="HOJA10" localSheetId="49">#REF!</definedName>
    <definedName name="HOJA10" localSheetId="53">#REF!</definedName>
    <definedName name="HOJA10" localSheetId="54">#REF!</definedName>
    <definedName name="HOJA10" localSheetId="55">#REF!</definedName>
    <definedName name="HOJA10" localSheetId="56">#REF!</definedName>
    <definedName name="HOJA10">#REF!</definedName>
    <definedName name="HOJA11" localSheetId="1">#REF!</definedName>
    <definedName name="HOJA11" localSheetId="29">#REF!</definedName>
    <definedName name="HOJA11" localSheetId="31">#REF!</definedName>
    <definedName name="HOJA11" localSheetId="34">#REF!</definedName>
    <definedName name="HOJA11" localSheetId="35">#REF!</definedName>
    <definedName name="HOJA11" localSheetId="43">#REF!</definedName>
    <definedName name="HOJA11" localSheetId="46">#REF!</definedName>
    <definedName name="HOJA11" localSheetId="47">#REF!</definedName>
    <definedName name="HOJA11" localSheetId="48">#REF!</definedName>
    <definedName name="HOJA11" localSheetId="49">#REF!</definedName>
    <definedName name="HOJA11" localSheetId="53">#REF!</definedName>
    <definedName name="HOJA11" localSheetId="54">#REF!</definedName>
    <definedName name="HOJA11" localSheetId="55">#REF!</definedName>
    <definedName name="HOJA11" localSheetId="56">#REF!</definedName>
    <definedName name="HOJA11">#REF!</definedName>
    <definedName name="HOJA12" localSheetId="1">#REF!</definedName>
    <definedName name="HOJA12" localSheetId="29">#REF!</definedName>
    <definedName name="HOJA12" localSheetId="31">#REF!</definedName>
    <definedName name="HOJA12" localSheetId="34">#REF!</definedName>
    <definedName name="HOJA12" localSheetId="35">#REF!</definedName>
    <definedName name="HOJA12" localSheetId="43">#REF!</definedName>
    <definedName name="HOJA12" localSheetId="46">#REF!</definedName>
    <definedName name="HOJA12" localSheetId="47">#REF!</definedName>
    <definedName name="HOJA12" localSheetId="48">#REF!</definedName>
    <definedName name="HOJA12" localSheetId="49">#REF!</definedName>
    <definedName name="HOJA12" localSheetId="53">#REF!</definedName>
    <definedName name="HOJA12" localSheetId="54">#REF!</definedName>
    <definedName name="HOJA12" localSheetId="55">#REF!</definedName>
    <definedName name="HOJA12" localSheetId="56">#REF!</definedName>
    <definedName name="HOJA12">#REF!</definedName>
    <definedName name="HOJA13" localSheetId="1">#REF!</definedName>
    <definedName name="HOJA13" localSheetId="29">#REF!</definedName>
    <definedName name="HOJA13" localSheetId="31">#REF!</definedName>
    <definedName name="HOJA13" localSheetId="34">#REF!</definedName>
    <definedName name="HOJA13" localSheetId="35">#REF!</definedName>
    <definedName name="HOJA13" localSheetId="43">#REF!</definedName>
    <definedName name="HOJA13" localSheetId="46">#REF!</definedName>
    <definedName name="HOJA13" localSheetId="47">#REF!</definedName>
    <definedName name="HOJA13" localSheetId="48">#REF!</definedName>
    <definedName name="HOJA13" localSheetId="49">#REF!</definedName>
    <definedName name="HOJA13" localSheetId="53">#REF!</definedName>
    <definedName name="HOJA13" localSheetId="54">#REF!</definedName>
    <definedName name="HOJA13" localSheetId="55">#REF!</definedName>
    <definedName name="HOJA13" localSheetId="56">#REF!</definedName>
    <definedName name="HOJA13">#REF!</definedName>
    <definedName name="HOJA14" localSheetId="1">#REF!</definedName>
    <definedName name="HOJA14" localSheetId="29">#REF!</definedName>
    <definedName name="HOJA14" localSheetId="31">#REF!</definedName>
    <definedName name="HOJA14" localSheetId="34">#REF!</definedName>
    <definedName name="HOJA14" localSheetId="35">#REF!</definedName>
    <definedName name="HOJA14" localSheetId="43">#REF!</definedName>
    <definedName name="HOJA14" localSheetId="46">#REF!</definedName>
    <definedName name="HOJA14" localSheetId="47">#REF!</definedName>
    <definedName name="HOJA14" localSheetId="48">#REF!</definedName>
    <definedName name="HOJA14" localSheetId="49">#REF!</definedName>
    <definedName name="HOJA14" localSheetId="53">#REF!</definedName>
    <definedName name="HOJA14" localSheetId="54">#REF!</definedName>
    <definedName name="HOJA14" localSheetId="55">#REF!</definedName>
    <definedName name="HOJA14" localSheetId="56">#REF!</definedName>
    <definedName name="HOJA14">#REF!</definedName>
    <definedName name="HOJA15" localSheetId="1">#REF!</definedName>
    <definedName name="HOJA15" localSheetId="29">#REF!</definedName>
    <definedName name="HOJA15" localSheetId="31">#REF!</definedName>
    <definedName name="HOJA15" localSheetId="34">#REF!</definedName>
    <definedName name="HOJA15" localSheetId="35">#REF!</definedName>
    <definedName name="HOJA15" localSheetId="43">#REF!</definedName>
    <definedName name="HOJA15" localSheetId="46">#REF!</definedName>
    <definedName name="HOJA15" localSheetId="47">#REF!</definedName>
    <definedName name="HOJA15" localSheetId="48">#REF!</definedName>
    <definedName name="HOJA15" localSheetId="49">#REF!</definedName>
    <definedName name="HOJA15" localSheetId="53">#REF!</definedName>
    <definedName name="HOJA15" localSheetId="54">#REF!</definedName>
    <definedName name="HOJA15" localSheetId="55">#REF!</definedName>
    <definedName name="HOJA15" localSheetId="56">#REF!</definedName>
    <definedName name="HOJA15">#REF!</definedName>
    <definedName name="HOJA19" localSheetId="1">#REF!</definedName>
    <definedName name="HOJA19" localSheetId="29">#REF!</definedName>
    <definedName name="HOJA19" localSheetId="31">#REF!</definedName>
    <definedName name="HOJA19" localSheetId="34">#REF!</definedName>
    <definedName name="HOJA19" localSheetId="35">#REF!</definedName>
    <definedName name="HOJA19" localSheetId="43">#REF!</definedName>
    <definedName name="HOJA19" localSheetId="46">#REF!</definedName>
    <definedName name="HOJA19" localSheetId="47">#REF!</definedName>
    <definedName name="HOJA19" localSheetId="48">#REF!</definedName>
    <definedName name="HOJA19" localSheetId="49">#REF!</definedName>
    <definedName name="HOJA19" localSheetId="53">#REF!</definedName>
    <definedName name="HOJA19" localSheetId="54">#REF!</definedName>
    <definedName name="HOJA19" localSheetId="55">#REF!</definedName>
    <definedName name="HOJA19" localSheetId="56">#REF!</definedName>
    <definedName name="HOJA19">#REF!</definedName>
    <definedName name="HOJA2" localSheetId="1">#REF!</definedName>
    <definedName name="HOJA2" localSheetId="29">#REF!</definedName>
    <definedName name="HOJA2" localSheetId="31">#REF!</definedName>
    <definedName name="HOJA2" localSheetId="34">#REF!</definedName>
    <definedName name="HOJA2" localSheetId="35">#REF!</definedName>
    <definedName name="HOJA2" localSheetId="43">#REF!</definedName>
    <definedName name="HOJA2" localSheetId="46">#REF!</definedName>
    <definedName name="HOJA2" localSheetId="47">#REF!</definedName>
    <definedName name="HOJA2" localSheetId="48">#REF!</definedName>
    <definedName name="HOJA2" localSheetId="49">#REF!</definedName>
    <definedName name="HOJA2" localSheetId="53">#REF!</definedName>
    <definedName name="HOJA2" localSheetId="54">#REF!</definedName>
    <definedName name="HOJA2" localSheetId="55">#REF!</definedName>
    <definedName name="HOJA2" localSheetId="56">#REF!</definedName>
    <definedName name="HOJA2">#REF!</definedName>
    <definedName name="HOJA20" localSheetId="1">#REF!</definedName>
    <definedName name="HOJA20" localSheetId="29">#REF!</definedName>
    <definedName name="HOJA20" localSheetId="31">#REF!</definedName>
    <definedName name="HOJA20" localSheetId="34">#REF!</definedName>
    <definedName name="HOJA20" localSheetId="35">#REF!</definedName>
    <definedName name="HOJA20" localSheetId="43">#REF!</definedName>
    <definedName name="HOJA20" localSheetId="46">#REF!</definedName>
    <definedName name="HOJA20" localSheetId="47">#REF!</definedName>
    <definedName name="HOJA20" localSheetId="48">#REF!</definedName>
    <definedName name="HOJA20" localSheetId="49">#REF!</definedName>
    <definedName name="HOJA20" localSheetId="53">#REF!</definedName>
    <definedName name="HOJA20" localSheetId="54">#REF!</definedName>
    <definedName name="HOJA20" localSheetId="55">#REF!</definedName>
    <definedName name="HOJA20" localSheetId="56">#REF!</definedName>
    <definedName name="HOJA20">#REF!</definedName>
    <definedName name="HOJA21" localSheetId="1">#REF!</definedName>
    <definedName name="HOJA21" localSheetId="29">#REF!</definedName>
    <definedName name="HOJA21" localSheetId="31">#REF!</definedName>
    <definedName name="HOJA21" localSheetId="34">#REF!</definedName>
    <definedName name="HOJA21" localSheetId="35">#REF!</definedName>
    <definedName name="HOJA21" localSheetId="43">#REF!</definedName>
    <definedName name="HOJA21" localSheetId="46">#REF!</definedName>
    <definedName name="HOJA21" localSheetId="47">#REF!</definedName>
    <definedName name="HOJA21" localSheetId="48">#REF!</definedName>
    <definedName name="HOJA21" localSheetId="49">#REF!</definedName>
    <definedName name="HOJA21" localSheetId="53">#REF!</definedName>
    <definedName name="HOJA21" localSheetId="54">#REF!</definedName>
    <definedName name="HOJA21" localSheetId="55">#REF!</definedName>
    <definedName name="HOJA21" localSheetId="56">#REF!</definedName>
    <definedName name="HOJA21">#REF!</definedName>
    <definedName name="HOJA3" localSheetId="1">#REF!</definedName>
    <definedName name="HOJA3" localSheetId="29">#REF!</definedName>
    <definedName name="HOJA3" localSheetId="31">#REF!</definedName>
    <definedName name="HOJA3" localSheetId="34">#REF!</definedName>
    <definedName name="HOJA3" localSheetId="35">#REF!</definedName>
    <definedName name="HOJA3" localSheetId="43">#REF!</definedName>
    <definedName name="HOJA3" localSheetId="46">#REF!</definedName>
    <definedName name="HOJA3" localSheetId="47">#REF!</definedName>
    <definedName name="HOJA3" localSheetId="48">#REF!</definedName>
    <definedName name="HOJA3" localSheetId="49">#REF!</definedName>
    <definedName name="HOJA3" localSheetId="53">#REF!</definedName>
    <definedName name="HOJA3" localSheetId="54">#REF!</definedName>
    <definedName name="HOJA3" localSheetId="55">#REF!</definedName>
    <definedName name="HOJA3" localSheetId="56">#REF!</definedName>
    <definedName name="HOJA3">#REF!</definedName>
    <definedName name="HOJA4" localSheetId="1">#REF!</definedName>
    <definedName name="HOJA4" localSheetId="29">#REF!</definedName>
    <definedName name="HOJA4" localSheetId="31">#REF!</definedName>
    <definedName name="HOJA4" localSheetId="34">#REF!</definedName>
    <definedName name="HOJA4" localSheetId="35">#REF!</definedName>
    <definedName name="HOJA4" localSheetId="43">#REF!</definedName>
    <definedName name="HOJA4" localSheetId="46">#REF!</definedName>
    <definedName name="HOJA4" localSheetId="47">#REF!</definedName>
    <definedName name="HOJA4" localSheetId="48">#REF!</definedName>
    <definedName name="HOJA4" localSheetId="49">#REF!</definedName>
    <definedName name="HOJA4" localSheetId="53">#REF!</definedName>
    <definedName name="HOJA4" localSheetId="54">#REF!</definedName>
    <definedName name="HOJA4" localSheetId="55">#REF!</definedName>
    <definedName name="HOJA4" localSheetId="56">#REF!</definedName>
    <definedName name="HOJA4">#REF!</definedName>
    <definedName name="HOJA5" localSheetId="1">#REF!</definedName>
    <definedName name="HOJA5" localSheetId="29">#REF!</definedName>
    <definedName name="HOJA5" localSheetId="31">#REF!</definedName>
    <definedName name="HOJA5" localSheetId="34">#REF!</definedName>
    <definedName name="HOJA5" localSheetId="35">#REF!</definedName>
    <definedName name="HOJA5" localSheetId="43">#REF!</definedName>
    <definedName name="HOJA5" localSheetId="46">#REF!</definedName>
    <definedName name="HOJA5" localSheetId="47">#REF!</definedName>
    <definedName name="HOJA5" localSheetId="48">#REF!</definedName>
    <definedName name="HOJA5" localSheetId="49">#REF!</definedName>
    <definedName name="HOJA5" localSheetId="53">#REF!</definedName>
    <definedName name="HOJA5" localSheetId="54">#REF!</definedName>
    <definedName name="HOJA5" localSheetId="55">#REF!</definedName>
    <definedName name="HOJA5" localSheetId="56">#REF!</definedName>
    <definedName name="HOJA5">#REF!</definedName>
    <definedName name="HOJA6" localSheetId="1">#REF!</definedName>
    <definedName name="HOJA6" localSheetId="29">#REF!</definedName>
    <definedName name="HOJA6" localSheetId="31">#REF!</definedName>
    <definedName name="HOJA6" localSheetId="34">#REF!</definedName>
    <definedName name="HOJA6" localSheetId="35">#REF!</definedName>
    <definedName name="HOJA6" localSheetId="43">#REF!</definedName>
    <definedName name="HOJA6" localSheetId="46">#REF!</definedName>
    <definedName name="HOJA6" localSheetId="47">#REF!</definedName>
    <definedName name="HOJA6" localSheetId="48">#REF!</definedName>
    <definedName name="HOJA6" localSheetId="49">#REF!</definedName>
    <definedName name="HOJA6" localSheetId="53">#REF!</definedName>
    <definedName name="HOJA6" localSheetId="54">#REF!</definedName>
    <definedName name="HOJA6" localSheetId="55">#REF!</definedName>
    <definedName name="HOJA6" localSheetId="56">#REF!</definedName>
    <definedName name="HOJA6">#REF!</definedName>
    <definedName name="HOJA7" localSheetId="1">#REF!</definedName>
    <definedName name="HOJA7" localSheetId="29">#REF!</definedName>
    <definedName name="HOJA7" localSheetId="31">#REF!</definedName>
    <definedName name="HOJA7" localSheetId="34">#REF!</definedName>
    <definedName name="HOJA7" localSheetId="35">#REF!</definedName>
    <definedName name="HOJA7" localSheetId="43">#REF!</definedName>
    <definedName name="HOJA7" localSheetId="46">#REF!</definedName>
    <definedName name="HOJA7" localSheetId="47">#REF!</definedName>
    <definedName name="HOJA7" localSheetId="48">#REF!</definedName>
    <definedName name="HOJA7" localSheetId="49">#REF!</definedName>
    <definedName name="HOJA7" localSheetId="53">#REF!</definedName>
    <definedName name="HOJA7" localSheetId="54">#REF!</definedName>
    <definedName name="HOJA7" localSheetId="55">#REF!</definedName>
    <definedName name="HOJA7" localSheetId="56">#REF!</definedName>
    <definedName name="HOJA7">#REF!</definedName>
    <definedName name="HOJA8" localSheetId="1">#REF!</definedName>
    <definedName name="HOJA8" localSheetId="29">#REF!</definedName>
    <definedName name="HOJA8" localSheetId="31">#REF!</definedName>
    <definedName name="HOJA8" localSheetId="34">#REF!</definedName>
    <definedName name="HOJA8" localSheetId="35">#REF!</definedName>
    <definedName name="HOJA8" localSheetId="43">#REF!</definedName>
    <definedName name="HOJA8" localSheetId="46">#REF!</definedName>
    <definedName name="HOJA8" localSheetId="47">#REF!</definedName>
    <definedName name="HOJA8" localSheetId="48">#REF!</definedName>
    <definedName name="HOJA8" localSheetId="49">#REF!</definedName>
    <definedName name="HOJA8" localSheetId="53">#REF!</definedName>
    <definedName name="HOJA8" localSheetId="54">#REF!</definedName>
    <definedName name="HOJA8" localSheetId="55">#REF!</definedName>
    <definedName name="HOJA8" localSheetId="56">#REF!</definedName>
    <definedName name="HOJA8">#REF!</definedName>
    <definedName name="HOJA9" localSheetId="1">#REF!</definedName>
    <definedName name="HOJA9" localSheetId="29">#REF!</definedName>
    <definedName name="HOJA9" localSheetId="31">#REF!</definedName>
    <definedName name="HOJA9" localSheetId="34">#REF!</definedName>
    <definedName name="HOJA9" localSheetId="35">#REF!</definedName>
    <definedName name="HOJA9" localSheetId="43">#REF!</definedName>
    <definedName name="HOJA9" localSheetId="46">#REF!</definedName>
    <definedName name="HOJA9" localSheetId="47">#REF!</definedName>
    <definedName name="HOJA9" localSheetId="48">#REF!</definedName>
    <definedName name="HOJA9" localSheetId="49">#REF!</definedName>
    <definedName name="HOJA9" localSheetId="53">#REF!</definedName>
    <definedName name="HOJA9" localSheetId="54">#REF!</definedName>
    <definedName name="HOJA9" localSheetId="55">#REF!</definedName>
    <definedName name="HOJA9" localSheetId="56">#REF!</definedName>
    <definedName name="HOJA9">#REF!</definedName>
    <definedName name="hola" localSheetId="1">{" ","","","","","";"SALDOS","dBASEFile",0,1,FALSE,#N/A;"saldos1","dBASEFile",1,1,FALSE,#N/A}</definedName>
    <definedName name="hola" localSheetId="29">{" ","","","","","";"SALDOS","dBASEFile",0,1,FALSE,#N/A;"saldos1","dBASEFile",1,1,FALSE,#N/A}</definedName>
    <definedName name="hola" localSheetId="31">{" ","","","","","";"SALDOS","dBASEFile",0,1,FALSE,#N/A;"saldos1","dBASEFile",1,1,FALSE,#N/A}</definedName>
    <definedName name="hola" localSheetId="34">{" ","","","","","";"SALDOS","dBASEFile",0,1,FALSE,#N/A;"saldos1","dBASEFile",1,1,FALSE,#N/A}</definedName>
    <definedName name="hola" localSheetId="35">{" ","","","","","";"SALDOS","dBASEFile",0,1,FALSE,#N/A;"saldos1","dBASEFile",1,1,FALSE,#N/A}</definedName>
    <definedName name="hola" localSheetId="43">{" ","","","","","";"SALDOS","dBASEFile",0,1,FALSE,#N/A;"saldos1","dBASEFile",1,1,FALSE,#N/A}</definedName>
    <definedName name="hola" localSheetId="46">{" ","","","","","";"SALDOS","dBASEFile",0,1,FALSE,#N/A;"saldos1","dBASEFile",1,1,FALSE,#N/A}</definedName>
    <definedName name="hola" localSheetId="47">{" ","","","","","";"SALDOS","dBASEFile",0,1,FALSE,#N/A;"saldos1","dBASEFile",1,1,FALSE,#N/A}</definedName>
    <definedName name="hola" localSheetId="48">{" ","","","","","";"SALDOS","dBASEFile",0,1,FALSE,#N/A;"saldos1","dBASEFile",1,1,FALSE,#N/A}</definedName>
    <definedName name="hola" localSheetId="49">{" ","","","","","";"SALDOS","dBASEFile",0,1,FALSE,#N/A;"saldos1","dBASEFile",1,1,FALSE,#N/A}</definedName>
    <definedName name="hola" localSheetId="53">{" ","","","","","";"SALDOS","dBASEFile",0,1,FALSE,#N/A;"saldos1","dBASEFile",1,1,FALSE,#N/A}</definedName>
    <definedName name="hola" localSheetId="54">{" ","","","","","";"SALDOS","dBASEFile",0,1,FALSE,#N/A;"saldos1","dBASEFile",1,1,FALSE,#N/A}</definedName>
    <definedName name="hola" localSheetId="55">{" ","","","","","";"SALDOS","dBASEFile",0,1,FALSE,#N/A;"saldos1","dBASEFile",1,1,FALSE,#N/A}</definedName>
    <definedName name="hola" localSheetId="56">{" ","","","","","";"SALDOS","dBASEFile",0,1,FALSE,#N/A;"saldos1","dBASEFile",1,1,FALSE,#N/A}</definedName>
    <definedName name="hola">{" ","","","","","";"SALDOS","dBASEFile",0,1,FALSE,#N/A;"saldos1","dBASEFile",1,1,FALSE,#N/A}</definedName>
    <definedName name="IRP" localSheetId="1">ACTIVOS!IRP</definedName>
    <definedName name="IRP" localSheetId="29">'NOTA 16'!IRP</definedName>
    <definedName name="IRP" localSheetId="31">'NOTA 17.2 '!IRP</definedName>
    <definedName name="IRP" localSheetId="34">'NOTA 17.6'!IRP</definedName>
    <definedName name="IRP" localSheetId="35">'NOTA 17.7 (2023)'!IRP</definedName>
    <definedName name="IRP" localSheetId="43">'NOTA 23.4'!IRP</definedName>
    <definedName name="IRP" localSheetId="46">'NOTA 25'!IRP</definedName>
    <definedName name="IRP" localSheetId="47">'NOTA 26'!IRP</definedName>
    <definedName name="IRP" localSheetId="48">'NOTA 27'!IRP</definedName>
    <definedName name="IRP" localSheetId="49">'NOTA 28'!IRP</definedName>
    <definedName name="IRP" localSheetId="53">'NOTA 33'!IRP</definedName>
    <definedName name="IRP" localSheetId="54">'NOTA 34 A'!IRP</definedName>
    <definedName name="IRP" localSheetId="55">'NOTA 34 B'!IRP</definedName>
    <definedName name="IRP" localSheetId="56">'Nota 34 C'!IRP</definedName>
    <definedName name="IRP">[0]!IRP</definedName>
    <definedName name="kok" localSheetId="1">ACTIVOS!kok</definedName>
    <definedName name="kok" localSheetId="29">'NOTA 16'!kok</definedName>
    <definedName name="kok" localSheetId="31">'NOTA 17.2 '!kok</definedName>
    <definedName name="kok" localSheetId="34">'NOTA 17.6'!kok</definedName>
    <definedName name="kok" localSheetId="35">'NOTA 17.7 (2023)'!kok</definedName>
    <definedName name="kok" localSheetId="43">'NOTA 23.4'!kok</definedName>
    <definedName name="kok" localSheetId="46">'NOTA 25'!kok</definedName>
    <definedName name="kok" localSheetId="47">'NOTA 26'!kok</definedName>
    <definedName name="kok" localSheetId="48">'NOTA 27'!kok</definedName>
    <definedName name="kok" localSheetId="49">'NOTA 28'!kok</definedName>
    <definedName name="kok" localSheetId="53">'NOTA 33'!kok</definedName>
    <definedName name="kok" localSheetId="54">'NOTA 34 A'!kok</definedName>
    <definedName name="kok" localSheetId="55">'NOTA 34 B'!kok</definedName>
    <definedName name="kok" localSheetId="56">'Nota 34 C'!kok</definedName>
    <definedName name="kok">[0]!kok</definedName>
    <definedName name="nn" localSheetId="1">#REF!</definedName>
    <definedName name="nn" localSheetId="29">#REF!</definedName>
    <definedName name="nn" localSheetId="31">#REF!</definedName>
    <definedName name="nn" localSheetId="34">#REF!</definedName>
    <definedName name="nn" localSheetId="35">#REF!</definedName>
    <definedName name="nn" localSheetId="43">#REF!</definedName>
    <definedName name="nn" localSheetId="46">#REF!</definedName>
    <definedName name="nn" localSheetId="47">#REF!</definedName>
    <definedName name="nn" localSheetId="48">#REF!</definedName>
    <definedName name="nn" localSheetId="49">#REF!</definedName>
    <definedName name="nn" localSheetId="53">#REF!</definedName>
    <definedName name="nn" localSheetId="54">#REF!</definedName>
    <definedName name="nn" localSheetId="55">#REF!</definedName>
    <definedName name="nn" localSheetId="56">#REF!</definedName>
    <definedName name="nn">#REF!</definedName>
    <definedName name="plotting.DialogEnd" localSheetId="0">#N/A</definedName>
    <definedName name="plotting.DialogEnd">'.'!plotting.DialogEnd</definedName>
    <definedName name="plotting.DialogOK" localSheetId="0">#N/A</definedName>
    <definedName name="plotting.DialogOK">'.'!plotting.DialogOK</definedName>
    <definedName name="PRINT" localSheetId="1">ACTIVOS!PRINT</definedName>
    <definedName name="PRINT" localSheetId="29">'NOTA 16'!PRINT</definedName>
    <definedName name="PRINT" localSheetId="31">'NOTA 17.2 '!PRINT</definedName>
    <definedName name="PRINT" localSheetId="34">'NOTA 17.6'!PRINT</definedName>
    <definedName name="PRINT" localSheetId="35">'NOTA 17.7 (2023)'!PRINT</definedName>
    <definedName name="PRINT" localSheetId="43">'NOTA 23.4'!PRINT</definedName>
    <definedName name="PRINT" localSheetId="46">'NOTA 25'!PRINT</definedName>
    <definedName name="PRINT" localSheetId="47">'NOTA 26'!PRINT</definedName>
    <definedName name="PRINT" localSheetId="48">'NOTA 27'!PRINT</definedName>
    <definedName name="PRINT" localSheetId="49">'NOTA 28'!PRINT</definedName>
    <definedName name="PRINT" localSheetId="53">'NOTA 33'!PRINT</definedName>
    <definedName name="PRINT" localSheetId="54">'NOTA 34 A'!PRINT</definedName>
    <definedName name="PRINT" localSheetId="55">'NOTA 34 B'!PRINT</definedName>
    <definedName name="PRINT" localSheetId="56">'Nota 34 C'!PRINT</definedName>
    <definedName name="PRINT">[0]!PRINT</definedName>
    <definedName name="RES" localSheetId="1">ACTIVOS!RES</definedName>
    <definedName name="RES" localSheetId="29">'NOTA 16'!RES</definedName>
    <definedName name="RES" localSheetId="31">'NOTA 17.2 '!RES</definedName>
    <definedName name="RES" localSheetId="34">'NOTA 17.6'!RES</definedName>
    <definedName name="RES" localSheetId="35">'NOTA 17.7 (2023)'!RES</definedName>
    <definedName name="RES" localSheetId="43">'NOTA 23.4'!RES</definedName>
    <definedName name="RES" localSheetId="46">'NOTA 25'!RES</definedName>
    <definedName name="RES" localSheetId="47">'NOTA 26'!RES</definedName>
    <definedName name="RES" localSheetId="48">'NOTA 27'!RES</definedName>
    <definedName name="RES" localSheetId="49">'NOTA 28'!RES</definedName>
    <definedName name="RES" localSheetId="53">'NOTA 33'!RES</definedName>
    <definedName name="RES" localSheetId="54">'NOTA 34 A'!RES</definedName>
    <definedName name="RES" localSheetId="55">'NOTA 34 B'!RES</definedName>
    <definedName name="RES" localSheetId="56">'Nota 34 C'!RES</definedName>
    <definedName name="RES">[0]!RES</definedName>
    <definedName name="_xlnm.Print_Titles" localSheetId="0">#REF!</definedName>
    <definedName name="_xlnm.Print_Titles" localSheetId="1">#REF!</definedName>
    <definedName name="_xlnm.Print_Titles" localSheetId="29">#REF!</definedName>
    <definedName name="_xlnm.Print_Titles" localSheetId="31">#REF!</definedName>
    <definedName name="_xlnm.Print_Titles" localSheetId="34">#REF!</definedName>
    <definedName name="_xlnm.Print_Titles" localSheetId="36">#REF!</definedName>
    <definedName name="_xlnm.Print_Titles" localSheetId="35">#REF!</definedName>
    <definedName name="_xlnm.Print_Titles" localSheetId="43">#REF!</definedName>
    <definedName name="_xlnm.Print_Titles" localSheetId="46">#REF!</definedName>
    <definedName name="_xlnm.Print_Titles" localSheetId="47">#REF!</definedName>
    <definedName name="_xlnm.Print_Titles" localSheetId="48">#REF!</definedName>
    <definedName name="_xlnm.Print_Titles" localSheetId="49">#REF!</definedName>
    <definedName name="_xlnm.Print_Titles" localSheetId="53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>#REF!</definedName>
    <definedName name="uhu" localSheetId="1">ACTIVOS!uhu</definedName>
    <definedName name="uhu" localSheetId="29">'NOTA 16'!uhu</definedName>
    <definedName name="uhu" localSheetId="31">'NOTA 17.2 '!uhu</definedName>
    <definedName name="uhu" localSheetId="34">'NOTA 17.6'!uhu</definedName>
    <definedName name="uhu" localSheetId="35">'NOTA 17.7 (2023)'!uhu</definedName>
    <definedName name="uhu" localSheetId="43">'NOTA 23.4'!uhu</definedName>
    <definedName name="uhu" localSheetId="46">'NOTA 25'!uhu</definedName>
    <definedName name="uhu" localSheetId="47">'NOTA 26'!uhu</definedName>
    <definedName name="uhu" localSheetId="48">'NOTA 27'!uhu</definedName>
    <definedName name="uhu" localSheetId="49">'NOTA 28'!uhu</definedName>
    <definedName name="uhu" localSheetId="53">'NOTA 33'!uhu</definedName>
    <definedName name="uhu" localSheetId="54">'NOTA 34 A'!uhu</definedName>
    <definedName name="uhu" localSheetId="55">'NOTA 34 B'!uhu</definedName>
    <definedName name="uhu" localSheetId="56">'Nota 34 C'!uhu</definedName>
    <definedName name="uhu">[0]!uhu</definedName>
    <definedName name="VA_ircso">#REF!-#REF!</definedName>
    <definedName name="VA_muhip">#REF!-#REF!</definedName>
    <definedName name="VA_notas">#REF!-#REF!</definedName>
    <definedName name="VA_obrcp">#REF!-#REF!</definedName>
    <definedName name="VA_obrlp">#REF!-#REF!</definedName>
    <definedName name="VA_ocpcp">#REF!-#REF!</definedName>
    <definedName name="VA_ocplp">#REF!-#REF!</definedName>
    <definedName name="VA_partic">#REF!-#REF!</definedName>
    <definedName name="VA_provi">#REF!-#REF!</definedName>
    <definedName name="VA_realp">#REF!-#REF!+#REF!-#REF!</definedName>
    <definedName name="ZEROFIN.DESPFIN" localSheetId="1">ACTIVOS!ZEROFIN.DESPFIN</definedName>
    <definedName name="ZEROFIN.DESPFIN" localSheetId="29">'NOTA 16'!ZEROFIN.DESPFIN</definedName>
    <definedName name="ZEROFIN.DESPFIN" localSheetId="31">'NOTA 17.2 '!ZEROFIN.DESPFIN</definedName>
    <definedName name="ZEROFIN.DESPFIN" localSheetId="34">'NOTA 17.6'!ZEROFIN.DESPFIN</definedName>
    <definedName name="ZEROFIN.DESPFIN" localSheetId="35">'NOTA 17.7 (2023)'!ZEROFIN.DESPFIN</definedName>
    <definedName name="ZEROFIN.DESPFIN" localSheetId="43">'NOTA 23.4'!ZEROFIN.DESPFIN</definedName>
    <definedName name="ZEROFIN.DESPFIN" localSheetId="46">'NOTA 25'!ZEROFIN.DESPFIN</definedName>
    <definedName name="ZEROFIN.DESPFIN" localSheetId="47">'NOTA 26'!ZEROFIN.DESPFIN</definedName>
    <definedName name="ZEROFIN.DESPFIN" localSheetId="48">'NOTA 27'!ZEROFIN.DESPFIN</definedName>
    <definedName name="ZEROFIN.DESPFIN" localSheetId="49">'NOTA 28'!ZEROFIN.DESPFIN</definedName>
    <definedName name="ZEROFIN.DESPFIN" localSheetId="53">'NOTA 33'!ZEROFIN.DESPFIN</definedName>
    <definedName name="ZEROFIN.DESPFIN" localSheetId="54">'NOTA 34 A'!ZEROFIN.DESPFIN</definedName>
    <definedName name="ZEROFIN.DESPFIN" localSheetId="55">'NOTA 34 B'!ZEROFIN.DESPFIN</definedName>
    <definedName name="ZEROFIN.DESPFIN" localSheetId="56">'Nota 34 C'!ZEROFIN.DESPFIN</definedName>
    <definedName name="ZEROFIN.DESPFIN">[0]!ZEROFIN.DESPFIN</definedName>
    <definedName name="ZEROFIN.ZEROFIN" localSheetId="1">ACTIVOS!ZEROFIN.ZEROFIN</definedName>
    <definedName name="ZEROFIN.ZEROFIN" localSheetId="29">'NOTA 16'!ZEROFIN.ZEROFIN</definedName>
    <definedName name="ZEROFIN.ZEROFIN" localSheetId="31">'NOTA 17.2 '!ZEROFIN.ZEROFIN</definedName>
    <definedName name="ZEROFIN.ZEROFIN" localSheetId="34">'NOTA 17.6'!ZEROFIN.ZEROFIN</definedName>
    <definedName name="ZEROFIN.ZEROFIN" localSheetId="35">'NOTA 17.7 (2023)'!ZEROFIN.ZEROFIN</definedName>
    <definedName name="ZEROFIN.ZEROFIN" localSheetId="43">'NOTA 23.4'!ZEROFIN.ZEROFIN</definedName>
    <definedName name="ZEROFIN.ZEROFIN" localSheetId="46">'NOTA 25'!ZEROFIN.ZEROFIN</definedName>
    <definedName name="ZEROFIN.ZEROFIN" localSheetId="47">'NOTA 26'!ZEROFIN.ZEROFIN</definedName>
    <definedName name="ZEROFIN.ZEROFIN" localSheetId="48">'NOTA 27'!ZEROFIN.ZEROFIN</definedName>
    <definedName name="ZEROFIN.ZEROFIN" localSheetId="49">'NOTA 28'!ZEROFIN.ZEROFIN</definedName>
    <definedName name="ZEROFIN.ZEROFIN" localSheetId="53">'NOTA 33'!ZEROFIN.ZEROFIN</definedName>
    <definedName name="ZEROFIN.ZEROFIN" localSheetId="54">'NOTA 34 A'!ZEROFIN.ZEROFIN</definedName>
    <definedName name="ZEROFIN.ZEROFIN" localSheetId="55">'NOTA 34 B'!ZEROFIN.ZEROFIN</definedName>
    <definedName name="ZEROFIN.ZEROFIN" localSheetId="56">'Nota 34 C'!ZEROFIN.ZEROFIN</definedName>
    <definedName name="ZEROFIN.ZEROFIN">[0]!ZEROFIN.ZEROFIN</definedName>
    <definedName name="zerofin1" localSheetId="1">ACTIVOS!zerofin1</definedName>
    <definedName name="zerofin1" localSheetId="29">'NOTA 16'!zerofin1</definedName>
    <definedName name="zerofin1" localSheetId="31">'NOTA 17.2 '!zerofin1</definedName>
    <definedName name="zerofin1" localSheetId="34">'NOTA 17.6'!zerofin1</definedName>
    <definedName name="zerofin1" localSheetId="35">'NOTA 17.7 (2023)'!zerofin1</definedName>
    <definedName name="zerofin1" localSheetId="43">'NOTA 23.4'!zerofin1</definedName>
    <definedName name="zerofin1" localSheetId="46">'NOTA 25'!zerofin1</definedName>
    <definedName name="zerofin1" localSheetId="47">'NOTA 26'!zerofin1</definedName>
    <definedName name="zerofin1" localSheetId="48">'NOTA 27'!zerofin1</definedName>
    <definedName name="zerofin1" localSheetId="49">'NOTA 28'!zerofin1</definedName>
    <definedName name="zerofin1" localSheetId="53">'NOTA 33'!zerofin1</definedName>
    <definedName name="zerofin1" localSheetId="54">'NOTA 34 A'!zerofin1</definedName>
    <definedName name="zerofin1" localSheetId="55">'NOTA 34 B'!zerofin1</definedName>
    <definedName name="zerofin1" localSheetId="56">'Nota 34 C'!zerofin1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406" l="1"/>
  <c r="E9" i="406"/>
  <c r="E6" i="406"/>
  <c r="C6" i="406"/>
  <c r="C10" i="406"/>
  <c r="C9" i="406"/>
  <c r="C8" i="406"/>
  <c r="C8" i="389"/>
  <c r="D8" i="389"/>
  <c r="E8" i="389"/>
  <c r="F8" i="389"/>
  <c r="G8" i="389"/>
  <c r="H8" i="389"/>
  <c r="I8" i="389"/>
  <c r="J8" i="389"/>
  <c r="K8" i="389"/>
  <c r="C9" i="389"/>
  <c r="D9" i="389"/>
  <c r="E9" i="389"/>
  <c r="F9" i="389"/>
  <c r="G9" i="389"/>
  <c r="H9" i="389"/>
  <c r="I9" i="389"/>
  <c r="J9" i="389"/>
  <c r="K9" i="389"/>
  <c r="C10" i="389"/>
  <c r="D10" i="389"/>
  <c r="E10" i="389"/>
  <c r="F10" i="389"/>
  <c r="G10" i="389"/>
  <c r="H10" i="389"/>
  <c r="I10" i="389"/>
  <c r="J10" i="389"/>
  <c r="K10" i="389"/>
  <c r="C11" i="389"/>
  <c r="D11" i="389"/>
  <c r="E11" i="389"/>
  <c r="F11" i="389"/>
  <c r="G11" i="389"/>
  <c r="H11" i="389"/>
  <c r="I11" i="389"/>
  <c r="J11" i="389"/>
  <c r="K11" i="389"/>
  <c r="C12" i="389"/>
  <c r="D12" i="389"/>
  <c r="E12" i="389"/>
  <c r="F12" i="389"/>
  <c r="G12" i="389"/>
  <c r="H12" i="389"/>
  <c r="I12" i="389"/>
  <c r="J12" i="389"/>
  <c r="K12" i="389"/>
  <c r="C13" i="389"/>
  <c r="D13" i="389"/>
  <c r="E13" i="389"/>
  <c r="F13" i="389"/>
  <c r="G13" i="389"/>
  <c r="H13" i="389"/>
  <c r="I13" i="389"/>
  <c r="J13" i="389"/>
  <c r="K13" i="389"/>
  <c r="C14" i="389"/>
  <c r="D14" i="389"/>
  <c r="E14" i="389"/>
  <c r="F14" i="389"/>
  <c r="G14" i="389"/>
  <c r="H14" i="389"/>
  <c r="I14" i="389"/>
  <c r="J14" i="389"/>
  <c r="K14" i="389"/>
  <c r="C15" i="389"/>
  <c r="D15" i="389"/>
  <c r="E15" i="389"/>
  <c r="F15" i="389"/>
  <c r="G15" i="389"/>
  <c r="H15" i="389"/>
  <c r="I15" i="389"/>
  <c r="J15" i="389"/>
  <c r="K15" i="389"/>
  <c r="C16" i="389"/>
  <c r="D16" i="389"/>
  <c r="E16" i="389"/>
  <c r="F16" i="389"/>
  <c r="G16" i="389"/>
  <c r="H16" i="389"/>
  <c r="I16" i="389"/>
  <c r="J16" i="389"/>
  <c r="K16" i="389"/>
  <c r="C17" i="389"/>
  <c r="D17" i="389"/>
  <c r="E17" i="389"/>
  <c r="F17" i="389"/>
  <c r="G17" i="389"/>
  <c r="H17" i="389"/>
  <c r="I17" i="389"/>
  <c r="J17" i="389"/>
  <c r="K17" i="389"/>
  <c r="C18" i="389"/>
  <c r="D18" i="389"/>
  <c r="E18" i="389"/>
  <c r="F18" i="389"/>
  <c r="G18" i="389"/>
  <c r="H18" i="389"/>
  <c r="I18" i="389"/>
  <c r="J18" i="389"/>
  <c r="K18" i="389"/>
  <c r="C19" i="389"/>
  <c r="D19" i="389"/>
  <c r="E19" i="389"/>
  <c r="F19" i="389"/>
  <c r="G19" i="389"/>
  <c r="H19" i="389"/>
  <c r="I19" i="389"/>
  <c r="J19" i="389"/>
  <c r="K19" i="389"/>
  <c r="C20" i="389"/>
  <c r="D20" i="389"/>
  <c r="E20" i="389"/>
  <c r="F20" i="389"/>
  <c r="G20" i="389"/>
  <c r="H20" i="389"/>
  <c r="I20" i="389"/>
  <c r="J20" i="389"/>
  <c r="K20" i="389"/>
  <c r="C21" i="389"/>
  <c r="D21" i="389"/>
  <c r="E21" i="389"/>
  <c r="F21" i="389"/>
  <c r="G21" i="389"/>
  <c r="H21" i="389"/>
  <c r="I21" i="389"/>
  <c r="J21" i="389"/>
  <c r="K21" i="389"/>
  <c r="C22" i="389"/>
  <c r="D22" i="389"/>
  <c r="E22" i="389"/>
  <c r="F22" i="389"/>
  <c r="G22" i="389"/>
  <c r="H22" i="389"/>
  <c r="I22" i="389"/>
  <c r="J22" i="389"/>
  <c r="K22" i="389"/>
  <c r="C23" i="389"/>
  <c r="D23" i="389"/>
  <c r="E23" i="389"/>
  <c r="F23" i="389"/>
  <c r="G23" i="389"/>
  <c r="H23" i="389"/>
  <c r="I23" i="389"/>
  <c r="J23" i="389"/>
  <c r="K23" i="389"/>
  <c r="C24" i="389"/>
  <c r="D24" i="389"/>
  <c r="E24" i="389"/>
  <c r="F24" i="389"/>
  <c r="G24" i="389"/>
  <c r="H24" i="389"/>
  <c r="I24" i="389"/>
  <c r="J24" i="389"/>
  <c r="K24" i="389"/>
  <c r="C25" i="389"/>
  <c r="D25" i="389"/>
  <c r="E25" i="389"/>
  <c r="F25" i="389"/>
  <c r="G25" i="389"/>
  <c r="H25" i="389"/>
  <c r="I25" i="389"/>
  <c r="J25" i="389"/>
  <c r="K25" i="389"/>
  <c r="C26" i="389"/>
  <c r="D26" i="389"/>
  <c r="E26" i="389"/>
  <c r="F26" i="389"/>
  <c r="G26" i="389"/>
  <c r="H26" i="389"/>
  <c r="I26" i="389"/>
  <c r="J26" i="389"/>
  <c r="K26" i="389"/>
  <c r="C27" i="389"/>
  <c r="D27" i="389"/>
  <c r="E27" i="389"/>
  <c r="F27" i="389"/>
  <c r="G27" i="389"/>
  <c r="H27" i="389"/>
  <c r="I27" i="389"/>
  <c r="J27" i="389"/>
  <c r="K27" i="389"/>
  <c r="C28" i="389"/>
  <c r="D28" i="389"/>
  <c r="E28" i="389"/>
  <c r="F28" i="389"/>
  <c r="G28" i="389"/>
  <c r="H28" i="389"/>
  <c r="I28" i="389"/>
  <c r="J28" i="389"/>
  <c r="K28" i="389"/>
  <c r="C29" i="389"/>
  <c r="D29" i="389"/>
  <c r="E29" i="389"/>
  <c r="F29" i="389"/>
  <c r="G29" i="389"/>
  <c r="H29" i="389"/>
  <c r="I29" i="389"/>
  <c r="J29" i="389"/>
  <c r="K29" i="389"/>
  <c r="C30" i="389"/>
  <c r="D30" i="389"/>
  <c r="E30" i="389"/>
  <c r="F30" i="389"/>
  <c r="G30" i="389"/>
  <c r="H30" i="389"/>
  <c r="I30" i="389"/>
  <c r="J30" i="389"/>
  <c r="K30" i="389"/>
  <c r="B30" i="389"/>
  <c r="B29" i="389"/>
  <c r="B28" i="389"/>
  <c r="B27" i="389"/>
  <c r="B26" i="389"/>
  <c r="B25" i="389"/>
  <c r="B24" i="389"/>
  <c r="B23" i="389"/>
  <c r="B22" i="389"/>
  <c r="B21" i="389"/>
  <c r="B20" i="389"/>
  <c r="B19" i="389"/>
  <c r="B18" i="389"/>
  <c r="B17" i="389"/>
  <c r="B16" i="389"/>
  <c r="B15" i="389"/>
  <c r="B14" i="389"/>
  <c r="B13" i="389"/>
  <c r="B12" i="389"/>
  <c r="B11" i="389"/>
  <c r="B10" i="389"/>
  <c r="B9" i="389"/>
  <c r="B8" i="389"/>
  <c r="I29" i="388"/>
  <c r="H29" i="388"/>
  <c r="I28" i="388"/>
  <c r="H28" i="388"/>
  <c r="M17" i="387"/>
  <c r="M16" i="387"/>
  <c r="L17" i="387"/>
  <c r="L16" i="387"/>
  <c r="M6" i="387"/>
  <c r="M7" i="387"/>
  <c r="M8" i="387"/>
  <c r="M9" i="387"/>
  <c r="L7" i="387"/>
  <c r="L8" i="387"/>
  <c r="L9" i="387"/>
  <c r="L6" i="387"/>
  <c r="E26" i="387"/>
  <c r="C26" i="387"/>
  <c r="F7" i="380"/>
  <c r="G7" i="380"/>
  <c r="H7" i="380"/>
  <c r="F8" i="380"/>
  <c r="G8" i="380"/>
  <c r="H8" i="380"/>
  <c r="F9" i="380"/>
  <c r="G9" i="380"/>
  <c r="H9" i="380"/>
  <c r="F10" i="380"/>
  <c r="G10" i="380"/>
  <c r="H10" i="380"/>
  <c r="F11" i="380"/>
  <c r="G11" i="380"/>
  <c r="H11" i="380"/>
  <c r="F12" i="380"/>
  <c r="G12" i="380"/>
  <c r="H12" i="380"/>
  <c r="F13" i="380"/>
  <c r="G13" i="380"/>
  <c r="H13" i="380"/>
  <c r="F14" i="380"/>
  <c r="G14" i="380"/>
  <c r="H14" i="380"/>
  <c r="F15" i="380"/>
  <c r="G15" i="380"/>
  <c r="H15" i="380"/>
  <c r="F16" i="380"/>
  <c r="G16" i="380"/>
  <c r="H16" i="380"/>
  <c r="E16" i="380"/>
  <c r="E15" i="380"/>
  <c r="E14" i="380"/>
  <c r="E13" i="380"/>
  <c r="E12" i="380"/>
  <c r="E11" i="380"/>
  <c r="E10" i="380"/>
  <c r="E9" i="380"/>
  <c r="E8" i="380"/>
  <c r="E7" i="380"/>
  <c r="E48" i="296"/>
  <c r="E47" i="296"/>
  <c r="E46" i="296"/>
  <c r="E45" i="296"/>
  <c r="E43" i="296"/>
  <c r="E42" i="296"/>
  <c r="E41" i="296"/>
  <c r="E40" i="296"/>
  <c r="E39" i="296"/>
  <c r="E38" i="296"/>
  <c r="E37" i="296"/>
  <c r="E36" i="296"/>
  <c r="E35" i="296"/>
  <c r="E34" i="296"/>
  <c r="E33" i="296"/>
  <c r="E23" i="296"/>
  <c r="E24" i="296"/>
  <c r="E25" i="296"/>
  <c r="E26" i="296"/>
  <c r="E27" i="296"/>
  <c r="E28" i="296"/>
  <c r="E29" i="296"/>
  <c r="E30" i="296"/>
  <c r="D30" i="296"/>
  <c r="D29" i="296"/>
  <c r="D28" i="296"/>
  <c r="D27" i="296"/>
  <c r="D26" i="296"/>
  <c r="D25" i="296"/>
  <c r="D24" i="296"/>
  <c r="D23" i="296"/>
  <c r="E15" i="296"/>
  <c r="E16" i="296"/>
  <c r="E17" i="296"/>
  <c r="E18" i="296"/>
  <c r="E19" i="296"/>
  <c r="E20" i="296"/>
  <c r="E21" i="296"/>
  <c r="D21" i="296"/>
  <c r="D20" i="296"/>
  <c r="D19" i="296"/>
  <c r="D18" i="296"/>
  <c r="D17" i="296"/>
  <c r="D16" i="296"/>
  <c r="D15" i="296"/>
  <c r="E12" i="296"/>
  <c r="E13" i="296"/>
  <c r="D13" i="296"/>
  <c r="D12" i="296"/>
  <c r="D48" i="296"/>
  <c r="D47" i="296"/>
  <c r="D46" i="296"/>
  <c r="D45" i="296"/>
  <c r="D43" i="296"/>
  <c r="D42" i="296"/>
  <c r="D41" i="296"/>
  <c r="D40" i="296"/>
  <c r="D39" i="296"/>
  <c r="D38" i="296"/>
  <c r="D37" i="296"/>
  <c r="D36" i="296"/>
  <c r="D35" i="296"/>
  <c r="D34" i="296"/>
  <c r="D33" i="296"/>
  <c r="F33" i="295"/>
  <c r="G33" i="295"/>
  <c r="H33" i="295"/>
  <c r="I33" i="295"/>
  <c r="J33" i="295"/>
  <c r="K33" i="295"/>
  <c r="L33" i="295"/>
  <c r="M33" i="295"/>
  <c r="N33" i="295"/>
  <c r="O33" i="295"/>
  <c r="P33" i="295"/>
  <c r="Q33" i="295"/>
  <c r="R33" i="295"/>
  <c r="S33" i="295"/>
  <c r="F34" i="295"/>
  <c r="G34" i="295"/>
  <c r="H34" i="295"/>
  <c r="I34" i="295"/>
  <c r="J34" i="295"/>
  <c r="K34" i="295"/>
  <c r="L34" i="295"/>
  <c r="M34" i="295"/>
  <c r="N34" i="295"/>
  <c r="O34" i="295"/>
  <c r="P34" i="295"/>
  <c r="Q34" i="295"/>
  <c r="R34" i="295"/>
  <c r="S34" i="295"/>
  <c r="F35" i="295"/>
  <c r="G35" i="295"/>
  <c r="H35" i="295"/>
  <c r="I35" i="295"/>
  <c r="J35" i="295"/>
  <c r="K35" i="295"/>
  <c r="L35" i="295"/>
  <c r="M35" i="295"/>
  <c r="N35" i="295"/>
  <c r="O35" i="295"/>
  <c r="P35" i="295"/>
  <c r="Q35" i="295"/>
  <c r="R35" i="295"/>
  <c r="S35" i="295"/>
  <c r="F38" i="295"/>
  <c r="G38" i="295"/>
  <c r="H38" i="295"/>
  <c r="I38" i="295"/>
  <c r="J38" i="295"/>
  <c r="K38" i="295"/>
  <c r="L38" i="295"/>
  <c r="M38" i="295"/>
  <c r="N38" i="295"/>
  <c r="O38" i="295"/>
  <c r="P38" i="295"/>
  <c r="Q38" i="295"/>
  <c r="R38" i="295"/>
  <c r="S38" i="295"/>
  <c r="F39" i="295"/>
  <c r="G39" i="295"/>
  <c r="H39" i="295"/>
  <c r="I39" i="295"/>
  <c r="J39" i="295"/>
  <c r="K39" i="295"/>
  <c r="L39" i="295"/>
  <c r="M39" i="295"/>
  <c r="N39" i="295"/>
  <c r="O39" i="295"/>
  <c r="P39" i="295"/>
  <c r="Q39" i="295"/>
  <c r="R39" i="295"/>
  <c r="S39" i="295"/>
  <c r="F40" i="295"/>
  <c r="G40" i="295"/>
  <c r="H40" i="295"/>
  <c r="I40" i="295"/>
  <c r="J40" i="295"/>
  <c r="K40" i="295"/>
  <c r="L40" i="295"/>
  <c r="M40" i="295"/>
  <c r="N40" i="295"/>
  <c r="O40" i="295"/>
  <c r="P40" i="295"/>
  <c r="Q40" i="295"/>
  <c r="R40" i="295"/>
  <c r="S40" i="295"/>
  <c r="F41" i="295"/>
  <c r="G41" i="295"/>
  <c r="H41" i="295"/>
  <c r="I41" i="295"/>
  <c r="J41" i="295"/>
  <c r="K41" i="295"/>
  <c r="L41" i="295"/>
  <c r="M41" i="295"/>
  <c r="N41" i="295"/>
  <c r="O41" i="295"/>
  <c r="P41" i="295"/>
  <c r="Q41" i="295"/>
  <c r="R41" i="295"/>
  <c r="S41" i="295"/>
  <c r="F42" i="295"/>
  <c r="G42" i="295"/>
  <c r="H42" i="295"/>
  <c r="I42" i="295"/>
  <c r="J42" i="295"/>
  <c r="K42" i="295"/>
  <c r="L42" i="295"/>
  <c r="M42" i="295"/>
  <c r="N42" i="295"/>
  <c r="O42" i="295"/>
  <c r="P42" i="295"/>
  <c r="Q42" i="295"/>
  <c r="R42" i="295"/>
  <c r="S42" i="295"/>
  <c r="F43" i="295"/>
  <c r="G43" i="295"/>
  <c r="H43" i="295"/>
  <c r="I43" i="295"/>
  <c r="J43" i="295"/>
  <c r="K43" i="295"/>
  <c r="L43" i="295"/>
  <c r="M43" i="295"/>
  <c r="N43" i="295"/>
  <c r="O43" i="295"/>
  <c r="P43" i="295"/>
  <c r="Q43" i="295"/>
  <c r="R43" i="295"/>
  <c r="S43" i="295"/>
  <c r="F44" i="295"/>
  <c r="G44" i="295"/>
  <c r="H44" i="295"/>
  <c r="I44" i="295"/>
  <c r="J44" i="295"/>
  <c r="K44" i="295"/>
  <c r="L44" i="295"/>
  <c r="M44" i="295"/>
  <c r="N44" i="295"/>
  <c r="O44" i="295"/>
  <c r="P44" i="295"/>
  <c r="Q44" i="295"/>
  <c r="R44" i="295"/>
  <c r="S44" i="295"/>
  <c r="F45" i="295"/>
  <c r="G45" i="295"/>
  <c r="H45" i="295"/>
  <c r="I45" i="295"/>
  <c r="J45" i="295"/>
  <c r="K45" i="295"/>
  <c r="L45" i="295"/>
  <c r="M45" i="295"/>
  <c r="N45" i="295"/>
  <c r="O45" i="295"/>
  <c r="P45" i="295"/>
  <c r="Q45" i="295"/>
  <c r="R45" i="295"/>
  <c r="S45" i="295"/>
  <c r="F46" i="295"/>
  <c r="G46" i="295"/>
  <c r="H46" i="295"/>
  <c r="I46" i="295"/>
  <c r="J46" i="295"/>
  <c r="K46" i="295"/>
  <c r="L46" i="295"/>
  <c r="M46" i="295"/>
  <c r="N46" i="295"/>
  <c r="O46" i="295"/>
  <c r="P46" i="295"/>
  <c r="Q46" i="295"/>
  <c r="R46" i="295"/>
  <c r="S46" i="295"/>
  <c r="F47" i="295"/>
  <c r="G47" i="295"/>
  <c r="H47" i="295"/>
  <c r="I47" i="295"/>
  <c r="J47" i="295"/>
  <c r="K47" i="295"/>
  <c r="L47" i="295"/>
  <c r="M47" i="295"/>
  <c r="N47" i="295"/>
  <c r="O47" i="295"/>
  <c r="P47" i="295"/>
  <c r="Q47" i="295"/>
  <c r="R47" i="295"/>
  <c r="S47" i="295"/>
  <c r="E47" i="295"/>
  <c r="E46" i="295"/>
  <c r="E45" i="295"/>
  <c r="E44" i="295"/>
  <c r="E43" i="295"/>
  <c r="E42" i="295"/>
  <c r="E41" i="295"/>
  <c r="E40" i="295"/>
  <c r="E39" i="295"/>
  <c r="E38" i="295"/>
  <c r="E35" i="295"/>
  <c r="E34" i="295"/>
  <c r="E33" i="295"/>
  <c r="F9" i="295"/>
  <c r="G9" i="295"/>
  <c r="H9" i="295"/>
  <c r="I9" i="295"/>
  <c r="J9" i="295"/>
  <c r="K9" i="295"/>
  <c r="L9" i="295"/>
  <c r="M9" i="295"/>
  <c r="N9" i="295"/>
  <c r="O9" i="295"/>
  <c r="P9" i="295"/>
  <c r="Q9" i="295"/>
  <c r="R9" i="295"/>
  <c r="S9" i="295"/>
  <c r="F10" i="295"/>
  <c r="G10" i="295"/>
  <c r="H10" i="295"/>
  <c r="I10" i="295"/>
  <c r="J10" i="295"/>
  <c r="K10" i="295"/>
  <c r="L10" i="295"/>
  <c r="M10" i="295"/>
  <c r="N10" i="295"/>
  <c r="O10" i="295"/>
  <c r="P10" i="295"/>
  <c r="Q10" i="295"/>
  <c r="R10" i="295"/>
  <c r="S10" i="295"/>
  <c r="F11" i="295"/>
  <c r="G11" i="295"/>
  <c r="H11" i="295"/>
  <c r="I11" i="295"/>
  <c r="J11" i="295"/>
  <c r="K11" i="295"/>
  <c r="L11" i="295"/>
  <c r="M11" i="295"/>
  <c r="N11" i="295"/>
  <c r="O11" i="295"/>
  <c r="P11" i="295"/>
  <c r="Q11" i="295"/>
  <c r="R11" i="295"/>
  <c r="S11" i="295"/>
  <c r="F14" i="295"/>
  <c r="G14" i="295"/>
  <c r="H14" i="295"/>
  <c r="I14" i="295"/>
  <c r="J14" i="295"/>
  <c r="K14" i="295"/>
  <c r="L14" i="295"/>
  <c r="M14" i="295"/>
  <c r="N14" i="295"/>
  <c r="O14" i="295"/>
  <c r="P14" i="295"/>
  <c r="Q14" i="295"/>
  <c r="R14" i="295"/>
  <c r="S14" i="295"/>
  <c r="F15" i="295"/>
  <c r="G15" i="295"/>
  <c r="H15" i="295"/>
  <c r="I15" i="295"/>
  <c r="J15" i="295"/>
  <c r="K15" i="295"/>
  <c r="L15" i="295"/>
  <c r="M15" i="295"/>
  <c r="N15" i="295"/>
  <c r="O15" i="295"/>
  <c r="P15" i="295"/>
  <c r="Q15" i="295"/>
  <c r="R15" i="295"/>
  <c r="S15" i="295"/>
  <c r="F16" i="295"/>
  <c r="G16" i="295"/>
  <c r="H16" i="295"/>
  <c r="I16" i="295"/>
  <c r="J16" i="295"/>
  <c r="K16" i="295"/>
  <c r="L16" i="295"/>
  <c r="M16" i="295"/>
  <c r="N16" i="295"/>
  <c r="O16" i="295"/>
  <c r="P16" i="295"/>
  <c r="Q16" i="295"/>
  <c r="R16" i="295"/>
  <c r="S16" i="295"/>
  <c r="F17" i="295"/>
  <c r="G17" i="295"/>
  <c r="H17" i="295"/>
  <c r="I17" i="295"/>
  <c r="J17" i="295"/>
  <c r="K17" i="295"/>
  <c r="L17" i="295"/>
  <c r="M17" i="295"/>
  <c r="N17" i="295"/>
  <c r="O17" i="295"/>
  <c r="P17" i="295"/>
  <c r="Q17" i="295"/>
  <c r="R17" i="295"/>
  <c r="S17" i="295"/>
  <c r="F18" i="295"/>
  <c r="G18" i="295"/>
  <c r="H18" i="295"/>
  <c r="I18" i="295"/>
  <c r="J18" i="295"/>
  <c r="K18" i="295"/>
  <c r="L18" i="295"/>
  <c r="M18" i="295"/>
  <c r="N18" i="295"/>
  <c r="O18" i="295"/>
  <c r="P18" i="295"/>
  <c r="Q18" i="295"/>
  <c r="R18" i="295"/>
  <c r="S18" i="295"/>
  <c r="F19" i="295"/>
  <c r="G19" i="295"/>
  <c r="H19" i="295"/>
  <c r="I19" i="295"/>
  <c r="J19" i="295"/>
  <c r="K19" i="295"/>
  <c r="L19" i="295"/>
  <c r="M19" i="295"/>
  <c r="N19" i="295"/>
  <c r="O19" i="295"/>
  <c r="P19" i="295"/>
  <c r="Q19" i="295"/>
  <c r="R19" i="295"/>
  <c r="S19" i="295"/>
  <c r="F20" i="295"/>
  <c r="G20" i="295"/>
  <c r="H20" i="295"/>
  <c r="I20" i="295"/>
  <c r="J20" i="295"/>
  <c r="K20" i="295"/>
  <c r="L20" i="295"/>
  <c r="M20" i="295"/>
  <c r="N20" i="295"/>
  <c r="O20" i="295"/>
  <c r="P20" i="295"/>
  <c r="Q20" i="295"/>
  <c r="R20" i="295"/>
  <c r="S20" i="295"/>
  <c r="F21" i="295"/>
  <c r="G21" i="295"/>
  <c r="H21" i="295"/>
  <c r="I21" i="295"/>
  <c r="J21" i="295"/>
  <c r="K21" i="295"/>
  <c r="L21" i="295"/>
  <c r="M21" i="295"/>
  <c r="N21" i="295"/>
  <c r="O21" i="295"/>
  <c r="P21" i="295"/>
  <c r="Q21" i="295"/>
  <c r="R21" i="295"/>
  <c r="S21" i="295"/>
  <c r="F22" i="295"/>
  <c r="G22" i="295"/>
  <c r="H22" i="295"/>
  <c r="I22" i="295"/>
  <c r="J22" i="295"/>
  <c r="K22" i="295"/>
  <c r="L22" i="295"/>
  <c r="M22" i="295"/>
  <c r="N22" i="295"/>
  <c r="O22" i="295"/>
  <c r="P22" i="295"/>
  <c r="Q22" i="295"/>
  <c r="R22" i="295"/>
  <c r="S22" i="295"/>
  <c r="E22" i="295"/>
  <c r="E21" i="295"/>
  <c r="E20" i="295"/>
  <c r="E19" i="295"/>
  <c r="E18" i="295"/>
  <c r="E17" i="295"/>
  <c r="E16" i="295"/>
  <c r="E15" i="295"/>
  <c r="E14" i="295"/>
  <c r="E11" i="295"/>
  <c r="E10" i="295"/>
  <c r="E9" i="295"/>
  <c r="E50" i="294"/>
  <c r="F50" i="294"/>
  <c r="G50" i="294"/>
  <c r="E54" i="294"/>
  <c r="F54" i="294"/>
  <c r="G54" i="294"/>
  <c r="E55" i="294"/>
  <c r="F55" i="294"/>
  <c r="G55" i="294"/>
  <c r="E57" i="294"/>
  <c r="E58" i="294" s="1"/>
  <c r="F57" i="294"/>
  <c r="F58" i="294" s="1"/>
  <c r="G57" i="294"/>
  <c r="G58" i="294" s="1"/>
  <c r="E59" i="294"/>
  <c r="E60" i="294" s="1"/>
  <c r="F59" i="294"/>
  <c r="F60" i="294" s="1"/>
  <c r="G59" i="294"/>
  <c r="G60" i="294" s="1"/>
  <c r="E62" i="294"/>
  <c r="F62" i="294"/>
  <c r="G62" i="294"/>
  <c r="E63" i="294"/>
  <c r="F63" i="294"/>
  <c r="G63" i="294"/>
  <c r="E64" i="294"/>
  <c r="F64" i="294"/>
  <c r="G64" i="294"/>
  <c r="E65" i="294"/>
  <c r="F65" i="294"/>
  <c r="G65" i="294"/>
  <c r="E67" i="294"/>
  <c r="F67" i="294"/>
  <c r="G67" i="294"/>
  <c r="E68" i="294"/>
  <c r="F68" i="294"/>
  <c r="G68" i="294"/>
  <c r="E69" i="294"/>
  <c r="F69" i="294"/>
  <c r="G69" i="294"/>
  <c r="D69" i="294"/>
  <c r="D68" i="294"/>
  <c r="D67" i="294"/>
  <c r="D65" i="294"/>
  <c r="D64" i="294"/>
  <c r="D63" i="294"/>
  <c r="D62" i="294"/>
  <c r="D59" i="294"/>
  <c r="D60" i="294" s="1"/>
  <c r="D57" i="294"/>
  <c r="D58" i="294" s="1"/>
  <c r="D55" i="294"/>
  <c r="D54" i="294"/>
  <c r="D50" i="294"/>
  <c r="E40" i="294"/>
  <c r="E39" i="294"/>
  <c r="E36" i="294"/>
  <c r="E37" i="294"/>
  <c r="E27" i="294"/>
  <c r="F27" i="294"/>
  <c r="G27" i="294"/>
  <c r="D27" i="294"/>
  <c r="G8" i="294"/>
  <c r="D8" i="294"/>
  <c r="F8" i="294" s="1"/>
  <c r="D18" i="430"/>
  <c r="G36" i="294" l="1"/>
  <c r="G37" i="294" s="1"/>
  <c r="G39" i="294" l="1"/>
  <c r="G40" i="294" s="1"/>
  <c r="D36" i="294" l="1"/>
  <c r="D37" i="294" s="1"/>
  <c r="D39" i="294" l="1"/>
  <c r="D40" i="294" s="1"/>
  <c r="F36" i="294"/>
  <c r="F37" i="294" s="1"/>
  <c r="F39" i="294" l="1"/>
  <c r="F40" i="294" s="1"/>
</calcChain>
</file>

<file path=xl/sharedStrings.xml><?xml version="1.0" encoding="utf-8"?>
<sst xmlns="http://schemas.openxmlformats.org/spreadsheetml/2006/main" count="4043" uniqueCount="1409">
  <si>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</si>
  <si>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</si>
  <si>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</si>
  <si>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</si>
  <si>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</si>
  <si>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</si>
  <si>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</si>
  <si>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</si>
  <si>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</si>
  <si>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</si>
  <si>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</si>
  <si>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</si>
  <si>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</si>
  <si>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</si>
  <si>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</si>
  <si>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</si>
  <si>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</si>
  <si>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</si>
  <si>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</si>
  <si>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</si>
  <si>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</si>
  <si>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</si>
  <si>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</si>
  <si>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</si>
  <si>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</si>
  <si>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</si>
  <si>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</si>
  <si>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</si>
  <si>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</si>
  <si>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</si>
  <si>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</si>
  <si>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</si>
  <si>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</si>
  <si>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</si>
  <si>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</si>
  <si>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</si>
  <si>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</si>
  <si>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</si>
  <si>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</si>
  <si>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</si>
  <si>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</si>
  <si>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</si>
  <si>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</si>
  <si>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</si>
  <si>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</si>
  <si>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</si>
  <si>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</si>
  <si>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</si>
  <si>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</si>
  <si>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</si>
  <si>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</si>
  <si>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</si>
  <si>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</si>
  <si>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</si>
  <si>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</si>
  <si>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</si>
  <si>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</si>
  <si>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</si>
  <si>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</si>
  <si>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</si>
  <si>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</si>
  <si>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</si>
  <si>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</si>
  <si>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</si>
  <si>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</si>
  <si>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</si>
  <si>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</si>
  <si>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</si>
  <si>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</si>
  <si>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</si>
  <si>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</si>
  <si>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</si>
  <si>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</si>
  <si>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</si>
  <si>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</si>
  <si>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</si>
  <si>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</si>
  <si>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</si>
  <si>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</si>
  <si>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</si>
  <si>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</si>
  <si>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</si>
  <si>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</si>
  <si>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</si>
  <si>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</si>
  <si>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</si>
  <si>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</si>
  <si>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</si>
  <si>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</si>
  <si>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</si>
  <si>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</si>
  <si>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</si>
  <si>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</si>
  <si>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</si>
  <si>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</si>
  <si>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</si>
  <si>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</si>
  <si>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</si>
  <si>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</si>
  <si>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</si>
  <si>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</si>
  <si>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</si>
  <si>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</si>
  <si>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</si>
  <si>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</si>
  <si>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Total Cambios</t>
  </si>
  <si>
    <t>BANCO GALICIA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</si>
  <si>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</si>
  <si>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</si>
  <si>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</si>
  <si>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</si>
  <si>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</si>
  <si>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</si>
  <si>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</si>
  <si>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</si>
  <si>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</si>
  <si>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</si>
  <si>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</si>
  <si>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</si>
  <si>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</si>
  <si>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</si>
  <si>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</si>
  <si>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</si>
  <si>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</si>
  <si>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</si>
  <si>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</si>
  <si>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</si>
  <si>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</si>
  <si>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</si>
  <si>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</si>
  <si>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</si>
  <si>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</si>
  <si>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</si>
  <si>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</si>
  <si>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</si>
  <si>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</si>
  <si>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</si>
  <si>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</si>
  <si>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</si>
  <si>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</si>
  <si>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</si>
  <si>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</si>
  <si>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</si>
  <si>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</si>
  <si>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</si>
  <si>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</si>
  <si>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</si>
  <si>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</si>
  <si>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</si>
  <si>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</si>
  <si>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</si>
  <si>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</si>
  <si>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</si>
  <si>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</si>
  <si>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</si>
  <si>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</si>
  <si>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</si>
  <si>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</si>
  <si>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</si>
  <si>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</si>
  <si>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</si>
  <si>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</si>
  <si>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</si>
  <si>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</si>
  <si>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</si>
  <si>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</si>
  <si>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</si>
  <si>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</si>
  <si>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</si>
  <si>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</si>
  <si>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</si>
  <si>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</si>
  <si>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</si>
  <si>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</si>
  <si>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</si>
  <si>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</si>
  <si>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</si>
  <si>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</si>
  <si>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</si>
  <si>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</si>
  <si>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</si>
  <si>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</si>
  <si>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</si>
  <si>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</si>
  <si>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</si>
  <si>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</si>
  <si>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</si>
  <si>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</si>
  <si>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</si>
  <si>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</si>
  <si>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</si>
  <si>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</si>
  <si>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</si>
  <si>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</si>
  <si>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</si>
  <si>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</si>
  <si>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</si>
  <si>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</si>
  <si>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</si>
  <si>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</si>
  <si>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</si>
  <si>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</si>
  <si>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</si>
  <si>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</si>
  <si>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</si>
  <si>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</si>
  <si>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</si>
  <si>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</si>
  <si>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</si>
  <si>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</si>
  <si>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</si>
  <si>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</si>
  <si>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</si>
  <si>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</si>
  <si>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</si>
  <si>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</si>
  <si>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</si>
  <si>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</si>
  <si>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</si>
  <si>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</si>
  <si>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</si>
  <si>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</si>
  <si>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</si>
  <si>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</si>
  <si>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</si>
  <si>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</si>
  <si>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</si>
  <si>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</si>
  <si>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</si>
  <si>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</si>
  <si>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</si>
  <si>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</si>
  <si>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</si>
  <si>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</si>
  <si>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</si>
  <si>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</si>
  <si>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</si>
  <si>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</si>
  <si>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</si>
  <si>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</si>
  <si>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</si>
  <si>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</si>
  <si>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</si>
  <si>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</si>
  <si>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</si>
  <si>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</si>
  <si>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</si>
  <si>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</si>
  <si>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</si>
  <si>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</si>
  <si>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</si>
  <si>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</si>
  <si>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</si>
  <si>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</si>
  <si>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</si>
  <si>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</si>
  <si>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</si>
  <si>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</si>
  <si>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</si>
  <si>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</si>
  <si>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</si>
  <si>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</si>
  <si>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</si>
  <si>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</si>
  <si>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</si>
  <si>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</si>
  <si>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</si>
  <si>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</si>
  <si>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</si>
  <si>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</si>
  <si>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</si>
  <si>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</si>
  <si>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</si>
  <si>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</si>
  <si>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</si>
  <si>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</si>
  <si>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</si>
  <si>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</si>
  <si>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</si>
  <si>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</si>
  <si>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</si>
  <si>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</si>
  <si>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</si>
  <si>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</si>
  <si>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</si>
  <si>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</si>
  <si>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</si>
  <si>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</si>
  <si>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</si>
  <si>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</si>
  <si>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</si>
  <si>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</si>
  <si>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</si>
  <si>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</si>
  <si>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</si>
  <si>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</si>
  <si>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</si>
  <si>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</si>
  <si>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</si>
  <si>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</si>
  <si>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</si>
  <si>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</si>
  <si>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</si>
  <si>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</si>
  <si>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</si>
  <si>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</si>
  <si>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</si>
  <si>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</si>
  <si>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</si>
  <si>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</si>
  <si>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</si>
  <si>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</si>
  <si>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</si>
  <si>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</si>
  <si>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</si>
  <si>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</si>
  <si>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</si>
  <si>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</si>
  <si>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</si>
  <si>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</si>
  <si>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</si>
  <si>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</si>
  <si>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</si>
  <si>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</si>
  <si>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</si>
  <si>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</si>
  <si>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</si>
  <si>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</si>
  <si>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</si>
  <si>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</si>
  <si>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</si>
  <si>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</si>
  <si>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</si>
  <si>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</si>
  <si>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</si>
  <si>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</si>
  <si>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</si>
  <si>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</si>
  <si>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</si>
  <si>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</si>
  <si>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</si>
  <si>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</si>
  <si>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</si>
  <si>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</si>
  <si>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</si>
  <si>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</si>
  <si>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</si>
  <si>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</si>
  <si>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</si>
  <si>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</si>
  <si>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</si>
  <si>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</si>
  <si>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</si>
  <si>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</si>
  <si>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</si>
  <si>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</si>
  <si>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</si>
  <si>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</si>
  <si>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</si>
  <si>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</si>
  <si>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</si>
  <si>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</si>
  <si>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</si>
  <si>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</si>
  <si>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</si>
  <si>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</si>
  <si>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</si>
  <si>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</si>
  <si>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</si>
  <si>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</si>
  <si>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</si>
  <si>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</si>
  <si>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</si>
  <si>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</si>
  <si>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</si>
  <si>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</si>
  <si>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</si>
  <si>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</si>
  <si>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</si>
  <si>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</si>
  <si>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</si>
  <si>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</si>
  <si>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</si>
  <si>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</si>
  <si>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</si>
  <si>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</si>
  <si>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</si>
  <si>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</si>
  <si>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</si>
  <si>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</si>
  <si>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</si>
  <si>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</si>
  <si>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</si>
  <si>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</si>
  <si>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</si>
  <si>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</si>
  <si>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</si>
  <si>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</si>
  <si>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</si>
  <si>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</si>
  <si>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</si>
  <si>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</si>
  <si>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</si>
  <si>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</si>
  <si>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</si>
  <si>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</si>
  <si>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</si>
  <si>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</si>
  <si>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</si>
  <si>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</si>
  <si>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</si>
  <si>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</si>
  <si>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</si>
  <si>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</si>
  <si>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</si>
  <si>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</si>
  <si>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</si>
  <si>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</si>
  <si>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</si>
  <si>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</si>
  <si>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</si>
  <si>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</si>
  <si>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</si>
  <si>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</si>
  <si>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</si>
  <si>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</si>
  <si>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</si>
  <si>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</si>
  <si>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</si>
  <si>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</si>
  <si>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</si>
  <si>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</si>
  <si>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</si>
  <si>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</si>
  <si>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</si>
  <si>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</si>
  <si>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</si>
  <si>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</si>
  <si>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</si>
  <si>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</si>
  <si>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</si>
  <si>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</si>
  <si>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</si>
  <si>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</si>
  <si>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</si>
  <si>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</si>
  <si>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</si>
  <si>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</si>
  <si>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</si>
  <si>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</si>
  <si>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</si>
  <si>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</si>
  <si>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</si>
  <si>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</si>
  <si>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</si>
  <si>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</si>
  <si>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</si>
  <si>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</si>
  <si>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</si>
  <si>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</si>
  <si>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</si>
  <si>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</si>
  <si>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</si>
  <si>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</si>
  <si>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</si>
  <si>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</si>
  <si>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</si>
  <si>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</si>
  <si>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</si>
  <si>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</si>
  <si>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</si>
  <si>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</si>
  <si>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</si>
  <si>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</si>
  <si>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</si>
  <si>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</si>
  <si>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</si>
  <si>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</si>
  <si>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</si>
  <si>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</si>
  <si>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</si>
  <si>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</si>
  <si>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</si>
  <si>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</si>
  <si>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</si>
  <si>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</si>
  <si>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</si>
  <si>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</si>
  <si>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</si>
  <si>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</si>
  <si>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</si>
  <si>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</si>
  <si>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</si>
  <si>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</si>
  <si>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</si>
  <si>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</si>
  <si>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</si>
  <si>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</si>
  <si>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</si>
  <si>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</si>
  <si>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</si>
  <si>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</si>
  <si>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</si>
  <si>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</si>
  <si>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</si>
  <si>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</si>
  <si>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</si>
  <si>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</si>
  <si>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</si>
  <si>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</si>
  <si>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</si>
  <si>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</si>
  <si>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</si>
  <si>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</si>
  <si>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</si>
  <si>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</si>
  <si>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</si>
  <si>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</si>
  <si>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</si>
  <si>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</si>
  <si>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</si>
  <si>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</si>
  <si>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</si>
  <si>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</si>
  <si>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</si>
  <si>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</si>
  <si>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</si>
  <si>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</si>
  <si>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</si>
  <si>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</si>
  <si>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</si>
  <si>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</si>
  <si>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</si>
  <si>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</si>
  <si>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</si>
  <si>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</si>
  <si>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</si>
  <si>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</si>
  <si>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</si>
  <si>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</si>
  <si>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</si>
  <si>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</si>
  <si>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</si>
  <si>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</si>
  <si>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</si>
  <si>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</si>
  <si>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</si>
  <si>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Supermercados - Colombia</t>
  </si>
  <si>
    <t>Cencosud Internacional Argentina S.P.A.</t>
  </si>
  <si>
    <t>76.258.309-7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</si>
  <si>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</si>
  <si>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</si>
  <si>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</si>
  <si>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</si>
  <si>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</si>
  <si>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</si>
  <si>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</si>
  <si>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</si>
  <si>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</si>
  <si>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</si>
  <si>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</si>
  <si>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</si>
  <si>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</si>
  <si>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</si>
  <si>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</si>
  <si>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</si>
  <si>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</si>
  <si>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</si>
  <si>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</si>
  <si>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</si>
  <si>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</si>
  <si>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</si>
  <si>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</si>
  <si>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</si>
  <si>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</si>
  <si>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</si>
  <si>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</si>
  <si>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</si>
  <si>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</si>
  <si>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</si>
  <si>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</si>
  <si>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</si>
  <si>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</si>
  <si>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</si>
  <si>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</si>
  <si>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</si>
  <si>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</si>
  <si>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</si>
  <si>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</si>
  <si>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</si>
  <si>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</si>
  <si>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</si>
  <si>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</si>
  <si>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</si>
  <si>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</si>
  <si>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</si>
  <si>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</si>
  <si>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</si>
  <si>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</si>
  <si>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</si>
  <si>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</si>
  <si>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</si>
  <si>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</si>
  <si>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</si>
  <si>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</si>
  <si>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</si>
  <si>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</si>
  <si>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</si>
  <si>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</si>
  <si>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</si>
  <si>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</si>
  <si>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</si>
  <si>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</si>
  <si>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</si>
  <si>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</si>
  <si>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</si>
  <si>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</si>
  <si>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</si>
  <si>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</si>
  <si>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</si>
  <si>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</si>
  <si>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</si>
  <si>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</si>
  <si>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</si>
  <si>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</si>
  <si>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</si>
  <si>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</si>
  <si>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</si>
  <si>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</si>
  <si>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</si>
  <si>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</si>
  <si>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</si>
  <si>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</si>
  <si>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</si>
  <si>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</si>
  <si>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</si>
  <si>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</si>
  <si>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</si>
  <si>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</si>
  <si>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</si>
  <si>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</si>
  <si>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</si>
  <si>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</si>
  <si>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</si>
  <si>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</si>
  <si>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</si>
  <si>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</si>
  <si>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</si>
  <si>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</si>
  <si>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</si>
  <si>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</si>
  <si>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</si>
  <si>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</si>
  <si>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</si>
  <si>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</si>
  <si>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</si>
  <si>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</si>
  <si>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</si>
  <si>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</si>
  <si>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</si>
  <si>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</si>
  <si>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</si>
  <si>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</si>
  <si>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</si>
  <si>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</si>
  <si>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</si>
  <si>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</si>
  <si>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</si>
  <si>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</si>
  <si>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</si>
  <si>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</si>
  <si>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</si>
  <si>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</si>
  <si>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</si>
  <si>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</si>
  <si>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</si>
  <si>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</si>
  <si>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</si>
  <si>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</si>
  <si>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</si>
  <si>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</si>
  <si>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</si>
  <si>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</si>
  <si>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</si>
  <si>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</si>
  <si>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</si>
  <si>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</si>
  <si>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</si>
  <si>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</si>
  <si>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</si>
  <si>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</si>
  <si>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</si>
  <si>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</si>
  <si>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</si>
  <si>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</si>
  <si>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</si>
  <si>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</si>
  <si>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</si>
  <si>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</si>
  <si>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</si>
  <si>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</si>
  <si>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</si>
  <si>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</si>
  <si>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</si>
  <si>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</si>
  <si>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</si>
  <si>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</si>
  <si>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</si>
  <si>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</si>
  <si>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</si>
  <si>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</si>
  <si>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</si>
  <si>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</si>
  <si>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</si>
  <si>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</si>
  <si>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</si>
  <si>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</si>
  <si>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</si>
  <si>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</si>
  <si>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</si>
  <si>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</si>
  <si>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</si>
  <si>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</si>
  <si>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</si>
  <si>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</si>
  <si>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</si>
  <si>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</si>
  <si>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</si>
  <si>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</si>
  <si>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</si>
  <si>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</si>
  <si>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</si>
  <si>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</si>
  <si>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</si>
  <si>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</si>
  <si>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</si>
  <si>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</si>
  <si>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</si>
  <si>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</si>
  <si>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</si>
  <si>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</si>
  <si>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</si>
  <si>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</si>
  <si>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</si>
  <si>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</si>
  <si>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</si>
  <si>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</si>
  <si>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</si>
  <si>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</si>
  <si>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</si>
  <si>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</si>
  <si>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</si>
  <si>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</si>
  <si>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</si>
  <si>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</si>
  <si>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</si>
  <si>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</si>
  <si>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</si>
  <si>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</si>
  <si>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</si>
  <si>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</si>
  <si>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</si>
  <si>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</si>
  <si>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</si>
  <si>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</si>
  <si>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</si>
  <si>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</si>
  <si>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</si>
  <si>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</si>
  <si>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</si>
  <si>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</si>
  <si>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</si>
  <si>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</si>
  <si>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</si>
  <si>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</si>
  <si>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</si>
  <si>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</si>
  <si>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</si>
  <si>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</si>
  <si>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</si>
  <si>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</si>
  <si>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</si>
  <si>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</si>
  <si>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</si>
  <si>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</si>
  <si>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</si>
  <si>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</si>
  <si>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</si>
  <si>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</si>
  <si>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</si>
  <si>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</si>
  <si>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</si>
  <si>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</si>
  <si>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</si>
  <si>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</si>
  <si>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</si>
  <si>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</si>
  <si>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</si>
  <si>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</si>
  <si>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</si>
  <si>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</si>
  <si>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</si>
  <si>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Total pasivos que surgen de actividades de financiación</t>
  </si>
  <si>
    <t>Reembolsos de préstamos/Intereses pagados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</si>
  <si>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</si>
  <si>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</si>
  <si>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</si>
  <si>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</si>
  <si>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</si>
  <si>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</si>
  <si>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</si>
  <si>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</si>
  <si>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</si>
  <si>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</si>
  <si>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</si>
  <si>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</si>
  <si>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</si>
  <si>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</si>
  <si>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</si>
  <si>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>Vida para derechos de uso</t>
  </si>
  <si>
    <t>Proporción de derechos de voto mantenida por participación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</si>
  <si>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</si>
  <si>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</si>
  <si>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</si>
  <si>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</si>
  <si>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</si>
  <si>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</si>
  <si>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</si>
  <si>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Otros accionistas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</si>
  <si>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</si>
  <si>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</si>
  <si>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</si>
  <si>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</si>
  <si>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</si>
  <si>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</si>
  <si>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</si>
  <si>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</si>
  <si>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</si>
  <si>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TIPOS DE CAMBIO</t>
  </si>
  <si>
    <t xml:space="preserve">Incrementos (disminuciones) por otros cambios, patrimonio 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</si>
  <si>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</si>
  <si>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</si>
  <si>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</si>
  <si>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</si>
  <si>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</si>
  <si>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</si>
  <si>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</si>
  <si>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</si>
  <si>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</si>
  <si>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</si>
  <si>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</si>
  <si>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</si>
  <si>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</si>
  <si>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</si>
  <si>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 xml:space="preserve">Patentes, Marcas Registradas y otros Derechos </t>
  </si>
  <si>
    <t>Vida  Máxima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</si>
  <si>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</si>
  <si>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</si>
  <si>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</si>
  <si>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</si>
  <si>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</si>
  <si>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</si>
  <si>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</si>
  <si>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</si>
  <si>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</si>
  <si>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</si>
  <si>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</si>
  <si>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</si>
  <si>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</si>
  <si>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Acuerdo</t>
  </si>
  <si>
    <t xml:space="preserve">Las opciones sobre acciones concedidas </t>
  </si>
  <si>
    <t>Naturaleza del acuerdo</t>
  </si>
  <si>
    <t>Fecha de concesión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</si>
  <si>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</si>
  <si>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</si>
  <si>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</si>
  <si>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</si>
  <si>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</si>
  <si>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</si>
  <si>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</si>
  <si>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</si>
  <si>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</si>
  <si>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</si>
  <si>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0,95 ; 1,98 y 3,02 años</t>
  </si>
  <si>
    <t>Remuneración en especie avaluable en dinero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</si>
  <si>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</si>
  <si>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</si>
  <si>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</si>
  <si>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</si>
  <si>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</si>
  <si>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</si>
  <si>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</si>
  <si>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</si>
  <si>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</si>
  <si>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</si>
  <si>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</si>
  <si>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</si>
  <si>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</si>
  <si>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</si>
  <si>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</si>
  <si>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</si>
  <si>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</si>
  <si>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</si>
  <si>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</si>
  <si>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</si>
  <si>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 xml:space="preserve">Provisiones </t>
  </si>
  <si>
    <t>Provisiones Inventarios</t>
  </si>
  <si>
    <t xml:space="preserve">Pasivos por arrendamientos </t>
  </si>
  <si>
    <t xml:space="preserve">Gastos relacionados con el arrendamiento variable  incluido en el rubro gastos de administración 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</si>
  <si>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</si>
  <si>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</si>
  <si>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</si>
  <si>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</si>
  <si>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</si>
  <si>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</si>
  <si>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</si>
  <si>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</si>
  <si>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</si>
  <si>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</si>
  <si>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</si>
  <si>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</si>
  <si>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</si>
  <si>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</si>
  <si>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</si>
  <si>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</si>
  <si>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</si>
  <si>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</si>
  <si>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</si>
  <si>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</si>
  <si>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</si>
  <si>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</si>
  <si>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</si>
  <si>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</si>
  <si>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</si>
  <si>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</si>
  <si>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</si>
  <si>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</si>
  <si>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</si>
  <si>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</si>
  <si>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</si>
  <si>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</si>
  <si>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</si>
  <si>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</si>
  <si>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</si>
  <si>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Efecto impositivo de gastos no deducibles impositivamente</t>
  </si>
  <si>
    <t>Reconocimiento en resultado de valor patrimonial, no gravados</t>
  </si>
  <si>
    <t>Impuesto bienes personales</t>
  </si>
  <si>
    <t>Dividendos</t>
  </si>
  <si>
    <t>Ganancias por acción expresada en pesos chilenos</t>
  </si>
  <si>
    <t>Ganancia por acción básica</t>
  </si>
  <si>
    <t>Ganancia (pérdida) por acción básica</t>
  </si>
  <si>
    <t>Ganancias por acción diluidas</t>
  </si>
  <si>
    <t>Ganancias (pérdida) diluida por acción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</si>
  <si>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</si>
  <si>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</si>
  <si>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</si>
  <si>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</si>
  <si>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</si>
  <si>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</si>
  <si>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</si>
  <si>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</si>
  <si>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</si>
  <si>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</si>
  <si>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</si>
  <si>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</si>
  <si>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</si>
  <si>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</si>
  <si>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</si>
  <si>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</si>
  <si>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</si>
  <si>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</si>
  <si>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</si>
  <si>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</si>
  <si>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</si>
  <si>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</si>
  <si>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</si>
  <si>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</si>
  <si>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</si>
  <si>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</si>
  <si>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</si>
  <si>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</si>
  <si>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</si>
  <si>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</si>
  <si>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</si>
  <si>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</si>
  <si>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</si>
  <si>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</si>
  <si>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</si>
  <si>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</si>
  <si>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</si>
  <si>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</si>
  <si>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>Capital                         emitido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</si>
  <si>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</si>
  <si>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</si>
  <si>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</si>
  <si>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</si>
  <si>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</si>
  <si>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</si>
  <si>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</si>
  <si>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</si>
  <si>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</si>
  <si>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</si>
  <si>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</si>
  <si>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</si>
  <si>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</si>
  <si>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</si>
  <si>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</si>
  <si>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</si>
  <si>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</si>
  <si>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</si>
  <si>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</si>
  <si>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</si>
  <si>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</si>
  <si>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</si>
  <si>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</si>
  <si>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</si>
  <si>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</si>
  <si>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</si>
  <si>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</si>
  <si>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</si>
  <si>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</si>
  <si>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</si>
  <si>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</si>
  <si>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</si>
  <si>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</si>
  <si>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 xml:space="preserve">Otros Incrementos (Decrementos) </t>
  </si>
  <si>
    <t>Otros Incrementos (Decrementos)</t>
  </si>
  <si>
    <t xml:space="preserve">Mantenidos                        para la venta         </t>
  </si>
  <si>
    <t xml:space="preserve">Provisión de Reclamaciones Legales </t>
  </si>
  <si>
    <t>Acciones autorizadas al 01 de enero de 2022</t>
  </si>
  <si>
    <t>Acciones pagadas al 01 de enero de 2022</t>
  </si>
  <si>
    <t>Otros gastos financieros</t>
  </si>
  <si>
    <t>Cuentas por pagar comerciales y otras cuentas por pagar 2022</t>
  </si>
  <si>
    <t xml:space="preserve"> Total </t>
  </si>
  <si>
    <t xml:space="preserve">Plan 2020 de Incentivo a la Permanencia - Stock Options </t>
  </si>
  <si>
    <t>Junio de 2020</t>
  </si>
  <si>
    <t>3.328.843 acciones</t>
  </si>
  <si>
    <t>$998</t>
  </si>
  <si>
    <t>NOTAS ESTADOS FINANCIEROS FECU</t>
  </si>
  <si>
    <t>ESTADO DE SITUACION FINANCIERA CONSOLIDADO</t>
  </si>
  <si>
    <t>CLASIFICADO</t>
  </si>
  <si>
    <t>POR FUNCION</t>
  </si>
  <si>
    <t>ACTIVOS</t>
  </si>
  <si>
    <t>PATRIMONIO Y PASIVOS</t>
  </si>
  <si>
    <t>PASIVOS CORRIENTES</t>
  </si>
  <si>
    <t>PASIVOS NO CORRIENTES</t>
  </si>
  <si>
    <t>TOTAL PASIVOS</t>
  </si>
  <si>
    <t>PATRIMONIO TOTAL</t>
  </si>
  <si>
    <t>TOTAL DE PATRIMONIO Y PASIVOS</t>
  </si>
  <si>
    <t xml:space="preserve">ESTADO DE RESULTADOS </t>
  </si>
  <si>
    <t>Ganancia bruta</t>
  </si>
  <si>
    <t>Otras ganancias (pérdidas)</t>
  </si>
  <si>
    <t>Ganancias (pérdidas) de actividades operacionales</t>
  </si>
  <si>
    <t>Costos financieros</t>
  </si>
  <si>
    <t>Participación en las ganancias (pérdidas) de asociadas y negocios conjuntos que se contabilicen utilizando el método de la participación</t>
  </si>
  <si>
    <t>Resultados por unidades de reajuste</t>
  </si>
  <si>
    <t>Ganancia (Pérdida) antes de Impuesto</t>
  </si>
  <si>
    <t>Gasto por impuestos a las ganancias</t>
  </si>
  <si>
    <t>Ganancia (pérdida), atribuible a</t>
  </si>
  <si>
    <t>METODO DIRECTO</t>
  </si>
  <si>
    <t>Fondo de Pensiones Provida B</t>
  </si>
  <si>
    <t>77.562.427-2</t>
  </si>
  <si>
    <t>Easy Administradora S.P.A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</si>
  <si>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</si>
  <si>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</si>
  <si>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</si>
  <si>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</si>
  <si>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</si>
  <si>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</si>
  <si>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</si>
  <si>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</si>
  <si>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Pasivos por impuestos diferido relativos a contratos de moneda extranjera</t>
  </si>
  <si>
    <t>Al final</t>
  </si>
  <si>
    <t>Restricción Veces/            MM UF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</si>
  <si>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</si>
  <si>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</si>
  <si>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</si>
  <si>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</si>
  <si>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</si>
  <si>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</si>
  <si>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</si>
  <si>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 xml:space="preserve">    Otras monedas</t>
  </si>
  <si>
    <t>Incrementos (disminuciones) por transacciones con accionistas</t>
  </si>
  <si>
    <t xml:space="preserve">Cencosud Brasil Atacado Ltda. </t>
  </si>
  <si>
    <t>Travel International Partners Perú S.A.C.</t>
  </si>
  <si>
    <t>USA</t>
  </si>
  <si>
    <t>The Fresh Market Holdings, INC.  (**)</t>
  </si>
  <si>
    <t>The Fresh Market Intermediate Holdings, INC.  (**)</t>
  </si>
  <si>
    <t>The Fresh Market, INC.  (**)</t>
  </si>
  <si>
    <t>The Fresh Market Gift Company, LLC.  (**)</t>
  </si>
  <si>
    <t>The Fresh Market Of Massachusetts, INC.  (**)</t>
  </si>
  <si>
    <t>SPID Administradora S.P.A.</t>
  </si>
  <si>
    <t>Cuentas por cobrar a vendedores de subsidiarias en Brasil</t>
  </si>
  <si>
    <t>Incremento por combinación de negocios (*)</t>
  </si>
  <si>
    <t>Usos de provisión (**)</t>
  </si>
  <si>
    <t>Adquisiciones Mediante Combinaciones de Negocios (*)</t>
  </si>
  <si>
    <t>Otros incrementos (disminuciones)</t>
  </si>
  <si>
    <t>Marca Giga (*)</t>
  </si>
  <si>
    <t>Marca The Fresh Market (*)</t>
  </si>
  <si>
    <t>EEUU</t>
  </si>
  <si>
    <t>Activos por impuestos diferido relativos a intereses</t>
  </si>
  <si>
    <t>(Incremento) decremento combinación de negocios (*)</t>
  </si>
  <si>
    <t>Deuda Brasil GIGA</t>
  </si>
  <si>
    <t>Opción 33% TFMH</t>
  </si>
  <si>
    <t>Otros (**)</t>
  </si>
  <si>
    <t>(***) Total Otros activos financieros corrientes y no corrientes</t>
  </si>
  <si>
    <t>BANK OF AMERICA</t>
  </si>
  <si>
    <t>BANCO ITAU</t>
  </si>
  <si>
    <t>BANCO CITIBANK</t>
  </si>
  <si>
    <t xml:space="preserve">BANCO BRADESCO </t>
  </si>
  <si>
    <t>ÚNICO AL FINAL</t>
  </si>
  <si>
    <t xml:space="preserve">BANCO DO BRASIL </t>
  </si>
  <si>
    <t>BRL</t>
  </si>
  <si>
    <t>BANCO SAFRA SA</t>
  </si>
  <si>
    <t>MENSUAL</t>
  </si>
  <si>
    <t>JP MORGAN BANK</t>
  </si>
  <si>
    <t>SEMESTRAL</t>
  </si>
  <si>
    <t>Patrimonio en MM UF</t>
  </si>
  <si>
    <t>Deuda Financiera Neta + Deuda por Arriendo / Ebitda Ajustado</t>
  </si>
  <si>
    <t>The Fresh Market Holdings, INC. (*)</t>
  </si>
  <si>
    <t>ESTADOS UNIDOS</t>
  </si>
  <si>
    <t>Nota 30. Pasivos por arrendamientos</t>
  </si>
  <si>
    <t>Supermercados - EEUU</t>
  </si>
  <si>
    <t>NOTA 1</t>
  </si>
  <si>
    <t>NOTA 2.4</t>
  </si>
  <si>
    <t>Estados Unidos</t>
  </si>
  <si>
    <t>Yuan</t>
  </si>
  <si>
    <t>NOTA 2.5</t>
  </si>
  <si>
    <t>NOTA 5</t>
  </si>
  <si>
    <t>NOTA 6</t>
  </si>
  <si>
    <t>NOTA 8</t>
  </si>
  <si>
    <t xml:space="preserve">Deudores Tarjetas de crédito bruto no corriente </t>
  </si>
  <si>
    <t>Otras cuentas por cobrar bruto no corriente</t>
  </si>
  <si>
    <t>NOTA 8 OF</t>
  </si>
  <si>
    <t>NOTA 8 OF ARG</t>
  </si>
  <si>
    <t>NOTA 9</t>
  </si>
  <si>
    <t>NOTA 9.3</t>
  </si>
  <si>
    <t>NOTA 9.4</t>
  </si>
  <si>
    <t>NOTA 9.6</t>
  </si>
  <si>
    <t>NOTA 10</t>
  </si>
  <si>
    <t>NOTA 11</t>
  </si>
  <si>
    <t>NOTA 12</t>
  </si>
  <si>
    <t>NOTA 13</t>
  </si>
  <si>
    <t>NOTA 14</t>
  </si>
  <si>
    <t>NOTA 14.3</t>
  </si>
  <si>
    <t>NOTA 15</t>
  </si>
  <si>
    <t>NOTA 16</t>
  </si>
  <si>
    <t>NOTA 17.1</t>
  </si>
  <si>
    <t>NOTA 17.3</t>
  </si>
  <si>
    <t>Pasivos por arrendamientos corrientes</t>
  </si>
  <si>
    <t>NOTA 18</t>
  </si>
  <si>
    <t>NOTA 19</t>
  </si>
  <si>
    <t>NOTA 20</t>
  </si>
  <si>
    <t>NOTA 21</t>
  </si>
  <si>
    <t>NOTA 22</t>
  </si>
  <si>
    <t>NOTA 23.5</t>
  </si>
  <si>
    <t>NOTA 24</t>
  </si>
  <si>
    <t>NOTA 25</t>
  </si>
  <si>
    <t>NOTA 26</t>
  </si>
  <si>
    <t>NOTA 27</t>
  </si>
  <si>
    <t>NOTA 30</t>
  </si>
  <si>
    <t>NOTA 31</t>
  </si>
  <si>
    <t>NOTA 32</t>
  </si>
  <si>
    <t>Subsidiarias Chile - Argentina - Brasil - Perú - Colombia - Estados Unidos</t>
  </si>
  <si>
    <t>NOTA 33</t>
  </si>
  <si>
    <t>Banco Santander - Chile</t>
  </si>
  <si>
    <t>Easy Administradora S.P.A. (*)</t>
  </si>
  <si>
    <t>Carnes Huinca S.A.</t>
  </si>
  <si>
    <t>Dawfel S.A. (***)</t>
  </si>
  <si>
    <t>Pesos Uruguayos</t>
  </si>
  <si>
    <t>$CL/ Peso Uruguayo</t>
  </si>
  <si>
    <t>Otras monedas</t>
  </si>
  <si>
    <t>NOTA 7.4</t>
  </si>
  <si>
    <t>Tipo de pasivo</t>
  </si>
  <si>
    <t>Contraparte /                                          Identificación</t>
  </si>
  <si>
    <t>Moneda Contratada</t>
  </si>
  <si>
    <t>Nocional Designado             USD</t>
  </si>
  <si>
    <t>Préstamos Bancarios</t>
  </si>
  <si>
    <t>The Hong Kong and Shanghai Banking Corp. HSBC</t>
  </si>
  <si>
    <t>Bank of America, N.A.</t>
  </si>
  <si>
    <t>Bono 144A con el público</t>
  </si>
  <si>
    <t>Bono Internacional USA - 2027</t>
  </si>
  <si>
    <t>Bono Internacional USA - 2025</t>
  </si>
  <si>
    <t>Cartera No Repactada % de Pérdidas Promedio</t>
  </si>
  <si>
    <t>Cartera Repactada % de Pérdidas Promedio</t>
  </si>
  <si>
    <t>Saldo al 31/12/2022</t>
  </si>
  <si>
    <t>THE FRESH MARKET HOLDINGS, INC.</t>
  </si>
  <si>
    <t>Saldos al 
05/07/2022</t>
  </si>
  <si>
    <t>Ajustes del periodo</t>
  </si>
  <si>
    <t>Medición de Valor Justo a fecha de adquisición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</si>
  <si>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</si>
  <si>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</si>
  <si>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</si>
  <si>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</si>
  <si>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</si>
  <si>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GIGA BR DISTRIBUIDOR E ATACADISTA LTDA.</t>
  </si>
  <si>
    <t>Saldos al 
01/07/2022</t>
  </si>
  <si>
    <t xml:space="preserve">Activo neto correspondiente a la participación </t>
  </si>
  <si>
    <t>Saldo Final al 31 de diciembre de 2022</t>
  </si>
  <si>
    <t>Saldo final al 31/12/2022</t>
  </si>
  <si>
    <t>Corriente al 31/12/2022</t>
  </si>
  <si>
    <t>BANCO CORDOBA</t>
  </si>
  <si>
    <t>BANCO PATAGONIA</t>
  </si>
  <si>
    <t>NOTA 17.4</t>
  </si>
  <si>
    <t>Nombre Institución</t>
  </si>
  <si>
    <t>Posición Activa            (en Miles)</t>
  </si>
  <si>
    <t>Posición Pasiva            (en Miles)</t>
  </si>
  <si>
    <t xml:space="preserve">Otras obligaciones financieras - Otros </t>
  </si>
  <si>
    <t>Otros activos financieros TFM</t>
  </si>
  <si>
    <t>Facturas cedidas en operaciones de confirming</t>
  </si>
  <si>
    <t>Consolidado 31/12/2022</t>
  </si>
  <si>
    <t>NOTA 13.4a</t>
  </si>
  <si>
    <t>NOTA 13.4b</t>
  </si>
  <si>
    <t>Ebitda Ajustado LTM Proforma incluye GIGA y TFM próximos 6 meses</t>
  </si>
  <si>
    <t>Indicadores Financieros al 31/12/2022</t>
  </si>
  <si>
    <t>Cálculo Ratio 31/12/2022</t>
  </si>
  <si>
    <t>31 DICIEMBRE 2022</t>
  </si>
  <si>
    <t>Total Provisión al 31/12/2022</t>
  </si>
  <si>
    <t>Acciones autorizadas al 31 de diciembre de 2022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</si>
  <si>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</si>
  <si>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</si>
  <si>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</si>
  <si>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</si>
  <si>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</si>
  <si>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</si>
  <si>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</si>
  <si>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</si>
  <si>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</si>
  <si>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</si>
  <si>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</si>
  <si>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</si>
  <si>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</si>
  <si>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</si>
  <si>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Venta de propiedades</t>
  </si>
  <si>
    <t>Diferencia de cambio operacional</t>
  </si>
  <si>
    <t>Reajuste impuestos por recuperar</t>
  </si>
  <si>
    <t>Dividendos pagados a participaciones no controladoras</t>
  </si>
  <si>
    <t>AL 31 DE DICIEMBRE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</si>
  <si>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2022</t>
  </si>
  <si>
    <t>URUGUAY</t>
  </si>
  <si>
    <t>Valor Contable                         31/12/2022</t>
  </si>
  <si>
    <t>01/01/2023 al</t>
  </si>
  <si>
    <t>Patrimonio previamente reportado 01/01/2023</t>
  </si>
  <si>
    <t>Saldo al 01/01/2023</t>
  </si>
  <si>
    <t>Saldo inicial al 01/01/2023</t>
  </si>
  <si>
    <t>Movimiento año 2023</t>
  </si>
  <si>
    <t>Saldo Inicial al 01 de enero de 2023</t>
  </si>
  <si>
    <t>Combinación de negocios (*)</t>
  </si>
  <si>
    <t>Saldo al 01 de enero de 2022</t>
  </si>
  <si>
    <t>Saldo al 31 de diciembre de 2022</t>
  </si>
  <si>
    <t>Saldo al  31/12/2022</t>
  </si>
  <si>
    <t>Deuda Financiera Neta</t>
  </si>
  <si>
    <t>Deuda Financiera Neta + Deuda por Arriendo</t>
  </si>
  <si>
    <t>Acciones pagadas al 31 de diciembre de 2022</t>
  </si>
  <si>
    <t>Acciones pagadas al 01 de enero de 2023</t>
  </si>
  <si>
    <t>Cuentas por pagar comerciales y otras cuentas por pagar 2023</t>
  </si>
  <si>
    <t>Promedio                     (*)</t>
  </si>
  <si>
    <t>Subsidiarias Chile - Argentina - Brasil - Perú - Colombia - Estados Unidos - Uruguay</t>
  </si>
  <si>
    <t>Acciones autorizadas al 01 de enero de 2023</t>
  </si>
  <si>
    <t>Al 31 de diciembre de 2022</t>
  </si>
  <si>
    <t>Provisión total, saldo final al 31/12/2022</t>
  </si>
  <si>
    <t>ESTADO INTERMEDIO DE SITUACION FINANCIERA CONSOLIDADO</t>
  </si>
  <si>
    <t>Pk One Limited (Inglaterra)</t>
  </si>
  <si>
    <t>Fondo de Pensiones Habitat A</t>
  </si>
  <si>
    <t>Fondo de Pensiones Habitat B</t>
  </si>
  <si>
    <t>Reducción de Capital</t>
  </si>
  <si>
    <t>Saldos al 05/07/2022              USD</t>
  </si>
  <si>
    <t>97.036.000-K</t>
  </si>
  <si>
    <t>BANCO MACRO</t>
  </si>
  <si>
    <t>BANCO SANTANDER SA</t>
  </si>
  <si>
    <t>BJUMB - B1</t>
  </si>
  <si>
    <t>UF</t>
  </si>
  <si>
    <t>SEMESTRALES</t>
  </si>
  <si>
    <t>NACIONAL</t>
  </si>
  <si>
    <t>BJUMB - B2</t>
  </si>
  <si>
    <t>BCENC - F</t>
  </si>
  <si>
    <t>UNICO AL FINAL</t>
  </si>
  <si>
    <t>BCENC - J</t>
  </si>
  <si>
    <t>BCENC - N</t>
  </si>
  <si>
    <t>BCENC-R</t>
  </si>
  <si>
    <t>ÚNICA - A</t>
  </si>
  <si>
    <t>EXTRANJERO</t>
  </si>
  <si>
    <t>BCSSA - A</t>
  </si>
  <si>
    <t>BCSSA - B</t>
  </si>
  <si>
    <t>BCSSA - C</t>
  </si>
  <si>
    <t>BCSSA - E</t>
  </si>
  <si>
    <t>Banco Bradesco</t>
  </si>
  <si>
    <t>Real</t>
  </si>
  <si>
    <t>UNICA AL FINAL</t>
  </si>
  <si>
    <t>Dividendos pagados</t>
  </si>
  <si>
    <t>Flujos de efectivo utilizados para obtener el control de subsidiarias u otros negocios (3)</t>
  </si>
  <si>
    <t>Importes procedentes de ventas de propiedades, planta y equipo</t>
  </si>
  <si>
    <t>Pagos por adquirir o rescatar las acciones de la entidad</t>
  </si>
  <si>
    <t>Importes procedentes de préstamos de largo plazo</t>
  </si>
  <si>
    <t>Unicenter S.A.</t>
  </si>
  <si>
    <t>Cencosud Uruguay Servicios S.A. (***)</t>
  </si>
  <si>
    <t>Saldo al 31/09/2023</t>
  </si>
  <si>
    <t>Banco Bank Of América</t>
  </si>
  <si>
    <t xml:space="preserve">Ebitda Ajustado LTM </t>
  </si>
  <si>
    <t>Total Provisión al 30/09/2023</t>
  </si>
  <si>
    <t>Acciones pagadas al 30 de septiembre de 2023</t>
  </si>
  <si>
    <t>Argentina - Economía hiperinflacionaria</t>
  </si>
  <si>
    <t xml:space="preserve">Impuestos diferidos Dif TC en patrimonio </t>
  </si>
  <si>
    <t>Diferencia en tasa recuperación pérdida fiscal Matriz</t>
  </si>
  <si>
    <t xml:space="preserve">Plan 2023 de Incentivo a la Permanencia y Performance - Stock Options </t>
  </si>
  <si>
    <t>Agosto de 2023</t>
  </si>
  <si>
    <t>20.933.765 acciones</t>
  </si>
  <si>
    <t>$ 1.836,5</t>
  </si>
  <si>
    <t>0,69 ; 1,73 ; 2,77 y 3,8 años</t>
  </si>
  <si>
    <t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Para el caso de las acciones de Performance, quedará sujeto al cumplimiento de las condiciones copulativas y suspensivas a que se cumplan ciertos activadores de pago definidos en los contratos.</t>
  </si>
  <si>
    <t>32,81%</t>
  </si>
  <si>
    <t>NOTA 17.7 (2022)</t>
  </si>
  <si>
    <t>4T23</t>
  </si>
  <si>
    <t>Al 31 de Diciembre de 2023 y al 31 de diciembre de 2022</t>
  </si>
  <si>
    <t>Al 31 de diciembre de 2023 y al 31 de diciembre de 2022</t>
  </si>
  <si>
    <t>Provisiones no corrientes por beneficios a los empleados</t>
  </si>
  <si>
    <t>Por los ejercicios terminados al 31 de diciembre de 2023 y 2022</t>
  </si>
  <si>
    <t>01/10/2023 al</t>
  </si>
  <si>
    <t>01/10/2022 al</t>
  </si>
  <si>
    <t>ESTADO CONSOLIDADO DE RESULTADOS INTEGRALES</t>
  </si>
  <si>
    <t xml:space="preserve">ESTADO CONSOLIDADO DE CAMBIOS EN EL PATRIMONIO </t>
  </si>
  <si>
    <t>Por el ejercicio terminado al 31 de diciembre de 2023</t>
  </si>
  <si>
    <t>Patrimonio al  31/12/2023</t>
  </si>
  <si>
    <t>Por el ejercicio terminado al 31 de diciembre de 2022</t>
  </si>
  <si>
    <t>Patrimonio al  31/12/2022</t>
  </si>
  <si>
    <t>Fondo de Pensiones Habitat C</t>
  </si>
  <si>
    <t>HJSA Proyecto Tres S.A.C. (*)</t>
  </si>
  <si>
    <t>0,2%  -  6,9%</t>
  </si>
  <si>
    <t>90% - 99%</t>
  </si>
  <si>
    <t>0% - 7,7%</t>
  </si>
  <si>
    <t>1% -18,59%</t>
  </si>
  <si>
    <t>0% - 1%</t>
  </si>
  <si>
    <t>57% - 85%</t>
  </si>
  <si>
    <t>0,4% - 65%</t>
  </si>
  <si>
    <t>0,5% - 5,8%</t>
  </si>
  <si>
    <t>Cifras al Cierre de Diciembre 2023</t>
  </si>
  <si>
    <t>Stock al cierre de Diciembre 2023</t>
  </si>
  <si>
    <t xml:space="preserve">Promedio de cuentas repactadas mensualmente entre Dic 2022 y Dic 2023 </t>
  </si>
  <si>
    <t>Director (*)</t>
  </si>
  <si>
    <t>Presidente (*)</t>
  </si>
  <si>
    <t>Saldo al 31/12/2023</t>
  </si>
  <si>
    <t>Combinación de Negocios</t>
  </si>
  <si>
    <t>Saldo Final al 31 de Diciembre de 2023</t>
  </si>
  <si>
    <t>NOTA</t>
  </si>
  <si>
    <t>16.1. Activos por impuestos diferidos.</t>
  </si>
  <si>
    <t>16.2. Pasivos por impuestos diferidos.</t>
  </si>
  <si>
    <t>NIIF 16</t>
  </si>
  <si>
    <t>Saldo al 31 de diciembre de 2023</t>
  </si>
  <si>
    <t>Al 31 de diciembre de 2023</t>
  </si>
  <si>
    <t>Corriente al 31/12/2023</t>
  </si>
  <si>
    <t>BANCO SUPERVILLE</t>
  </si>
  <si>
    <t>Saldo final al 31/12/2023</t>
  </si>
  <si>
    <t>Reembolsos/Pagos de colaterales</t>
  </si>
  <si>
    <t>Fair Value de Derivados y Deuda</t>
  </si>
  <si>
    <t>Consolidado 31/12/2023</t>
  </si>
  <si>
    <t>Indicadores Financieros al 31/12/2023</t>
  </si>
  <si>
    <t>Cálculo Ratio 31/12/2023</t>
  </si>
  <si>
    <t>Provisión total, saldo final al 31/12/2023</t>
  </si>
  <si>
    <t xml:space="preserve">Participación en resultados y bonos </t>
  </si>
  <si>
    <t xml:space="preserve">Pagos basados en acciones </t>
  </si>
  <si>
    <t>Detalle de provisiones no corrientes</t>
  </si>
  <si>
    <t>Pagos basados en acciones</t>
  </si>
  <si>
    <t>Acciones autorizadas al 31 de Diciembre de 2023</t>
  </si>
  <si>
    <t>Reservas por diferencias de cambio por conversión</t>
  </si>
  <si>
    <t>Reservas de coberturas de flujo de caja</t>
  </si>
  <si>
    <t>Otras Reservas Varias</t>
  </si>
  <si>
    <t xml:space="preserve">Total Otras Reservas </t>
  </si>
  <si>
    <t>Movimiento de reservas</t>
  </si>
  <si>
    <t>Saldo Inicial Periodo Actual 01/01/2009</t>
  </si>
  <si>
    <t>Saldo Inicial Reexpresado</t>
  </si>
  <si>
    <t>Cambios en patrimonio</t>
  </si>
  <si>
    <t>Incremento (disminución) por transferencias y otros cambios</t>
  </si>
  <si>
    <t>Total de Cambios en Patrimonio</t>
  </si>
  <si>
    <t>Saldo Final Periodo Actual 31/12/2009</t>
  </si>
  <si>
    <t>NOTA 23.1</t>
  </si>
  <si>
    <t>Gastos (Ingresos) por derivados de cobertura</t>
  </si>
  <si>
    <t>Costos de combinaciones de Negocios</t>
  </si>
  <si>
    <t>Reversa valuación impto diferido TFM</t>
  </si>
  <si>
    <t>Reversa deterioro credito AXI Impositivo</t>
  </si>
  <si>
    <t>AL 31 DE DICIEMBRE DE 2023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</si>
  <si>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2023</t>
  </si>
  <si>
    <t>Activos no corrientes clasificados como mantenidos para la venta</t>
  </si>
  <si>
    <t>Inventarios, no corrientes</t>
  </si>
  <si>
    <t>Cuentas por cobrar a entidades relacionadas, no corrientes</t>
  </si>
  <si>
    <t>Valor Contable                         31/12/2023</t>
  </si>
  <si>
    <t>Planes basados en acciones en efectivo</t>
  </si>
  <si>
    <t xml:space="preserve">Plan 2023 de Incentivo a la Permanencia - Phantom Options </t>
  </si>
  <si>
    <t>Número de instrumentos de patrimonio concedidos o liquidados en efectivo</t>
  </si>
  <si>
    <t>15.456.242 acciones</t>
  </si>
  <si>
    <t>0,69 ; 1,73 ; 2,77 años</t>
  </si>
  <si>
    <t xml:space="preserve">Remuneración en efectivo equivalente al valor de mercado de las acciones </t>
  </si>
  <si>
    <t>Datos de entrada de Modelo de Valorización para los pagos basados en acciones</t>
  </si>
  <si>
    <t>$ 1.656,5</t>
  </si>
  <si>
    <t>31,91%</t>
  </si>
  <si>
    <t>NOTA 4</t>
  </si>
  <si>
    <t xml:space="preserve">Instrumentos financieros de alta liquidez </t>
  </si>
  <si>
    <t>Vida para instalaciones fijas y accesorios</t>
  </si>
  <si>
    <t>Cambios de Terrenos, Modelo del valor razonable, Total</t>
  </si>
  <si>
    <t>31 DICIEMBRE 2023</t>
  </si>
  <si>
    <t>NOTA 23.4</t>
  </si>
  <si>
    <t>Incrementos (disminuciones por otros cambios, patrimonio</t>
  </si>
  <si>
    <t>Cancelación de acciones producto de la reducción de capital de pleno derecho</t>
  </si>
  <si>
    <t>Patrimonio no controladoras</t>
  </si>
  <si>
    <t>N/A</t>
  </si>
  <si>
    <t>Iss Servicios Generales Ltda.</t>
  </si>
  <si>
    <t>Total boletas garantías por cumplimiento de obras</t>
  </si>
  <si>
    <t>NOTA 34 A</t>
  </si>
  <si>
    <t>NOTA 34 B</t>
  </si>
  <si>
    <t>NOTA 34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</si>
</sst>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;_(* \(#,##0\);_(* &quot;-&quot;??_);_(@_)"/>
    <numFmt numFmtId="178" formatCode="0.0000"/>
    <numFmt numFmtId="179" formatCode="#,##0;[Red]#,##0"/>
    <numFmt numFmtId="180" formatCode="#,##0;\(#,##0\)"/>
    <numFmt numFmtId="181" formatCode="_(* #,##0.0_);_(* \(#,##0.0\);_(* &quot;-&quot;??_);_(@_)"/>
    <numFmt numFmtId="182" formatCode="_(* #,##0.00000_);_(* \(#,##0.00000\);_(* &quot;-&quot;??_);_(@_)"/>
    <numFmt numFmtId="183" formatCode="dd\/mm\/yyyy"/>
    <numFmt numFmtId="184" formatCode="m/d/yyyy;@"/>
    <numFmt numFmtId="185" formatCode="#,##0.0"/>
    <numFmt numFmtId="186" formatCode="#,##0.0_);\(#,##0.0\)"/>
    <numFmt numFmtId="187" formatCode="\$#,##0\ ;\(\$#,##0\)"/>
    <numFmt numFmtId="188" formatCode="General_)"/>
    <numFmt numFmtId="189" formatCode="_-* #,##0.0\ _P_t_s_-;\-* #,##0.0\ _P_t_s_-;_-* &quot;-&quot;??\ _P_t_s_-;_-@_-"/>
    <numFmt numFmtId="190" formatCode="mm/dd/yy"/>
    <numFmt numFmtId="191" formatCode="&quot;$&quot;#,##0.0000_);\(&quot;$&quot;#,##0.0000\)"/>
    <numFmt numFmtId="192" formatCode="_-* #,##0\ &quot;F&quot;_-;\-* #,##0\ &quot;F&quot;_-;_-* &quot;-&quot;\ &quot;F&quot;_-;_-@_-"/>
    <numFmt numFmtId="193" formatCode="_-* #,##0\ _F_-;\-* #,##0\ _F_-;_-* &quot;-&quot;\ _F_-;_-@_-"/>
    <numFmt numFmtId="194" formatCode="_-* #,##0.00\ &quot;F&quot;_-;\-* #,##0.00\ &quot;F&quot;_-;_-* &quot;-&quot;??\ &quot;F&quot;_-;_-@_-"/>
    <numFmt numFmtId="195" formatCode="_-* #,##0.00\ _F_-;\-* #,##0.00\ _F_-;_-* &quot;-&quot;??\ _F_-;_-@_-"/>
    <numFmt numFmtId="196" formatCode="#,##0_);\(#,##0\);\ &quot;   -   &quot;"/>
    <numFmt numFmtId="197" formatCode="#,##0.0;[Red]#,##0.0"/>
    <numFmt numFmtId="198" formatCode="[$$-409]#,##0.00"/>
    <numFmt numFmtId="199" formatCode="0.000%"/>
    <numFmt numFmtId="200" formatCode="_-[$€-2]\ * #,##0.00_-;\-[$€-2]\ * #,##0.00_-;_-[$€-2]\ * &quot;-&quot;??_-"/>
    <numFmt numFmtId="201" formatCode="&quot;$&quot;#,##0;\-&quot;$&quot;#,##0"/>
    <numFmt numFmtId="202" formatCode="0.000"/>
    <numFmt numFmtId="203" formatCode="0.00_)"/>
    <numFmt numFmtId="204" formatCode="_(&quot;R$&quot;* #,##0_);_(&quot;R$&quot;* \(#,##0\);_(&quot;R$&quot;* &quot;-&quot;_);_(@_)"/>
    <numFmt numFmtId="205" formatCode="_(&quot;R$&quot;* #,##0.00_);_(&quot;R$&quot;* \(#,##0.00\);_(&quot;R$&quot;* &quot;-&quot;??_);_(@_)"/>
    <numFmt numFmtId="206" formatCode="_(* #,##0.0_);_(* \(#,##0.00\);_(* &quot;-&quot;??_);_(@_)"/>
    <numFmt numFmtId="207" formatCode="&quot;fl&quot;#,##0_);\(&quot;fl&quot;#,##0\)"/>
    <numFmt numFmtId="208" formatCode="&quot;fl&quot;#,##0_);[Red]\(&quot;fl&quot;#,##0\)"/>
    <numFmt numFmtId="209" formatCode="&quot;fl&quot;#,##0.00_);\(&quot;fl&quot;#,##0.00\)"/>
    <numFmt numFmtId="210" formatCode="&quot;fl&quot;#,##0.00_);[Red]\(&quot;fl&quot;#,##0.00\)"/>
    <numFmt numFmtId="211" formatCode="_(&quot;fl&quot;* #,##0_);_(&quot;fl&quot;* \(#,##0\);_(&quot;fl&quot;* &quot;-&quot;_);_(@_)"/>
    <numFmt numFmtId="212" formatCode="\60\4\7\:"/>
    <numFmt numFmtId="213" formatCode="&quot;N$&quot;#,##0_);\(&quot;N$&quot;#,##0\)"/>
    <numFmt numFmtId="214" formatCode="0%_);\(0%\)"/>
    <numFmt numFmtId="215" formatCode="&quot;$&quot;#,##0\ ;\(&quot;$&quot;#,##0\)"/>
    <numFmt numFmtId="216" formatCode="* #,##0_);* \(#,##0\);&quot;-&quot;??_);@"/>
    <numFmt numFmtId="217" formatCode="#,##0.0\ \ "/>
    <numFmt numFmtId="218" formatCode="#,##0.0\ \ \ \ "/>
    <numFmt numFmtId="219" formatCode="#,##0\ \ "/>
    <numFmt numFmtId="220" formatCode="#,##0\ \ \ \ "/>
    <numFmt numFmtId="221" formatCode="#,##0.00;[Red]\(#,##0.00\)"/>
    <numFmt numFmtId="222" formatCode="&quot;$&quot;* #,##0.00_);&quot;$&quot;* \(#,##0.00\)"/>
    <numFmt numFmtId="223" formatCode="_._.* #,##0.0_)_%;_._.* \(#,##0.0\)_%;_._.* \ .0_)_%"/>
    <numFmt numFmtId="224" formatCode="_._.* #,##0.000_)_%;_._.* \(#,##0.000\)_%;_._.* \ .000_)_%"/>
    <numFmt numFmtId="225" formatCode="_._.&quot;$&quot;* #,##0.0_)_%;_._.&quot;$&quot;* \(#,##0.0\)_%;_._.&quot;$&quot;* \ .0_)_%"/>
    <numFmt numFmtId="226" formatCode="_._.&quot;$&quot;* #,##0.000_)_%;_._.&quot;$&quot;* \(#,##0.000\)_%;_._.&quot;$&quot;* \ .000_)_%"/>
    <numFmt numFmtId="227" formatCode="_(0_)%;\(0\)%;\ \ _)\%"/>
    <numFmt numFmtId="228" formatCode="_._._(* 0_)%;_._.\(* 0\)%;_._._(* \ _)\%"/>
    <numFmt numFmtId="229" formatCode="_(0.0_)%;\(0.0\)%;\ \ .0_)%"/>
    <numFmt numFmtId="230" formatCode="_._._(* 0.0_)%;_._.\(* 0.0\)%;_._._(* \ .0_)%"/>
    <numFmt numFmtId="231" formatCode="_(0.00_)%;\(0.00\)%;\ \ .00_)%"/>
    <numFmt numFmtId="232" formatCode="_._._(* 0.00_)%;_._.\(* 0.00\)%;_._._(* \ .00_)%"/>
    <numFmt numFmtId="233" formatCode="_(0.000_)%;\(0.000\)%;\ \ .000_)%"/>
    <numFmt numFmtId="234" formatCode="_._._(* 0.000_)%;_._.\(* 0.000\)%;_._._(* \ .000_)%"/>
    <numFmt numFmtId="235" formatCode="_(* #,##0_);_(* \(#,##0\);_(* \ _)"/>
    <numFmt numFmtId="236" formatCode="_(* #,##0.0_);_(* \(#,##0.0\);_(* \ .0_)"/>
    <numFmt numFmtId="237" formatCode="_(* #,##0.00_);_(* \(#,##0.00\);_(* \ .00_)"/>
    <numFmt numFmtId="238" formatCode="_(* #,##0.000_);_(* \(#,##0.000\);_(* \ .000_)"/>
    <numFmt numFmtId="239" formatCode="_(&quot;$&quot;* #,##0_);_(&quot;$&quot;* \(#,##0\);_(&quot;$&quot;* \ _)"/>
    <numFmt numFmtId="240" formatCode="_(&quot;$&quot;* #,##0.0_);_(&quot;$&quot;* \(#,##0.0\);_(&quot;$&quot;* \ .0_)"/>
    <numFmt numFmtId="241" formatCode="_(&quot;$&quot;* #,##0.00_);_(&quot;$&quot;* \(#,##0.00\);_(&quot;$&quot;* \ .00_)"/>
    <numFmt numFmtId="242" formatCode="_(&quot;$&quot;* #,##0.000_);_(&quot;$&quot;* \(#,##0.000\);_(&quot;$&quot;* \ .000_)"/>
    <numFmt numFmtId="243" formatCode="#,##0_)\ \ \ \ ;\(#,##0\)\ \ \ "/>
    <numFmt numFmtId="244" formatCode="#,###\-"/>
    <numFmt numFmtId="245" formatCode="#,##0%"/>
    <numFmt numFmtId="246" formatCode="#,##0.0%"/>
    <numFmt numFmtId="247" formatCode="_-* #,##0\ _B_F_-;\-* #,##0\ _B_F_-;_-* &quot;-&quot;\ _B_F_-;_-@_-"/>
    <numFmt numFmtId="248" formatCode="#,##0.0&quot;x&quot;"/>
    <numFmt numFmtId="249" formatCode="0.00_);\(0.00\);0.00"/>
    <numFmt numFmtId="250" formatCode="_-&quot;$&quot;* #,##0_-;\-&quot;$&quot;* #,##0_-;_-&quot;$&quot;* &quot;-&quot;_-;_-@_-"/>
    <numFmt numFmtId="251" formatCode="_-&quot;$&quot;* #,##0.00_-;\-&quot;$&quot;* #,##0.00_-;_-&quot;$&quot;* &quot;-&quot;??_-;_-@_-"/>
    <numFmt numFmtId="252" formatCode="&quot;HK$&quot;#,##0"/>
    <numFmt numFmtId="253" formatCode="&quot;HK$&quot;#,##0.00"/>
    <numFmt numFmtId="254" formatCode="0.00_);\(0.00\);0.00_)"/>
    <numFmt numFmtId="255" formatCode="mmmm\-yy"/>
    <numFmt numFmtId="256" formatCode="mmmm/yyyy"/>
    <numFmt numFmtId="257" formatCode="0.00\%;\-0.00\%;0.00\%"/>
    <numFmt numFmtId="258" formatCode="0.00\x;\-0.00\x;0.00\x"/>
    <numFmt numFmtId="259" formatCode="##0.00000"/>
    <numFmt numFmtId="260" formatCode="&quot;US$&quot;#,##0"/>
    <numFmt numFmtId="261" formatCode="&quot;US$&quot;#,##0.00"/>
    <numFmt numFmtId="262" formatCode="0&quot;E&quot;"/>
    <numFmt numFmtId="263" formatCode="0.00000%"/>
    <numFmt numFmtId="264" formatCode="dd\/mm\/yyyy;@"/>
    <numFmt numFmtId="265" formatCode="#,##0.0_);\(#,##0.0\);\ &quot;   -   &quot;"/>
    <numFmt numFmtId="266" formatCode="_(* #,##0.00_);_(* \(#,##0.00\);_(* \ _)"/>
    <numFmt numFmtId="267" formatCode="0.000000%"/>
    <numFmt numFmtId="268" formatCode="&quot;$&quot;\ #,##0;[Red]\-&quot;$&quot;\ #,##0"/>
    <numFmt numFmtId="269" formatCode="&quot;$&quot;\ #,##0.00;[Red]\-&quot;$&quot;\ #,##0.00"/>
    <numFmt numFmtId="270" formatCode="yyyy/mm/dd;@"/>
    <numFmt numFmtId="271" formatCode="_(* #,##0_)_);_(* \(#,##0\)_);"/>
    <numFmt numFmtId="272" formatCode="&quot;$&quot;\ #,##0.0;[Red]\-&quot;$&quot;\ #,##0.0"/>
  </numFmts>
  <fonts count="19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u/>
      <sz val="10"/>
      <color theme="10"/>
      <name val="Arial"/>
      <family val="2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sz val="10"/>
      <color indexed="9"/>
      <name val="Times New Roman"/>
      <family val="1"/>
    </font>
    <font>
      <b/>
      <sz val="10"/>
      <color rgb="FFFFFFFF"/>
      <name val="Times New Roman"/>
      <family val="1"/>
    </font>
    <font>
      <sz val="10"/>
      <color rgb="FF000000"/>
      <name val="Times New Roman"/>
      <family val="1"/>
    </font>
    <font>
      <b/>
      <sz val="14"/>
      <color rgb="FFFF6600"/>
      <name val="Calibri"/>
      <family val="2"/>
      <scheme val="minor"/>
    </font>
    <font>
      <b/>
      <sz val="48"/>
      <color theme="3"/>
      <name val="Aptos"/>
      <family val="2"/>
    </font>
    <font>
      <sz val="11"/>
      <color theme="1"/>
      <name val="Aptos"/>
      <family val="2"/>
    </font>
    <font>
      <sz val="10"/>
      <color indexed="8"/>
      <name val="Aptos"/>
      <family val="2"/>
    </font>
    <font>
      <b/>
      <sz val="10"/>
      <color indexed="8"/>
      <name val="Aptos"/>
      <family val="2"/>
    </font>
    <font>
      <sz val="10"/>
      <name val="Aptos"/>
      <family val="2"/>
    </font>
    <font>
      <b/>
      <sz val="10"/>
      <name val="Aptos"/>
      <family val="2"/>
    </font>
    <font>
      <b/>
      <sz val="10"/>
      <color indexed="9"/>
      <name val="Aptos"/>
      <family val="2"/>
    </font>
    <font>
      <sz val="10"/>
      <color theme="0"/>
      <name val="Aptos"/>
      <family val="2"/>
    </font>
    <font>
      <b/>
      <sz val="10"/>
      <color indexed="56"/>
      <name val="Aptos"/>
      <family val="2"/>
    </font>
    <font>
      <b/>
      <sz val="10"/>
      <color theme="0"/>
      <name val="Aptos"/>
      <family val="2"/>
    </font>
    <font>
      <sz val="12"/>
      <color indexed="8"/>
      <name val="Aptos"/>
      <family val="2"/>
    </font>
    <font>
      <b/>
      <sz val="14"/>
      <color rgb="FFFF6600"/>
      <name val="Aptos"/>
      <family val="2"/>
    </font>
    <font>
      <b/>
      <sz val="11"/>
      <color indexed="8"/>
      <name val="Aptos"/>
      <family val="2"/>
    </font>
    <font>
      <sz val="11"/>
      <color indexed="8"/>
      <name val="Aptos"/>
      <family val="2"/>
    </font>
    <font>
      <sz val="10"/>
      <color rgb="FF000000"/>
      <name val="Aptos"/>
      <family val="2"/>
    </font>
    <font>
      <b/>
      <sz val="10"/>
      <color rgb="FFFFFFFF"/>
      <name val="Aptos"/>
      <family val="2"/>
    </font>
    <font>
      <b/>
      <sz val="10"/>
      <color rgb="FF000000"/>
      <name val="Aptos"/>
      <family val="2"/>
    </font>
    <font>
      <sz val="10"/>
      <color theme="1"/>
      <name val="Aptos"/>
      <family val="2"/>
    </font>
    <font>
      <b/>
      <sz val="10"/>
      <color theme="1"/>
      <name val="Aptos"/>
      <family val="2"/>
    </font>
    <font>
      <sz val="10"/>
      <color indexed="9"/>
      <name val="Aptos"/>
      <family val="2"/>
    </font>
    <font>
      <b/>
      <sz val="9"/>
      <color indexed="9"/>
      <name val="Aptos"/>
      <family val="2"/>
    </font>
    <font>
      <sz val="11"/>
      <color rgb="FF1F497D"/>
      <name val="Aptos"/>
      <family val="2"/>
    </font>
    <font>
      <b/>
      <sz val="12"/>
      <color rgb="FFFF0000"/>
      <name val="Aptos"/>
      <family val="2"/>
    </font>
    <font>
      <sz val="10"/>
      <color rgb="FFFFFFFF"/>
      <name val="Aptos"/>
      <family val="2"/>
    </font>
    <font>
      <sz val="8"/>
      <color indexed="8"/>
      <name val="Aptos"/>
      <family val="2"/>
    </font>
    <font>
      <b/>
      <sz val="8"/>
      <name val="Aptos"/>
      <family val="2"/>
    </font>
    <font>
      <sz val="8"/>
      <name val="Aptos"/>
      <family val="2"/>
    </font>
    <font>
      <sz val="7.5"/>
      <color theme="1"/>
      <name val="Aptos"/>
      <family val="2"/>
    </font>
    <font>
      <b/>
      <sz val="8"/>
      <color rgb="FF000000"/>
      <name val="Aptos"/>
      <family val="2"/>
    </font>
    <font>
      <b/>
      <sz val="8"/>
      <color rgb="FFFFFFFF"/>
      <name val="Aptos"/>
      <family val="2"/>
    </font>
    <font>
      <sz val="8"/>
      <color rgb="FF000000"/>
      <name val="Aptos"/>
      <family val="2"/>
    </font>
    <font>
      <b/>
      <sz val="12"/>
      <color theme="1"/>
      <name val="Aptos"/>
      <family val="2"/>
    </font>
    <font>
      <b/>
      <sz val="12"/>
      <color indexed="8"/>
      <name val="Aptos"/>
      <family val="2"/>
    </font>
    <font>
      <b/>
      <sz val="12"/>
      <color rgb="FF000000"/>
      <name val="Aptos"/>
      <family val="2"/>
    </font>
    <font>
      <b/>
      <u/>
      <sz val="10"/>
      <name val="Aptos"/>
      <family val="2"/>
    </font>
    <font>
      <b/>
      <sz val="9"/>
      <name val="Aptos"/>
      <family val="2"/>
    </font>
    <font>
      <sz val="10"/>
      <color theme="1"/>
      <name val="Aptos"/>
      <family val="2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</fills>
  <borders count="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17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1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6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8" fontId="70" fillId="0" borderId="0"/>
    <xf numFmtId="188" fontId="71" fillId="0" borderId="0"/>
    <xf numFmtId="189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1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6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6" fontId="78" fillId="26" borderId="0"/>
    <xf numFmtId="196" fontId="64" fillId="27" borderId="0"/>
    <xf numFmtId="170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93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92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0" fontId="39" fillId="0" borderId="0">
      <protection locked="0"/>
    </xf>
    <xf numFmtId="187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8" fontId="64" fillId="0" borderId="0"/>
    <xf numFmtId="198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10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27" fillId="0" borderId="0"/>
    <xf numFmtId="0" fontId="27" fillId="0" borderId="0"/>
    <xf numFmtId="0" fontId="30" fillId="0" borderId="0" applyNumberFormat="0" applyFill="0" applyBorder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188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7" fontId="82" fillId="0" borderId="12"/>
    <xf numFmtId="197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85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8" fontId="87" fillId="31" borderId="0"/>
    <xf numFmtId="0" fontId="88" fillId="0" borderId="0"/>
    <xf numFmtId="0" fontId="89" fillId="0" borderId="0"/>
    <xf numFmtId="0" fontId="90" fillId="0" borderId="0"/>
    <xf numFmtId="190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8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6" fontId="34" fillId="23" borderId="0"/>
    <xf numFmtId="0" fontId="26" fillId="0" borderId="0" applyNumberFormat="0" applyFill="0" applyBorder="0" applyAlignment="0" applyProtection="0"/>
    <xf numFmtId="196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9" fillId="0" borderId="0"/>
    <xf numFmtId="0" fontId="10" fillId="0" borderId="0"/>
    <xf numFmtId="0" fontId="10" fillId="0" borderId="0"/>
    <xf numFmtId="0" fontId="99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99" fillId="0" borderId="0"/>
    <xf numFmtId="172" fontId="10" fillId="0" borderId="0"/>
    <xf numFmtId="172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2" fontId="62" fillId="0" borderId="0" applyFill="0" applyBorder="0" applyAlignment="0"/>
    <xf numFmtId="207" fontId="62" fillId="0" borderId="0" applyFill="0" applyBorder="0" applyAlignment="0"/>
    <xf numFmtId="20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20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9" fontId="61" fillId="0" borderId="0" applyFont="0" applyFill="0" applyBorder="0" applyAlignment="0" applyProtection="0"/>
    <xf numFmtId="206" fontId="62" fillId="0" borderId="0" applyFont="0" applyFill="0" applyBorder="0" applyAlignment="0" applyProtection="0"/>
    <xf numFmtId="223" fontId="121" fillId="0" borderId="0" applyFont="0" applyFill="0" applyBorder="0" applyAlignment="0" applyProtection="0"/>
    <xf numFmtId="39" fontId="122" fillId="0" borderId="0" applyFont="0" applyFill="0" applyBorder="0" applyAlignment="0" applyProtection="0"/>
    <xf numFmtId="224" fontId="123" fillId="0" borderId="0" applyFont="0" applyFill="0" applyBorder="0" applyAlignment="0" applyProtection="0"/>
    <xf numFmtId="43" fontId="143" fillId="0" borderId="0" applyFont="0" applyFill="0" applyBorder="0" applyAlignment="0" applyProtection="0"/>
    <xf numFmtId="166" fontId="105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5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7" fillId="0" borderId="0" applyFill="0" applyBorder="0" applyAlignment="0" applyProtection="0">
      <protection locked="0"/>
    </xf>
    <xf numFmtId="188" fontId="62" fillId="0" borderId="0" applyFont="0" applyFill="0" applyBorder="0" applyAlignment="0" applyProtection="0"/>
    <xf numFmtId="225" fontId="123" fillId="0" borderId="0" applyFont="0" applyFill="0" applyBorder="0" applyAlignment="0" applyProtection="0"/>
    <xf numFmtId="222" fontId="122" fillId="0" borderId="0" applyFont="0" applyFill="0" applyBorder="0" applyAlignment="0" applyProtection="0"/>
    <xf numFmtId="226" fontId="123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9" fillId="0" borderId="0" applyFont="0" applyFill="0" applyBorder="0" applyAlignment="0" applyProtection="0"/>
    <xf numFmtId="216" fontId="34" fillId="0" borderId="0" applyFill="0" applyBorder="0" applyProtection="0"/>
    <xf numFmtId="216" fontId="34" fillId="0" borderId="0" applyFill="0" applyBorder="0" applyProtection="0"/>
    <xf numFmtId="216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203" fontId="125" fillId="0" borderId="0"/>
    <xf numFmtId="0" fontId="9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99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3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4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6" borderId="13">
      <alignment horizontal="center" vertical="center" wrapTex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14" fontId="41" fillId="56" borderId="13">
      <alignment horizontal="center" vertical="center" wrapText="1"/>
    </xf>
    <xf numFmtId="0" fontId="107" fillId="0" borderId="0" applyNumberFormat="0" applyFill="0" applyBorder="0" applyAlignment="0" applyProtection="0">
      <alignment vertical="top"/>
      <protection locked="0"/>
    </xf>
    <xf numFmtId="213" fontId="99" fillId="0" borderId="0" applyBorder="0" applyAlignment="0" applyProtection="0"/>
    <xf numFmtId="213" fontId="10" fillId="0" borderId="0" applyBorder="0" applyAlignment="0" applyProtection="0"/>
    <xf numFmtId="213" fontId="10" fillId="0" borderId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8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" fillId="0" borderId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4" fontId="99" fillId="0" borderId="0" applyFont="0" applyFill="0" applyBorder="0" applyAlignment="0" applyProtection="0"/>
    <xf numFmtId="205" fontId="99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15" fontId="75" fillId="0" borderId="0" applyFont="0" applyFill="0" applyBorder="0" applyAlignment="0" applyProtection="0"/>
    <xf numFmtId="0" fontId="7" fillId="6" borderId="0" applyNumberFormat="0" applyBorder="0" applyAlignment="0" applyProtection="0"/>
    <xf numFmtId="215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09" fillId="28" borderId="0" applyNumberFormat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203" fontId="125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21" fontId="93" fillId="57" borderId="0">
      <alignment horizontal="right"/>
    </xf>
    <xf numFmtId="0" fontId="126" fillId="58" borderId="0" applyBorder="0">
      <alignment horizontal="center"/>
    </xf>
    <xf numFmtId="0" fontId="93" fillId="29" borderId="0"/>
    <xf numFmtId="0" fontId="95" fillId="57" borderId="0" applyBorder="0">
      <alignment horizontal="centerContinuous"/>
    </xf>
    <xf numFmtId="0" fontId="127" fillId="57" borderId="0" applyBorder="0">
      <alignment horizontal="centerContinuous"/>
    </xf>
    <xf numFmtId="227" fontId="123" fillId="0" borderId="0" applyFont="0" applyFill="0" applyBorder="0" applyAlignment="0" applyProtection="0"/>
    <xf numFmtId="228" fontId="121" fillId="0" borderId="0" applyFont="0" applyFill="0" applyBorder="0" applyAlignment="0" applyProtection="0"/>
    <xf numFmtId="214" fontId="99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08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29" fontId="123" fillId="0" borderId="0" applyFont="0" applyFill="0" applyBorder="0" applyAlignment="0" applyProtection="0"/>
    <xf numFmtId="230" fontId="121" fillId="0" borderId="0" applyFont="0" applyFill="0" applyBorder="0" applyAlignment="0" applyProtection="0"/>
    <xf numFmtId="231" fontId="123" fillId="0" borderId="0" applyFont="0" applyFill="0" applyBorder="0" applyAlignment="0" applyProtection="0"/>
    <xf numFmtId="232" fontId="121" fillId="0" borderId="0" applyFont="0" applyFill="0" applyBorder="0" applyAlignment="0" applyProtection="0"/>
    <xf numFmtId="233" fontId="123" fillId="0" borderId="0" applyFont="0" applyFill="0" applyBorder="0" applyAlignment="0" applyProtection="0"/>
    <xf numFmtId="234" fontId="121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0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7" fontId="28" fillId="0" borderId="0" applyNumberFormat="0" applyFont="0"/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185" fontId="99" fillId="0" borderId="0" applyBorder="0"/>
    <xf numFmtId="185" fontId="10" fillId="0" borderId="0" applyBorder="0"/>
    <xf numFmtId="185" fontId="10" fillId="0" borderId="0" applyBorder="0"/>
    <xf numFmtId="217" fontId="99" fillId="0" borderId="0" applyBorder="0"/>
    <xf numFmtId="217" fontId="10" fillId="0" borderId="0" applyBorder="0"/>
    <xf numFmtId="217" fontId="10" fillId="0" borderId="0" applyBorder="0"/>
    <xf numFmtId="218" fontId="99" fillId="0" borderId="0" applyBorder="0"/>
    <xf numFmtId="218" fontId="10" fillId="0" borderId="0" applyBorder="0"/>
    <xf numFmtId="218" fontId="10" fillId="0" borderId="0" applyBorder="0"/>
    <xf numFmtId="3" fontId="99" fillId="0" borderId="0" applyBorder="0"/>
    <xf numFmtId="3" fontId="10" fillId="0" borderId="0" applyBorder="0"/>
    <xf numFmtId="3" fontId="10" fillId="0" borderId="0" applyBorder="0"/>
    <xf numFmtId="219" fontId="99" fillId="0" borderId="0" applyBorder="0"/>
    <xf numFmtId="219" fontId="10" fillId="0" borderId="0" applyBorder="0"/>
    <xf numFmtId="219" fontId="10" fillId="0" borderId="0" applyBorder="0"/>
    <xf numFmtId="220" fontId="99" fillId="0" borderId="0" applyBorder="0"/>
    <xf numFmtId="220" fontId="10" fillId="0" borderId="0" applyBorder="0"/>
    <xf numFmtId="220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9" fillId="44" borderId="8">
      <alignment vertical="center"/>
    </xf>
    <xf numFmtId="4" fontId="130" fillId="44" borderId="8">
      <alignment vertical="center"/>
    </xf>
    <xf numFmtId="4" fontId="129" fillId="59" borderId="8">
      <alignment vertical="center"/>
    </xf>
    <xf numFmtId="4" fontId="130" fillId="59" borderId="8">
      <alignment vertical="center"/>
    </xf>
    <xf numFmtId="4" fontId="105" fillId="60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131" fillId="47" borderId="0" applyNumberFormat="0" applyProtection="0"/>
    <xf numFmtId="4" fontId="105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5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3" fillId="47" borderId="29" applyNumberFormat="0" applyFont="0" applyFill="0" applyBorder="0" applyAlignment="0" applyProtection="0"/>
    <xf numFmtId="0" fontId="99" fillId="61" borderId="30" applyNumberFormat="0" applyAlignment="0"/>
    <xf numFmtId="0" fontId="10" fillId="61" borderId="30" applyNumberFormat="0" applyAlignment="0"/>
    <xf numFmtId="0" fontId="10" fillId="61" borderId="30" applyNumberFormat="0" applyAlignment="0"/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99" fillId="62" borderId="32" applyNumberFormat="0" applyFont="0" applyAlignment="0"/>
    <xf numFmtId="0" fontId="10" fillId="62" borderId="32" applyNumberFormat="0" applyFont="0" applyAlignment="0"/>
    <xf numFmtId="0" fontId="10" fillId="62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100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5" fillId="44" borderId="33">
      <alignment vertical="center"/>
    </xf>
    <xf numFmtId="4" fontId="136" fillId="44" borderId="33">
      <alignment vertical="center"/>
    </xf>
    <xf numFmtId="4" fontId="135" fillId="59" borderId="33">
      <alignment vertical="center"/>
    </xf>
    <xf numFmtId="4" fontId="136" fillId="59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7" fillId="44" borderId="33">
      <alignment vertical="center"/>
    </xf>
    <xf numFmtId="4" fontId="138" fillId="44" borderId="33">
      <alignment vertical="center"/>
    </xf>
    <xf numFmtId="4" fontId="137" fillId="59" borderId="33">
      <alignment vertical="center"/>
    </xf>
    <xf numFmtId="4" fontId="138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9" fillId="44" borderId="34">
      <alignment vertical="center"/>
    </xf>
    <xf numFmtId="4" fontId="130" fillId="44" borderId="34">
      <alignment vertical="center"/>
    </xf>
    <xf numFmtId="4" fontId="129" fillId="59" borderId="33">
      <alignment vertical="center"/>
    </xf>
    <xf numFmtId="4" fontId="130" fillId="59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9" fillId="0" borderId="0" applyFont="0" applyFill="0" applyBorder="0" applyAlignment="0" applyProtection="0"/>
    <xf numFmtId="201" fontId="140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100" fillId="14" borderId="0" applyNumberFormat="0" applyBorder="0" applyAlignment="0" applyProtection="0"/>
    <xf numFmtId="0" fontId="58" fillId="0" borderId="0"/>
    <xf numFmtId="0" fontId="104" fillId="0" borderId="3" applyNumberFormat="0" applyFill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41" fillId="24" borderId="0">
      <alignment wrapText="1"/>
    </xf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10" fontId="62" fillId="0" borderId="0" applyFill="0" applyBorder="0" applyAlignment="0"/>
    <xf numFmtId="211" fontId="62" fillId="0" borderId="0" applyFill="0" applyBorder="0" applyAlignment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42" fillId="0" borderId="0" applyFill="0" applyBorder="0" applyProtection="0">
      <alignment horizontal="left" vertical="top"/>
    </xf>
    <xf numFmtId="0" fontId="10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16" fillId="0" borderId="19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235" fontId="121" fillId="0" borderId="0" applyFont="0" applyFill="0" applyBorder="0" applyAlignment="0" applyProtection="0"/>
    <xf numFmtId="236" fontId="121" fillId="0" borderId="0" applyFont="0" applyFill="0" applyBorder="0" applyAlignment="0" applyProtection="0"/>
    <xf numFmtId="237" fontId="121" fillId="0" borderId="0" applyFont="0" applyFill="0" applyBorder="0" applyAlignment="0" applyProtection="0"/>
    <xf numFmtId="238" fontId="121" fillId="0" borderId="0" applyFont="0" applyFill="0" applyBorder="0" applyAlignment="0" applyProtection="0"/>
    <xf numFmtId="239" fontId="121" fillId="0" borderId="0" applyFont="0" applyFill="0" applyBorder="0" applyAlignment="0" applyProtection="0"/>
    <xf numFmtId="240" fontId="121" fillId="0" borderId="0" applyFont="0" applyFill="0" applyBorder="0" applyAlignment="0" applyProtection="0"/>
    <xf numFmtId="241" fontId="121" fillId="0" borderId="0" applyFont="0" applyFill="0" applyBorder="0" applyAlignment="0" applyProtection="0"/>
    <xf numFmtId="242" fontId="121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4" fillId="0" borderId="28"/>
    <xf numFmtId="206" fontId="62" fillId="0" borderId="0" applyFill="0" applyBorder="0" applyAlignment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200" fontId="10" fillId="0" borderId="0" applyFont="0" applyFill="0" applyBorder="0" applyAlignment="0" applyProtection="0"/>
    <xf numFmtId="200" fontId="61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0" borderId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3" fillId="0" borderId="0" applyFont="0" applyFill="0" applyBorder="0" applyAlignment="0" applyProtection="0"/>
    <xf numFmtId="0" fontId="16" fillId="7" borderId="1" applyNumberFormat="0" applyAlignment="0" applyProtection="0"/>
    <xf numFmtId="3" fontId="99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9" fillId="0" borderId="0" applyFont="0" applyFill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206" fontId="62" fillId="0" borderId="0" applyFill="0" applyBorder="0" applyAlignment="0"/>
    <xf numFmtId="16" fontId="124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203" fontId="125" fillId="0" borderId="0"/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8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100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215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2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5" fillId="46" borderId="10" applyNumberFormat="0" applyProtection="0">
      <alignment horizontal="left" vertical="center" indent="1"/>
    </xf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99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5" fillId="60" borderId="14" applyNumberFormat="0" applyProtection="0">
      <alignment horizontal="left" vertical="center" indent="1"/>
    </xf>
    <xf numFmtId="4" fontId="105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44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4" fillId="0" borderId="0"/>
    <xf numFmtId="0" fontId="1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4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7" fontId="10" fillId="0" borderId="0" applyFont="0" applyFill="0" applyAlignment="0" applyProtection="0"/>
    <xf numFmtId="248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100" fillId="73" borderId="0" applyNumberFormat="0" applyBorder="0" applyAlignment="0" applyProtection="0"/>
    <xf numFmtId="0" fontId="100" fillId="74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101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5" fillId="79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49" fontId="10" fillId="0" borderId="0" applyFill="0" applyBorder="0">
      <alignment horizontal="right"/>
      <protection locked="0"/>
    </xf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16" fillId="80" borderId="0" applyNumberFormat="0" applyBorder="0" applyAlignment="0" applyProtection="0"/>
    <xf numFmtId="0" fontId="116" fillId="81" borderId="0" applyNumberFormat="0" applyBorder="0" applyAlignment="0" applyProtection="0"/>
    <xf numFmtId="0" fontId="116" fillId="82" borderId="0" applyNumberFormat="0" applyBorder="0" applyAlignment="0" applyProtection="0"/>
    <xf numFmtId="0" fontId="100" fillId="16" borderId="0" applyNumberFormat="0" applyBorder="0" applyAlignment="0" applyProtection="0"/>
    <xf numFmtId="0" fontId="10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52" fontId="10" fillId="0" borderId="0" applyFont="0" applyFill="0" applyBorder="0" applyAlignment="0" applyProtection="0"/>
    <xf numFmtId="253" fontId="10" fillId="0" borderId="0" applyFont="0" applyFill="0" applyBorder="0" applyAlignment="0" applyProtection="0"/>
    <xf numFmtId="9" fontId="34" fillId="83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54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55" fontId="146" fillId="50" borderId="10">
      <alignment horizontal="center"/>
    </xf>
    <xf numFmtId="247" fontId="34" fillId="0" borderId="0" applyFont="0" applyFill="0" applyBorder="0" applyAlignment="0" applyProtection="0"/>
    <xf numFmtId="24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6" fontId="10" fillId="84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10" fillId="85" borderId="4" applyNumberFormat="0" applyAlignment="0" applyProtection="0"/>
    <xf numFmtId="257" fontId="10" fillId="0" borderId="0" applyFill="0" applyBorder="0">
      <alignment horizontal="right"/>
      <protection locked="0"/>
    </xf>
    <xf numFmtId="0" fontId="38" fillId="0" borderId="0"/>
    <xf numFmtId="258" fontId="10" fillId="0" borderId="0">
      <alignment horizontal="right"/>
      <protection locked="0"/>
    </xf>
    <xf numFmtId="0" fontId="110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60" borderId="14" applyNumberFormat="0" applyProtection="0">
      <alignment horizontal="left" vertical="center" indent="1"/>
    </xf>
    <xf numFmtId="0" fontId="10" fillId="60" borderId="14" applyNumberFormat="0" applyProtection="0">
      <alignment horizontal="left" vertical="top" indent="1"/>
    </xf>
    <xf numFmtId="0" fontId="10" fillId="86" borderId="14" applyNumberFormat="0" applyProtection="0">
      <alignment horizontal="left" vertical="center" indent="1"/>
    </xf>
    <xf numFmtId="0" fontId="10" fillId="86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7" borderId="14" applyNumberFormat="0" applyProtection="0">
      <alignment horizontal="left" vertical="center" indent="1"/>
    </xf>
    <xf numFmtId="0" fontId="10" fillId="87" borderId="14" applyNumberFormat="0" applyProtection="0">
      <alignment horizontal="left" vertical="top" indent="1"/>
    </xf>
    <xf numFmtId="0" fontId="10" fillId="57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6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59" fontId="10" fillId="0" borderId="0" applyFill="0" applyBorder="0">
      <alignment horizontal="right"/>
      <protection hidden="1"/>
    </xf>
    <xf numFmtId="0" fontId="147" fillId="79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44" fillId="0" borderId="0" applyBorder="0"/>
    <xf numFmtId="260" fontId="10" fillId="0" borderId="0" applyFont="0" applyFill="0" applyBorder="0" applyAlignment="0" applyProtection="0"/>
    <xf numFmtId="261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8" fillId="0" borderId="0" applyFont="0" applyFill="0" applyBorder="0" applyAlignment="0" applyProtection="0"/>
    <xf numFmtId="0" fontId="10" fillId="0" borderId="0"/>
    <xf numFmtId="0" fontId="98" fillId="0" borderId="0"/>
    <xf numFmtId="0" fontId="4" fillId="0" borderId="0"/>
    <xf numFmtId="0" fontId="3" fillId="0" borderId="0"/>
    <xf numFmtId="0" fontId="15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1" fontId="9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98" fillId="0" borderId="0"/>
  </cellStyleXfs>
  <cellXfs count="1043">
    <xf numFmtId="0" fontId="0" fillId="0" borderId="0" xfId="0"/>
    <xf numFmtId="0" fontId="31" fillId="0" borderId="0" xfId="0" applyFont="1"/>
    <xf numFmtId="0" fontId="34" fillId="0" borderId="0" xfId="0" applyFont="1"/>
    <xf numFmtId="177" fontId="34" fillId="0" borderId="10" xfId="3070" applyNumberFormat="1" applyFont="1" applyBorder="1"/>
    <xf numFmtId="177" fontId="32" fillId="50" borderId="10" xfId="3070" applyNumberFormat="1" applyFont="1" applyFill="1" applyBorder="1"/>
    <xf numFmtId="0" fontId="96" fillId="0" borderId="0" xfId="0" applyFont="1"/>
    <xf numFmtId="0" fontId="149" fillId="0" borderId="0" xfId="0" applyFont="1" applyAlignment="1">
      <alignment horizontal="right"/>
    </xf>
    <xf numFmtId="177" fontId="31" fillId="0" borderId="0" xfId="0" applyNumberFormat="1" applyFont="1"/>
    <xf numFmtId="0" fontId="32" fillId="50" borderId="10" xfId="0" applyFont="1" applyFill="1" applyBorder="1"/>
    <xf numFmtId="0" fontId="31" fillId="0" borderId="10" xfId="0" applyFont="1" applyBorder="1"/>
    <xf numFmtId="177" fontId="34" fillId="0" borderId="0" xfId="3070" applyNumberFormat="1" applyFont="1"/>
    <xf numFmtId="0" fontId="31" fillId="0" borderId="10" xfId="0" applyFont="1" applyBorder="1" applyAlignment="1">
      <alignment wrapText="1"/>
    </xf>
    <xf numFmtId="183" fontId="33" fillId="49" borderId="22" xfId="0" applyNumberFormat="1" applyFont="1" applyFill="1" applyBorder="1" applyAlignment="1">
      <alignment horizontal="center" vertical="center" wrapText="1"/>
    </xf>
    <xf numFmtId="177" fontId="96" fillId="0" borderId="0" xfId="0" applyNumberFormat="1" applyFont="1"/>
    <xf numFmtId="177" fontId="32" fillId="50" borderId="21" xfId="3070" applyNumberFormat="1" applyFont="1" applyFill="1" applyBorder="1"/>
    <xf numFmtId="0" fontId="151" fillId="0" borderId="0" xfId="0" applyFont="1"/>
    <xf numFmtId="177" fontId="34" fillId="54" borderId="10" xfId="3070" applyNumberFormat="1" applyFont="1" applyFill="1" applyBorder="1"/>
    <xf numFmtId="9" fontId="31" fillId="0" borderId="0" xfId="3486" applyFont="1"/>
    <xf numFmtId="0" fontId="152" fillId="54" borderId="0" xfId="0" applyFont="1" applyFill="1"/>
    <xf numFmtId="0" fontId="32" fillId="50" borderId="10" xfId="0" applyFont="1" applyFill="1" applyBorder="1" applyAlignment="1">
      <alignment horizontal="center"/>
    </xf>
    <xf numFmtId="0" fontId="31" fillId="0" borderId="0" xfId="317" applyFont="1"/>
    <xf numFmtId="14" fontId="31" fillId="0" borderId="10" xfId="0" applyNumberFormat="1" applyFont="1" applyBorder="1" applyAlignment="1">
      <alignment horizontal="left"/>
    </xf>
    <xf numFmtId="10" fontId="31" fillId="0" borderId="10" xfId="3486" applyNumberFormat="1" applyFont="1" applyBorder="1" applyAlignment="1">
      <alignment horizontal="left"/>
    </xf>
    <xf numFmtId="0" fontId="31" fillId="0" borderId="0" xfId="0" applyFont="1" applyAlignment="1">
      <alignment horizontal="left"/>
    </xf>
    <xf numFmtId="177" fontId="34" fillId="0" borderId="21" xfId="3070" applyNumberFormat="1" applyFont="1" applyBorder="1"/>
    <xf numFmtId="173" fontId="34" fillId="0" borderId="0" xfId="3486" applyNumberFormat="1" applyFont="1" applyFill="1" applyBorder="1"/>
    <xf numFmtId="177" fontId="32" fillId="50" borderId="0" xfId="3070" applyNumberFormat="1" applyFont="1" applyFill="1"/>
    <xf numFmtId="0" fontId="96" fillId="0" borderId="0" xfId="0" applyFont="1" applyAlignment="1">
      <alignment horizontal="center" vertical="center" wrapText="1"/>
    </xf>
    <xf numFmtId="172" fontId="96" fillId="0" borderId="10" xfId="287" applyNumberFormat="1" applyFont="1" applyBorder="1"/>
    <xf numFmtId="172" fontId="96" fillId="0" borderId="0" xfId="0" applyNumberFormat="1" applyFont="1"/>
    <xf numFmtId="172" fontId="96" fillId="0" borderId="0" xfId="287" applyNumberFormat="1" applyFont="1"/>
    <xf numFmtId="165" fontId="96" fillId="0" borderId="10" xfId="287" applyNumberFormat="1" applyFont="1" applyBorder="1"/>
    <xf numFmtId="266" fontId="96" fillId="0" borderId="0" xfId="0" applyNumberFormat="1" applyFont="1"/>
    <xf numFmtId="0" fontId="34" fillId="0" borderId="0" xfId="3485" applyFont="1"/>
    <xf numFmtId="0" fontId="34" fillId="0" borderId="0" xfId="3485" applyFont="1" applyAlignment="1">
      <alignment horizontal="center" vertical="center" wrapText="1"/>
    </xf>
    <xf numFmtId="0" fontId="32" fillId="50" borderId="10" xfId="0" applyFont="1" applyFill="1" applyBorder="1" applyAlignment="1">
      <alignment horizontal="center" wrapText="1"/>
    </xf>
    <xf numFmtId="14" fontId="33" fillId="49" borderId="10" xfId="0" applyNumberFormat="1" applyFont="1" applyFill="1" applyBorder="1" applyAlignment="1">
      <alignment horizontal="left" vertical="center" wrapText="1"/>
    </xf>
    <xf numFmtId="0" fontId="33" fillId="49" borderId="23" xfId="319" applyFont="1" applyFill="1" applyBorder="1" applyAlignment="1">
      <alignment horizontal="center"/>
    </xf>
    <xf numFmtId="0" fontId="33" fillId="49" borderId="24" xfId="319" applyFont="1" applyFill="1" applyBorder="1" applyAlignment="1">
      <alignment horizontal="center"/>
    </xf>
    <xf numFmtId="0" fontId="33" fillId="49" borderId="18" xfId="3499" applyFont="1" applyFill="1" applyBorder="1" applyAlignment="1">
      <alignment horizontal="center"/>
    </xf>
    <xf numFmtId="0" fontId="33" fillId="49" borderId="26" xfId="3499" applyFont="1" applyFill="1" applyBorder="1" applyAlignment="1">
      <alignment horizontal="center"/>
    </xf>
    <xf numFmtId="0" fontId="34" fillId="0" borderId="21" xfId="319" applyFont="1" applyBorder="1"/>
    <xf numFmtId="0" fontId="34" fillId="0" borderId="10" xfId="319" applyFont="1" applyBorder="1"/>
    <xf numFmtId="0" fontId="34" fillId="51" borderId="10" xfId="319" applyFont="1" applyFill="1" applyBorder="1" applyAlignment="1">
      <alignment vertical="justify" wrapText="1"/>
    </xf>
    <xf numFmtId="171" fontId="34" fillId="51" borderId="10" xfId="319" applyNumberFormat="1" applyFont="1" applyFill="1" applyBorder="1" applyAlignment="1">
      <alignment vertical="justify" wrapText="1"/>
    </xf>
    <xf numFmtId="0" fontId="33" fillId="49" borderId="23" xfId="319" applyFont="1" applyFill="1" applyBorder="1" applyAlignment="1">
      <alignment horizontal="left"/>
    </xf>
    <xf numFmtId="0" fontId="33" fillId="49" borderId="24" xfId="0" applyFont="1" applyFill="1" applyBorder="1" applyAlignment="1">
      <alignment horizontal="left"/>
    </xf>
    <xf numFmtId="0" fontId="34" fillId="54" borderId="21" xfId="319" applyFont="1" applyFill="1" applyBorder="1"/>
    <xf numFmtId="0" fontId="34" fillId="54" borderId="10" xfId="319" applyFont="1" applyFill="1" applyBorder="1"/>
    <xf numFmtId="0" fontId="32" fillId="50" borderId="10" xfId="319" applyFont="1" applyFill="1" applyBorder="1" applyAlignment="1">
      <alignment horizontal="left"/>
    </xf>
    <xf numFmtId="177" fontId="32" fillId="50" borderId="10" xfId="3499" applyNumberFormat="1" applyFont="1" applyFill="1" applyBorder="1"/>
    <xf numFmtId="177" fontId="34" fillId="54" borderId="21" xfId="3070" applyNumberFormat="1" applyFont="1" applyFill="1" applyBorder="1"/>
    <xf numFmtId="0" fontId="34" fillId="51" borderId="10" xfId="319" applyFont="1" applyFill="1" applyBorder="1"/>
    <xf numFmtId="0" fontId="32" fillId="50" borderId="24" xfId="319" applyFont="1" applyFill="1" applyBorder="1" applyAlignment="1">
      <alignment horizontal="left"/>
    </xf>
    <xf numFmtId="173" fontId="34" fillId="0" borderId="10" xfId="3486" applyNumberFormat="1" applyFont="1" applyBorder="1"/>
    <xf numFmtId="173" fontId="32" fillId="50" borderId="0" xfId="3486" applyNumberFormat="1" applyFont="1" applyFill="1" applyBorder="1"/>
    <xf numFmtId="177" fontId="34" fillId="54" borderId="21" xfId="3500" applyNumberFormat="1" applyFont="1" applyFill="1" applyBorder="1"/>
    <xf numFmtId="177" fontId="32" fillId="50" borderId="24" xfId="319" applyNumberFormat="1" applyFont="1" applyFill="1" applyBorder="1" applyAlignment="1">
      <alignment horizontal="left"/>
    </xf>
    <xf numFmtId="177" fontId="34" fillId="0" borderId="21" xfId="3500" applyNumberFormat="1" applyFont="1" applyBorder="1"/>
    <xf numFmtId="0" fontId="31" fillId="54" borderId="10" xfId="0" applyFont="1" applyFill="1" applyBorder="1"/>
    <xf numFmtId="0" fontId="31" fillId="54" borderId="10" xfId="0" applyFont="1" applyFill="1" applyBorder="1" applyAlignment="1">
      <alignment wrapText="1"/>
    </xf>
    <xf numFmtId="0" fontId="34" fillId="54" borderId="10" xfId="319" applyFont="1" applyFill="1" applyBorder="1" applyAlignment="1">
      <alignment wrapText="1"/>
    </xf>
    <xf numFmtId="14" fontId="151" fillId="0" borderId="0" xfId="0" applyNumberFormat="1" applyFont="1" applyAlignment="1">
      <alignment horizontal="center"/>
    </xf>
    <xf numFmtId="0" fontId="34" fillId="0" borderId="10" xfId="3070" applyFont="1" applyBorder="1"/>
    <xf numFmtId="0" fontId="32" fillId="50" borderId="10" xfId="3070" applyFont="1" applyFill="1" applyBorder="1"/>
    <xf numFmtId="0" fontId="97" fillId="0" borderId="0" xfId="0" applyFont="1"/>
    <xf numFmtId="268" fontId="31" fillId="0" borderId="10" xfId="0" applyNumberFormat="1" applyFont="1" applyBorder="1" applyAlignment="1">
      <alignment horizontal="left"/>
    </xf>
    <xf numFmtId="9" fontId="31" fillId="0" borderId="10" xfId="3486" applyFont="1" applyBorder="1" applyAlignment="1">
      <alignment horizontal="left"/>
    </xf>
    <xf numFmtId="0" fontId="32" fillId="50" borderId="10" xfId="317" applyFont="1" applyFill="1" applyBorder="1"/>
    <xf numFmtId="235" fontId="32" fillId="50" borderId="10" xfId="317" applyNumberFormat="1" applyFont="1" applyFill="1" applyBorder="1"/>
    <xf numFmtId="0" fontId="34" fillId="0" borderId="0" xfId="3499" applyFont="1"/>
    <xf numFmtId="0" fontId="33" fillId="49" borderId="0" xfId="3499" applyFont="1" applyFill="1" applyAlignment="1">
      <alignment horizontal="center" vertical="center" wrapText="1"/>
    </xf>
    <xf numFmtId="0" fontId="33" fillId="49" borderId="25" xfId="3499" applyFont="1" applyFill="1" applyBorder="1" applyAlignment="1">
      <alignment horizontal="center" vertical="center" wrapText="1"/>
    </xf>
    <xf numFmtId="0" fontId="32" fillId="50" borderId="0" xfId="319" applyFont="1" applyFill="1" applyAlignment="1">
      <alignment horizontal="left"/>
    </xf>
    <xf numFmtId="177" fontId="32" fillId="50" borderId="0" xfId="3499" applyNumberFormat="1" applyFont="1" applyFill="1" applyAlignment="1">
      <alignment horizontal="left" indent="1"/>
    </xf>
    <xf numFmtId="177" fontId="32" fillId="50" borderId="0" xfId="3499" applyNumberFormat="1" applyFont="1" applyFill="1"/>
    <xf numFmtId="0" fontId="32" fillId="50" borderId="0" xfId="3499" applyFont="1" applyFill="1"/>
    <xf numFmtId="0" fontId="32" fillId="50" borderId="0" xfId="3499" applyFont="1" applyFill="1" applyAlignment="1">
      <alignment wrapText="1"/>
    </xf>
    <xf numFmtId="177" fontId="32" fillId="50" borderId="0" xfId="3070" applyNumberFormat="1" applyFont="1" applyFill="1" applyAlignment="1">
      <alignment horizontal="left" indent="1"/>
    </xf>
    <xf numFmtId="0" fontId="34" fillId="0" borderId="0" xfId="3070" applyFont="1"/>
    <xf numFmtId="181" fontId="34" fillId="0" borderId="0" xfId="3070" applyNumberFormat="1" applyFont="1"/>
    <xf numFmtId="0" fontId="32" fillId="0" borderId="0" xfId="319" applyFont="1" applyAlignment="1">
      <alignment horizontal="left"/>
    </xf>
    <xf numFmtId="181" fontId="32" fillId="0" borderId="0" xfId="3499" applyNumberFormat="1" applyFont="1"/>
    <xf numFmtId="177" fontId="32" fillId="0" borderId="0" xfId="3499" applyNumberFormat="1" applyFont="1"/>
    <xf numFmtId="177" fontId="34" fillId="0" borderId="0" xfId="3499" applyNumberFormat="1" applyFont="1"/>
    <xf numFmtId="0" fontId="33" fillId="49" borderId="24" xfId="3070" applyFont="1" applyFill="1" applyBorder="1" applyAlignment="1">
      <alignment horizontal="center" vertical="center" wrapText="1"/>
    </xf>
    <xf numFmtId="0" fontId="33" fillId="49" borderId="18" xfId="3070" applyFont="1" applyFill="1" applyBorder="1" applyAlignment="1">
      <alignment horizontal="center" vertical="center" wrapText="1"/>
    </xf>
    <xf numFmtId="0" fontId="33" fillId="49" borderId="26" xfId="3070" applyFont="1" applyFill="1" applyBorder="1" applyAlignment="1">
      <alignment horizontal="center" vertical="center" wrapText="1"/>
    </xf>
    <xf numFmtId="177" fontId="152" fillId="54" borderId="0" xfId="3499" applyNumberFormat="1" applyFont="1" applyFill="1"/>
    <xf numFmtId="0" fontId="31" fillId="0" borderId="10" xfId="0" applyFont="1" applyBorder="1" applyAlignment="1">
      <alignment horizontal="justify" vertical="top" wrapText="1"/>
    </xf>
    <xf numFmtId="269" fontId="31" fillId="0" borderId="10" xfId="0" applyNumberFormat="1" applyFont="1" applyBorder="1" applyAlignment="1">
      <alignment horizontal="left"/>
    </xf>
    <xf numFmtId="0" fontId="33" fillId="49" borderId="10" xfId="0" applyFont="1" applyFill="1" applyBorder="1" applyAlignment="1">
      <alignment horizontal="center" vertical="top" wrapText="1"/>
    </xf>
    <xf numFmtId="177" fontId="154" fillId="88" borderId="10" xfId="3070" applyNumberFormat="1" applyFont="1" applyFill="1" applyBorder="1"/>
    <xf numFmtId="14" fontId="33" fillId="89" borderId="21" xfId="0" applyNumberFormat="1" applyFont="1" applyFill="1" applyBorder="1" applyAlignment="1">
      <alignment horizontal="center" vertical="center" wrapText="1"/>
    </xf>
    <xf numFmtId="183" fontId="33" fillId="89" borderId="22" xfId="0" applyNumberFormat="1" applyFont="1" applyFill="1" applyBorder="1" applyAlignment="1">
      <alignment horizontal="center" vertical="center" wrapText="1"/>
    </xf>
    <xf numFmtId="0" fontId="34" fillId="23" borderId="10" xfId="324" applyFont="1" applyFill="1" applyBorder="1" applyAlignment="1">
      <alignment horizontal="left" vertical="center" indent="5"/>
    </xf>
    <xf numFmtId="0" fontId="156" fillId="0" borderId="0" xfId="0" applyFont="1"/>
    <xf numFmtId="3" fontId="33" fillId="49" borderId="21" xfId="0" applyNumberFormat="1" applyFont="1" applyFill="1" applyBorder="1" applyAlignment="1">
      <alignment horizontal="center"/>
    </xf>
    <xf numFmtId="0" fontId="31" fillId="0" borderId="0" xfId="2875" applyFont="1"/>
    <xf numFmtId="263" fontId="32" fillId="50" borderId="10" xfId="3486" applyNumberFormat="1" applyFont="1" applyFill="1" applyBorder="1"/>
    <xf numFmtId="0" fontId="32" fillId="50" borderId="43" xfId="0" applyFont="1" applyFill="1" applyBorder="1"/>
    <xf numFmtId="0" fontId="32" fillId="50" borderId="44" xfId="0" applyFont="1" applyFill="1" applyBorder="1"/>
    <xf numFmtId="0" fontId="31" fillId="0" borderId="0" xfId="3510" applyFont="1"/>
    <xf numFmtId="0" fontId="33" fillId="49" borderId="43" xfId="0" applyFont="1" applyFill="1" applyBorder="1" applyAlignment="1">
      <alignment vertical="top"/>
    </xf>
    <xf numFmtId="0" fontId="33" fillId="49" borderId="43" xfId="0" applyFont="1" applyFill="1" applyBorder="1" applyAlignment="1">
      <alignment horizontal="center" vertical="top"/>
    </xf>
    <xf numFmtId="0" fontId="33" fillId="49" borderId="43" xfId="0" applyFont="1" applyFill="1" applyBorder="1" applyAlignment="1">
      <alignment horizontal="center" vertical="top" wrapText="1"/>
    </xf>
    <xf numFmtId="0" fontId="96" fillId="0" borderId="43" xfId="0" applyFont="1" applyBorder="1"/>
    <xf numFmtId="0" fontId="96" fillId="0" borderId="43" xfId="0" applyFont="1" applyBorder="1" applyAlignment="1">
      <alignment horizontal="center" vertical="center" wrapText="1"/>
    </xf>
    <xf numFmtId="0" fontId="96" fillId="0" borderId="43" xfId="0" applyFont="1" applyBorder="1" applyAlignment="1">
      <alignment wrapText="1"/>
    </xf>
    <xf numFmtId="172" fontId="96" fillId="0" borderId="44" xfId="287" applyNumberFormat="1" applyFont="1" applyBorder="1"/>
    <xf numFmtId="0" fontId="32" fillId="50" borderId="43" xfId="317" applyFont="1" applyFill="1" applyBorder="1"/>
    <xf numFmtId="0" fontId="153" fillId="0" borderId="0" xfId="3499" applyFont="1"/>
    <xf numFmtId="0" fontId="33" fillId="49" borderId="45" xfId="3499" applyFont="1" applyFill="1" applyBorder="1" applyAlignment="1">
      <alignment horizontal="center" vertical="center" wrapText="1"/>
    </xf>
    <xf numFmtId="0" fontId="33" fillId="49" borderId="46" xfId="3499" applyFont="1" applyFill="1" applyBorder="1" applyAlignment="1">
      <alignment horizontal="center" vertical="center" wrapText="1"/>
    </xf>
    <xf numFmtId="0" fontId="33" fillId="49" borderId="47" xfId="3499" applyFont="1" applyFill="1" applyBorder="1" applyAlignment="1">
      <alignment horizontal="center" vertical="center" wrapText="1"/>
    </xf>
    <xf numFmtId="0" fontId="34" fillId="49" borderId="45" xfId="319" applyFont="1" applyFill="1" applyBorder="1"/>
    <xf numFmtId="0" fontId="33" fillId="49" borderId="43" xfId="0" applyFont="1" applyFill="1" applyBorder="1"/>
    <xf numFmtId="0" fontId="33" fillId="49" borderId="44" xfId="3499" applyFont="1" applyFill="1" applyBorder="1" applyAlignment="1">
      <alignment horizontal="center"/>
    </xf>
    <xf numFmtId="0" fontId="33" fillId="49" borderId="45" xfId="3070" applyFont="1" applyFill="1" applyBorder="1" applyAlignment="1">
      <alignment horizontal="center" vertical="center" wrapText="1"/>
    </xf>
    <xf numFmtId="0" fontId="33" fillId="49" borderId="46" xfId="3070" applyFont="1" applyFill="1" applyBorder="1" applyAlignment="1">
      <alignment horizontal="center" vertical="center" wrapText="1"/>
    </xf>
    <xf numFmtId="0" fontId="33" fillId="49" borderId="47" xfId="3070" applyFont="1" applyFill="1" applyBorder="1" applyAlignment="1">
      <alignment horizontal="center" vertical="center" wrapText="1"/>
    </xf>
    <xf numFmtId="177" fontId="152" fillId="0" borderId="0" xfId="3499" applyNumberFormat="1" applyFont="1"/>
    <xf numFmtId="0" fontId="31" fillId="0" borderId="0" xfId="3510" applyFont="1" applyAlignment="1">
      <alignment horizontal="left"/>
    </xf>
    <xf numFmtId="0" fontId="31" fillId="0" borderId="10" xfId="0" applyFont="1" applyBorder="1" applyAlignment="1">
      <alignment vertical="top" wrapText="1"/>
    </xf>
    <xf numFmtId="0" fontId="32" fillId="0" borderId="38" xfId="317" applyFont="1" applyBorder="1"/>
    <xf numFmtId="0" fontId="34" fillId="0" borderId="44" xfId="317" applyFont="1" applyBorder="1"/>
    <xf numFmtId="0" fontId="32" fillId="50" borderId="44" xfId="317" applyFont="1" applyFill="1" applyBorder="1"/>
    <xf numFmtId="14" fontId="33" fillId="89" borderId="39" xfId="0" applyNumberFormat="1" applyFont="1" applyFill="1" applyBorder="1" applyAlignment="1">
      <alignment horizontal="center" vertical="center" wrapText="1"/>
    </xf>
    <xf numFmtId="3" fontId="33" fillId="49" borderId="39" xfId="0" applyNumberFormat="1" applyFont="1" applyFill="1" applyBorder="1" applyAlignment="1">
      <alignment horizontal="center"/>
    </xf>
    <xf numFmtId="0" fontId="32" fillId="50" borderId="38" xfId="0" applyFont="1" applyFill="1" applyBorder="1"/>
    <xf numFmtId="0" fontId="33" fillId="49" borderId="43" xfId="0" applyFont="1" applyFill="1" applyBorder="1" applyAlignment="1">
      <alignment vertical="top" wrapText="1"/>
    </xf>
    <xf numFmtId="170" fontId="96" fillId="0" borderId="44" xfId="287" applyFont="1" applyBorder="1"/>
    <xf numFmtId="170" fontId="96" fillId="0" borderId="10" xfId="287" applyFont="1" applyBorder="1" applyAlignment="1">
      <alignment horizontal="center" vertical="center" wrapText="1"/>
    </xf>
    <xf numFmtId="170" fontId="96" fillId="0" borderId="44" xfId="287" applyFont="1" applyBorder="1" applyAlignment="1">
      <alignment vertical="center"/>
    </xf>
    <xf numFmtId="0" fontId="34" fillId="0" borderId="0" xfId="3513" applyFont="1"/>
    <xf numFmtId="0" fontId="33" fillId="49" borderId="38" xfId="3499" applyFont="1" applyFill="1" applyBorder="1" applyAlignment="1">
      <alignment horizontal="center"/>
    </xf>
    <xf numFmtId="0" fontId="33" fillId="49" borderId="46" xfId="317" applyFont="1" applyFill="1" applyBorder="1" applyAlignment="1">
      <alignment horizontal="center" vertical="center" wrapText="1"/>
    </xf>
    <xf numFmtId="177" fontId="31" fillId="0" borderId="0" xfId="317" applyNumberFormat="1" applyFont="1"/>
    <xf numFmtId="43" fontId="31" fillId="0" borderId="0" xfId="317" applyNumberFormat="1" applyFont="1"/>
    <xf numFmtId="177" fontId="152" fillId="55" borderId="0" xfId="0" applyNumberFormat="1" applyFont="1" applyFill="1"/>
    <xf numFmtId="177" fontId="31" fillId="54" borderId="0" xfId="317" applyNumberFormat="1" applyFont="1" applyFill="1"/>
    <xf numFmtId="183" fontId="33" fillId="89" borderId="39" xfId="0" applyNumberFormat="1" applyFont="1" applyFill="1" applyBorder="1" applyAlignment="1">
      <alignment horizontal="center" vertical="center" wrapText="1"/>
    </xf>
    <xf numFmtId="177" fontId="154" fillId="88" borderId="18" xfId="3070" applyNumberFormat="1" applyFont="1" applyFill="1" applyBorder="1"/>
    <xf numFmtId="177" fontId="154" fillId="88" borderId="26" xfId="3070" applyNumberFormat="1" applyFont="1" applyFill="1" applyBorder="1"/>
    <xf numFmtId="14" fontId="33" fillId="49" borderId="43" xfId="0" applyNumberFormat="1" applyFont="1" applyFill="1" applyBorder="1" applyAlignment="1">
      <alignment horizontal="left" vertical="center" wrapText="1"/>
    </xf>
    <xf numFmtId="49" fontId="31" fillId="0" borderId="10" xfId="0" applyNumberFormat="1" applyFont="1" applyBorder="1" applyAlignment="1">
      <alignment horizontal="left"/>
    </xf>
    <xf numFmtId="0" fontId="157" fillId="0" borderId="0" xfId="3490" applyFont="1"/>
    <xf numFmtId="0" fontId="158" fillId="0" borderId="0" xfId="3490" applyFont="1"/>
    <xf numFmtId="0" fontId="159" fillId="0" borderId="0" xfId="0" applyFont="1"/>
    <xf numFmtId="175" fontId="159" fillId="0" borderId="0" xfId="0" applyNumberFormat="1" applyFont="1" applyAlignment="1">
      <alignment horizontal="center"/>
    </xf>
    <xf numFmtId="0" fontId="160" fillId="0" borderId="0" xfId="0" applyFont="1"/>
    <xf numFmtId="0" fontId="161" fillId="0" borderId="0" xfId="0" applyFont="1"/>
    <xf numFmtId="0" fontId="162" fillId="49" borderId="45" xfId="0" applyFont="1" applyFill="1" applyBorder="1" applyAlignment="1">
      <alignment horizontal="center" vertical="center"/>
    </xf>
    <xf numFmtId="175" fontId="162" fillId="49" borderId="39" xfId="0" applyNumberFormat="1" applyFont="1" applyFill="1" applyBorder="1" applyAlignment="1">
      <alignment horizontal="center" vertical="center"/>
    </xf>
    <xf numFmtId="183" fontId="162" fillId="49" borderId="39" xfId="0" applyNumberFormat="1" applyFont="1" applyFill="1" applyBorder="1" applyAlignment="1">
      <alignment horizontal="center" vertical="center" wrapText="1"/>
    </xf>
    <xf numFmtId="0" fontId="162" fillId="49" borderId="24" xfId="0" applyFont="1" applyFill="1" applyBorder="1" applyAlignment="1">
      <alignment horizontal="center" vertical="center"/>
    </xf>
    <xf numFmtId="175" fontId="162" fillId="49" borderId="21" xfId="0" applyNumberFormat="1" applyFont="1" applyFill="1" applyBorder="1" applyAlignment="1">
      <alignment horizontal="center" vertical="center"/>
    </xf>
    <xf numFmtId="14" fontId="162" fillId="49" borderId="21" xfId="0" applyNumberFormat="1" applyFont="1" applyFill="1" applyBorder="1" applyAlignment="1">
      <alignment horizontal="center" vertical="center" wrapText="1"/>
    </xf>
    <xf numFmtId="0" fontId="162" fillId="49" borderId="43" xfId="0" applyFont="1" applyFill="1" applyBorder="1"/>
    <xf numFmtId="175" fontId="161" fillId="49" borderId="38" xfId="0" applyNumberFormat="1" applyFont="1" applyFill="1" applyBorder="1" applyAlignment="1">
      <alignment horizontal="center"/>
    </xf>
    <xf numFmtId="0" fontId="161" fillId="49" borderId="38" xfId="0" applyFont="1" applyFill="1" applyBorder="1"/>
    <xf numFmtId="0" fontId="161" fillId="49" borderId="44" xfId="0" applyFont="1" applyFill="1" applyBorder="1"/>
    <xf numFmtId="0" fontId="159" fillId="0" borderId="10" xfId="0" applyFont="1" applyBorder="1"/>
    <xf numFmtId="175" fontId="159" fillId="54" borderId="10" xfId="0" applyNumberFormat="1" applyFont="1" applyFill="1" applyBorder="1" applyAlignment="1">
      <alignment horizontal="center"/>
    </xf>
    <xf numFmtId="177" fontId="161" fillId="0" borderId="10" xfId="3070" applyNumberFormat="1" applyFont="1" applyBorder="1"/>
    <xf numFmtId="175" fontId="159" fillId="0" borderId="10" xfId="0" applyNumberFormat="1" applyFont="1" applyBorder="1" applyAlignment="1">
      <alignment horizontal="center"/>
    </xf>
    <xf numFmtId="0" fontId="163" fillId="50" borderId="10" xfId="0" applyFont="1" applyFill="1" applyBorder="1"/>
    <xf numFmtId="175" fontId="163" fillId="50" borderId="10" xfId="0" applyNumberFormat="1" applyFont="1" applyFill="1" applyBorder="1" applyAlignment="1">
      <alignment horizontal="center"/>
    </xf>
    <xf numFmtId="177" fontId="163" fillId="50" borderId="10" xfId="3070" applyNumberFormat="1" applyFont="1" applyFill="1" applyBorder="1"/>
    <xf numFmtId="0" fontId="164" fillId="54" borderId="0" xfId="0" applyFont="1" applyFill="1"/>
    <xf numFmtId="172" fontId="159" fillId="0" borderId="0" xfId="286" applyNumberFormat="1" applyFont="1"/>
    <xf numFmtId="175" fontId="160" fillId="0" borderId="0" xfId="0" applyNumberFormat="1" applyFont="1" applyAlignment="1">
      <alignment horizontal="center"/>
    </xf>
    <xf numFmtId="0" fontId="160" fillId="0" borderId="0" xfId="0" applyFont="1" applyAlignment="1">
      <alignment horizontal="center"/>
    </xf>
    <xf numFmtId="177" fontId="161" fillId="54" borderId="10" xfId="3070" applyNumberFormat="1" applyFont="1" applyFill="1" applyBorder="1"/>
    <xf numFmtId="14" fontId="165" fillId="51" borderId="0" xfId="101" applyNumberFormat="1" applyFont="1" applyFill="1" applyBorder="1" applyAlignment="1" applyProtection="1">
      <alignment horizontal="left" vertical="center"/>
      <protection locked="0"/>
    </xf>
    <xf numFmtId="9" fontId="159" fillId="0" borderId="0" xfId="3486" applyFont="1"/>
    <xf numFmtId="177" fontId="159" fillId="0" borderId="0" xfId="0" applyNumberFormat="1" applyFont="1"/>
    <xf numFmtId="0" fontId="159" fillId="54" borderId="10" xfId="0" applyFont="1" applyFill="1" applyBorder="1"/>
    <xf numFmtId="177" fontId="161" fillId="0" borderId="0" xfId="3070" applyNumberFormat="1" applyFont="1"/>
    <xf numFmtId="3" fontId="159" fillId="0" borderId="0" xfId="0" applyNumberFormat="1" applyFont="1"/>
    <xf numFmtId="0" fontId="159" fillId="0" borderId="0" xfId="0" applyFont="1" applyAlignment="1">
      <alignment horizontal="center"/>
    </xf>
    <xf numFmtId="0" fontId="162" fillId="49" borderId="39" xfId="0" applyFont="1" applyFill="1" applyBorder="1" applyAlignment="1">
      <alignment horizontal="center" vertical="center"/>
    </xf>
    <xf numFmtId="14" fontId="162" fillId="49" borderId="39" xfId="0" applyNumberFormat="1" applyFont="1" applyFill="1" applyBorder="1" applyAlignment="1">
      <alignment horizontal="center" vertical="center" wrapText="1"/>
    </xf>
    <xf numFmtId="0" fontId="162" fillId="49" borderId="23" xfId="0" applyFont="1" applyFill="1" applyBorder="1" applyAlignment="1">
      <alignment horizontal="center" vertical="center"/>
    </xf>
    <xf numFmtId="0" fontId="162" fillId="49" borderId="22" xfId="0" applyFont="1" applyFill="1" applyBorder="1" applyAlignment="1">
      <alignment horizontal="center" vertical="center"/>
    </xf>
    <xf numFmtId="183" fontId="162" fillId="49" borderId="22" xfId="0" applyNumberFormat="1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/>
    </xf>
    <xf numFmtId="0" fontId="159" fillId="0" borderId="21" xfId="0" applyFont="1" applyBorder="1" applyAlignment="1">
      <alignment horizontal="center"/>
    </xf>
    <xf numFmtId="0" fontId="159" fillId="0" borderId="10" xfId="0" applyFont="1" applyBorder="1" applyAlignment="1">
      <alignment horizontal="center"/>
    </xf>
    <xf numFmtId="0" fontId="163" fillId="50" borderId="10" xfId="0" applyFont="1" applyFill="1" applyBorder="1" applyAlignment="1">
      <alignment horizontal="center"/>
    </xf>
    <xf numFmtId="0" fontId="159" fillId="0" borderId="10" xfId="0" applyFont="1" applyBorder="1" applyAlignment="1">
      <alignment vertical="top" wrapText="1"/>
    </xf>
    <xf numFmtId="177" fontId="163" fillId="50" borderId="10" xfId="3070" applyNumberFormat="1" applyFont="1" applyFill="1" applyBorder="1" applyAlignment="1">
      <alignment horizontal="center"/>
    </xf>
    <xf numFmtId="0" fontId="159" fillId="0" borderId="25" xfId="0" applyFont="1" applyBorder="1"/>
    <xf numFmtId="0" fontId="159" fillId="0" borderId="25" xfId="0" applyFont="1" applyBorder="1" applyAlignment="1">
      <alignment horizontal="justify" wrapText="1"/>
    </xf>
    <xf numFmtId="0" fontId="159" fillId="0" borderId="0" xfId="0" applyFont="1" applyAlignment="1">
      <alignment horizontal="justify" wrapText="1"/>
    </xf>
    <xf numFmtId="0" fontId="159" fillId="51" borderId="0" xfId="0" applyFont="1" applyFill="1"/>
    <xf numFmtId="0" fontId="163" fillId="51" borderId="38" xfId="0" applyFont="1" applyFill="1" applyBorder="1"/>
    <xf numFmtId="0" fontId="163" fillId="51" borderId="38" xfId="0" applyFont="1" applyFill="1" applyBorder="1" applyAlignment="1">
      <alignment horizontal="center"/>
    </xf>
    <xf numFmtId="177" fontId="163" fillId="51" borderId="38" xfId="3070" applyNumberFormat="1" applyFont="1" applyFill="1" applyBorder="1"/>
    <xf numFmtId="0" fontId="163" fillId="50" borderId="0" xfId="0" applyFont="1" applyFill="1" applyAlignment="1">
      <alignment horizontal="left"/>
    </xf>
    <xf numFmtId="0" fontId="159" fillId="0" borderId="39" xfId="0" applyFont="1" applyBorder="1" applyAlignment="1">
      <alignment horizontal="center"/>
    </xf>
    <xf numFmtId="0" fontId="159" fillId="0" borderId="10" xfId="0" applyFont="1" applyBorder="1" applyAlignment="1">
      <alignment wrapText="1"/>
    </xf>
    <xf numFmtId="181" fontId="161" fillId="54" borderId="10" xfId="3070" applyNumberFormat="1" applyFont="1" applyFill="1" applyBorder="1"/>
    <xf numFmtId="181" fontId="163" fillId="50" borderId="10" xfId="3070" applyNumberFormat="1" applyFont="1" applyFill="1" applyBorder="1"/>
    <xf numFmtId="181" fontId="161" fillId="0" borderId="10" xfId="3070" applyNumberFormat="1" applyFont="1" applyBorder="1"/>
    <xf numFmtId="177" fontId="163" fillId="0" borderId="0" xfId="3070" applyNumberFormat="1" applyFont="1"/>
    <xf numFmtId="176" fontId="161" fillId="0" borderId="0" xfId="3070" applyNumberFormat="1" applyFont="1"/>
    <xf numFmtId="0" fontId="163" fillId="50" borderId="39" xfId="0" applyFont="1" applyFill="1" applyBorder="1"/>
    <xf numFmtId="0" fontId="163" fillId="50" borderId="39" xfId="0" applyFont="1" applyFill="1" applyBorder="1" applyAlignment="1">
      <alignment horizontal="center"/>
    </xf>
    <xf numFmtId="0" fontId="163" fillId="50" borderId="39" xfId="0" applyFont="1" applyFill="1" applyBorder="1" applyAlignment="1">
      <alignment wrapText="1"/>
    </xf>
    <xf numFmtId="0" fontId="159" fillId="0" borderId="21" xfId="0" applyFont="1" applyBorder="1" applyAlignment="1">
      <alignment wrapText="1"/>
    </xf>
    <xf numFmtId="177" fontId="163" fillId="50" borderId="10" xfId="0" applyNumberFormat="1" applyFont="1" applyFill="1" applyBorder="1"/>
    <xf numFmtId="0" fontId="31" fillId="0" borderId="0" xfId="317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62" fillId="0" borderId="0" xfId="0" applyFont="1" applyAlignment="1">
      <alignment horizontal="center" vertical="center"/>
    </xf>
    <xf numFmtId="14" fontId="162" fillId="0" borderId="0" xfId="0" applyNumberFormat="1" applyFont="1" applyAlignment="1">
      <alignment horizontal="center" vertical="center" wrapText="1"/>
    </xf>
    <xf numFmtId="0" fontId="159" fillId="0" borderId="10" xfId="0" quotePrefix="1" applyFont="1" applyBorder="1" applyAlignment="1">
      <alignment horizontal="center"/>
    </xf>
    <xf numFmtId="0" fontId="159" fillId="0" borderId="45" xfId="0" applyFont="1" applyBorder="1"/>
    <xf numFmtId="0" fontId="159" fillId="0" borderId="21" xfId="0" applyFont="1" applyBorder="1"/>
    <xf numFmtId="0" fontId="163" fillId="50" borderId="43" xfId="0" applyFont="1" applyFill="1" applyBorder="1"/>
    <xf numFmtId="0" fontId="163" fillId="50" borderId="38" xfId="0" applyFont="1" applyFill="1" applyBorder="1" applyAlignment="1">
      <alignment horizontal="center"/>
    </xf>
    <xf numFmtId="177" fontId="163" fillId="50" borderId="44" xfId="3070" applyNumberFormat="1" applyFont="1" applyFill="1" applyBorder="1"/>
    <xf numFmtId="0" fontId="167" fillId="0" borderId="10" xfId="0" applyFont="1" applyBorder="1" applyAlignment="1">
      <alignment horizontal="center" vertical="top"/>
    </xf>
    <xf numFmtId="0" fontId="162" fillId="49" borderId="38" xfId="0" applyFont="1" applyFill="1" applyBorder="1"/>
    <xf numFmtId="0" fontId="162" fillId="49" borderId="44" xfId="0" applyFont="1" applyFill="1" applyBorder="1"/>
    <xf numFmtId="0" fontId="161" fillId="0" borderId="10" xfId="320" applyFont="1" applyFill="1" applyBorder="1" applyAlignment="1">
      <alignment horizontal="center" vertical="center"/>
    </xf>
    <xf numFmtId="0" fontId="163" fillId="50" borderId="43" xfId="0" applyFont="1" applyFill="1" applyBorder="1" applyAlignment="1">
      <alignment wrapText="1"/>
    </xf>
    <xf numFmtId="0" fontId="168" fillId="0" borderId="0" xfId="0" applyFont="1"/>
    <xf numFmtId="0" fontId="169" fillId="0" borderId="0" xfId="0" applyFont="1"/>
    <xf numFmtId="0" fontId="170" fillId="0" borderId="0" xfId="0" applyFont="1"/>
    <xf numFmtId="14" fontId="162" fillId="49" borderId="40" xfId="0" applyNumberFormat="1" applyFont="1" applyFill="1" applyBorder="1" applyAlignment="1">
      <alignment horizontal="center" wrapText="1"/>
    </xf>
    <xf numFmtId="14" fontId="162" fillId="49" borderId="42" xfId="0" applyNumberFormat="1" applyFont="1" applyFill="1" applyBorder="1" applyAlignment="1">
      <alignment horizontal="center" wrapText="1"/>
    </xf>
    <xf numFmtId="14" fontId="162" fillId="49" borderId="39" xfId="0" applyNumberFormat="1" applyFont="1" applyFill="1" applyBorder="1" applyAlignment="1">
      <alignment horizontal="center" wrapText="1"/>
    </xf>
    <xf numFmtId="14" fontId="162" fillId="49" borderId="42" xfId="0" applyNumberFormat="1" applyFont="1" applyFill="1" applyBorder="1" applyAlignment="1">
      <alignment horizontal="center" vertical="center" wrapText="1"/>
    </xf>
    <xf numFmtId="14" fontId="162" fillId="49" borderId="24" xfId="0" applyNumberFormat="1" applyFont="1" applyFill="1" applyBorder="1" applyAlignment="1">
      <alignment horizontal="center" wrapText="1"/>
    </xf>
    <xf numFmtId="183" fontId="162" fillId="49" borderId="26" xfId="0" applyNumberFormat="1" applyFont="1" applyFill="1" applyBorder="1" applyAlignment="1">
      <alignment horizontal="center" vertical="center" wrapText="1"/>
    </xf>
    <xf numFmtId="183" fontId="162" fillId="89" borderId="21" xfId="0" applyNumberFormat="1" applyFont="1" applyFill="1" applyBorder="1" applyAlignment="1">
      <alignment horizontal="center" vertical="center" wrapText="1"/>
    </xf>
    <xf numFmtId="14" fontId="162" fillId="89" borderId="26" xfId="0" applyNumberFormat="1" applyFont="1" applyFill="1" applyBorder="1" applyAlignment="1">
      <alignment horizontal="center" vertical="center" wrapText="1"/>
    </xf>
    <xf numFmtId="3" fontId="161" fillId="0" borderId="10" xfId="3070" applyNumberFormat="1" applyFont="1" applyBorder="1"/>
    <xf numFmtId="199" fontId="161" fillId="0" borderId="10" xfId="3486" applyNumberFormat="1" applyFont="1" applyBorder="1"/>
    <xf numFmtId="199" fontId="159" fillId="0" borderId="0" xfId="3486" applyNumberFormat="1" applyFont="1"/>
    <xf numFmtId="199" fontId="161" fillId="0" borderId="10" xfId="3486" applyNumberFormat="1" applyFont="1" applyFill="1" applyBorder="1"/>
    <xf numFmtId="174" fontId="171" fillId="0" borderId="10" xfId="3486" applyNumberFormat="1" applyFont="1" applyFill="1" applyBorder="1"/>
    <xf numFmtId="0" fontId="172" fillId="88" borderId="41" xfId="0" applyFont="1" applyFill="1" applyBorder="1"/>
    <xf numFmtId="199" fontId="172" fillId="88" borderId="10" xfId="0" applyNumberFormat="1" applyFont="1" applyFill="1" applyBorder="1"/>
    <xf numFmtId="199" fontId="159" fillId="0" borderId="0" xfId="3486" applyNumberFormat="1" applyFont="1" applyFill="1"/>
    <xf numFmtId="0" fontId="163" fillId="50" borderId="41" xfId="0" applyFont="1" applyFill="1" applyBorder="1"/>
    <xf numFmtId="3" fontId="163" fillId="50" borderId="10" xfId="0" applyNumberFormat="1" applyFont="1" applyFill="1" applyBorder="1"/>
    <xf numFmtId="199" fontId="163" fillId="50" borderId="10" xfId="0" applyNumberFormat="1" applyFont="1" applyFill="1" applyBorder="1"/>
    <xf numFmtId="199" fontId="161" fillId="0" borderId="0" xfId="3486" applyNumberFormat="1" applyFont="1" applyBorder="1"/>
    <xf numFmtId="0" fontId="163" fillId="50" borderId="44" xfId="0" applyFont="1" applyFill="1" applyBorder="1"/>
    <xf numFmtId="14" fontId="162" fillId="0" borderId="0" xfId="0" applyNumberFormat="1" applyFont="1" applyAlignment="1">
      <alignment horizontal="center" wrapText="1"/>
    </xf>
    <xf numFmtId="10" fontId="159" fillId="0" borderId="0" xfId="3486" applyNumberFormat="1" applyFont="1" applyFill="1" applyBorder="1"/>
    <xf numFmtId="10" fontId="160" fillId="0" borderId="0" xfId="0" applyNumberFormat="1" applyFont="1"/>
    <xf numFmtId="0" fontId="162" fillId="49" borderId="39" xfId="0" applyFont="1" applyFill="1" applyBorder="1" applyAlignment="1">
      <alignment horizontal="center" wrapText="1"/>
    </xf>
    <xf numFmtId="0" fontId="162" fillId="49" borderId="22" xfId="0" applyFont="1" applyFill="1" applyBorder="1" applyAlignment="1">
      <alignment horizontal="center" wrapText="1"/>
    </xf>
    <xf numFmtId="0" fontId="162" fillId="49" borderId="10" xfId="0" applyFont="1" applyFill="1" applyBorder="1" applyAlignment="1">
      <alignment horizontal="center" vertical="top" wrapText="1"/>
    </xf>
    <xf numFmtId="174" fontId="159" fillId="0" borderId="0" xfId="0" applyNumberFormat="1" applyFont="1"/>
    <xf numFmtId="0" fontId="162" fillId="0" borderId="0" xfId="0" applyFont="1" applyAlignment="1">
      <alignment horizontal="center"/>
    </xf>
    <xf numFmtId="174" fontId="159" fillId="0" borderId="10" xfId="3486" applyNumberFormat="1" applyFont="1" applyFill="1" applyBorder="1"/>
    <xf numFmtId="0" fontId="171" fillId="0" borderId="10" xfId="0" applyFont="1" applyBorder="1" applyAlignment="1">
      <alignment vertical="top" wrapText="1"/>
    </xf>
    <xf numFmtId="0" fontId="171" fillId="0" borderId="0" xfId="0" applyFont="1" applyAlignment="1">
      <alignment vertical="top" wrapText="1"/>
    </xf>
    <xf numFmtId="174" fontId="171" fillId="0" borderId="0" xfId="3486" applyNumberFormat="1" applyFont="1" applyFill="1" applyBorder="1"/>
    <xf numFmtId="0" fontId="171" fillId="0" borderId="0" xfId="0" applyFont="1"/>
    <xf numFmtId="0" fontId="160" fillId="0" borderId="10" xfId="0" applyFont="1" applyBorder="1" applyAlignment="1">
      <alignment vertical="top" wrapText="1"/>
    </xf>
    <xf numFmtId="0" fontId="173" fillId="0" borderId="0" xfId="0" applyFont="1"/>
    <xf numFmtId="0" fontId="162" fillId="49" borderId="10" xfId="0" applyFont="1" applyFill="1" applyBorder="1" applyAlignment="1">
      <alignment horizontal="center"/>
    </xf>
    <xf numFmtId="0" fontId="162" fillId="49" borderId="10" xfId="0" applyFont="1" applyFill="1" applyBorder="1" applyAlignment="1">
      <alignment horizontal="center" wrapText="1"/>
    </xf>
    <xf numFmtId="183" fontId="159" fillId="0" borderId="10" xfId="0" applyNumberFormat="1" applyFont="1" applyBorder="1"/>
    <xf numFmtId="2" fontId="159" fillId="0" borderId="10" xfId="0" applyNumberFormat="1" applyFont="1" applyBorder="1"/>
    <xf numFmtId="4" fontId="159" fillId="0" borderId="10" xfId="0" applyNumberFormat="1" applyFont="1" applyBorder="1"/>
    <xf numFmtId="177" fontId="159" fillId="0" borderId="10" xfId="0" applyNumberFormat="1" applyFont="1" applyBorder="1"/>
    <xf numFmtId="0" fontId="174" fillId="0" borderId="0" xfId="0" applyFont="1"/>
    <xf numFmtId="14" fontId="162" fillId="49" borderId="10" xfId="0" applyNumberFormat="1" applyFont="1" applyFill="1" applyBorder="1" applyAlignment="1">
      <alignment horizontal="center" vertical="center" wrapText="1"/>
    </xf>
    <xf numFmtId="0" fontId="174" fillId="54" borderId="10" xfId="0" applyFont="1" applyFill="1" applyBorder="1"/>
    <xf numFmtId="173" fontId="174" fillId="0" borderId="10" xfId="0" applyNumberFormat="1" applyFont="1" applyBorder="1" applyAlignment="1">
      <alignment horizontal="center"/>
    </xf>
    <xf numFmtId="14" fontId="162" fillId="49" borderId="22" xfId="0" applyNumberFormat="1" applyFont="1" applyFill="1" applyBorder="1" applyAlignment="1">
      <alignment horizontal="center" vertical="center" wrapText="1"/>
    </xf>
    <xf numFmtId="0" fontId="174" fillId="0" borderId="10" xfId="0" applyFont="1" applyBorder="1"/>
    <xf numFmtId="10" fontId="174" fillId="54" borderId="10" xfId="3486" applyNumberFormat="1" applyFont="1" applyFill="1" applyBorder="1" applyAlignment="1">
      <alignment horizontal="center"/>
    </xf>
    <xf numFmtId="43" fontId="174" fillId="54" borderId="10" xfId="3486" applyNumberFormat="1" applyFont="1" applyFill="1" applyBorder="1" applyAlignment="1">
      <alignment horizontal="center"/>
    </xf>
    <xf numFmtId="14" fontId="162" fillId="49" borderId="44" xfId="0" applyNumberFormat="1" applyFont="1" applyFill="1" applyBorder="1" applyAlignment="1">
      <alignment horizontal="center" vertical="center" wrapText="1"/>
    </xf>
    <xf numFmtId="183" fontId="162" fillId="49" borderId="10" xfId="0" applyNumberFormat="1" applyFont="1" applyFill="1" applyBorder="1" applyAlignment="1">
      <alignment horizontal="center" vertical="center" wrapText="1"/>
    </xf>
    <xf numFmtId="0" fontId="171" fillId="0" borderId="10" xfId="0" applyFont="1" applyBorder="1"/>
    <xf numFmtId="10" fontId="171" fillId="0" borderId="10" xfId="3486" applyNumberFormat="1" applyFont="1" applyFill="1" applyBorder="1" applyAlignment="1">
      <alignment horizontal="center"/>
    </xf>
    <xf numFmtId="10" fontId="174" fillId="0" borderId="0" xfId="3486" applyNumberFormat="1" applyFont="1" applyBorder="1" applyAlignment="1">
      <alignment horizontal="center"/>
    </xf>
    <xf numFmtId="14" fontId="162" fillId="49" borderId="39" xfId="0" applyNumberFormat="1" applyFont="1" applyFill="1" applyBorder="1" applyAlignment="1">
      <alignment horizontal="center"/>
    </xf>
    <xf numFmtId="14" fontId="162" fillId="49" borderId="23" xfId="0" applyNumberFormat="1" applyFont="1" applyFill="1" applyBorder="1" applyAlignment="1">
      <alignment horizontal="center"/>
    </xf>
    <xf numFmtId="177" fontId="161" fillId="0" borderId="21" xfId="3070" applyNumberFormat="1" applyFont="1" applyBorder="1"/>
    <xf numFmtId="0" fontId="159" fillId="0" borderId="10" xfId="304" applyFont="1" applyBorder="1"/>
    <xf numFmtId="14" fontId="163" fillId="50" borderId="10" xfId="0" applyNumberFormat="1" applyFont="1" applyFill="1" applyBorder="1" applyAlignment="1">
      <alignment horizontal="left"/>
    </xf>
    <xf numFmtId="14" fontId="162" fillId="49" borderId="21" xfId="0" applyNumberFormat="1" applyFont="1" applyFill="1" applyBorder="1" applyAlignment="1">
      <alignment horizontal="center" vertical="center"/>
    </xf>
    <xf numFmtId="0" fontId="159" fillId="0" borderId="39" xfId="0" applyFont="1" applyBorder="1"/>
    <xf numFmtId="14" fontId="163" fillId="50" borderId="44" xfId="0" applyNumberFormat="1" applyFont="1" applyFill="1" applyBorder="1" applyAlignment="1">
      <alignment horizontal="left"/>
    </xf>
    <xf numFmtId="0" fontId="176" fillId="0" borderId="0" xfId="0" applyFont="1"/>
    <xf numFmtId="183" fontId="162" fillId="49" borderId="20" xfId="0" applyNumberFormat="1" applyFont="1" applyFill="1" applyBorder="1" applyAlignment="1">
      <alignment horizontal="center" vertical="center" wrapText="1"/>
    </xf>
    <xf numFmtId="0" fontId="177" fillId="50" borderId="10" xfId="0" applyFont="1" applyFill="1" applyBorder="1" applyAlignment="1">
      <alignment horizontal="left" vertical="justify" wrapText="1"/>
    </xf>
    <xf numFmtId="0" fontId="174" fillId="0" borderId="10" xfId="0" applyFont="1" applyBorder="1" applyAlignment="1">
      <alignment horizontal="center"/>
    </xf>
    <xf numFmtId="183" fontId="174" fillId="0" borderId="10" xfId="0" applyNumberFormat="1" applyFont="1" applyBorder="1"/>
    <xf numFmtId="177" fontId="174" fillId="0" borderId="10" xfId="0" applyNumberFormat="1" applyFont="1" applyBorder="1"/>
    <xf numFmtId="177" fontId="163" fillId="50" borderId="10" xfId="0" applyNumberFormat="1" applyFont="1" applyFill="1" applyBorder="1" applyAlignment="1">
      <alignment horizontal="left"/>
    </xf>
    <xf numFmtId="0" fontId="169" fillId="0" borderId="0" xfId="0" applyFont="1" applyAlignment="1">
      <alignment horizontal="right"/>
    </xf>
    <xf numFmtId="0" fontId="158" fillId="0" borderId="0" xfId="0" applyFont="1"/>
    <xf numFmtId="0" fontId="159" fillId="0" borderId="10" xfId="318" applyFont="1" applyBorder="1"/>
    <xf numFmtId="177" fontId="172" fillId="88" borderId="10" xfId="3070" applyNumberFormat="1" applyFont="1" applyFill="1" applyBorder="1"/>
    <xf numFmtId="14" fontId="162" fillId="49" borderId="20" xfId="0" applyNumberFormat="1" applyFont="1" applyFill="1" applyBorder="1" applyAlignment="1">
      <alignment horizontal="center" vertical="center" wrapText="1"/>
    </xf>
    <xf numFmtId="177" fontId="163" fillId="50" borderId="43" xfId="3070" applyNumberFormat="1" applyFont="1" applyFill="1" applyBorder="1"/>
    <xf numFmtId="183" fontId="163" fillId="0" borderId="0" xfId="0" applyNumberFormat="1" applyFont="1" applyAlignment="1">
      <alignment horizontal="center" vertical="center" wrapText="1"/>
    </xf>
    <xf numFmtId="14" fontId="163" fillId="0" borderId="0" xfId="0" applyNumberFormat="1" applyFont="1" applyAlignment="1">
      <alignment horizontal="center" vertical="center" wrapText="1"/>
    </xf>
    <xf numFmtId="14" fontId="163" fillId="0" borderId="0" xfId="0" applyNumberFormat="1" applyFont="1" applyAlignment="1">
      <alignment horizontal="left"/>
    </xf>
    <xf numFmtId="170" fontId="159" fillId="0" borderId="0" xfId="0" applyNumberFormat="1" applyFont="1"/>
    <xf numFmtId="0" fontId="161" fillId="51" borderId="0" xfId="0" applyFont="1" applyFill="1"/>
    <xf numFmtId="175" fontId="161" fillId="0" borderId="21" xfId="3070" applyNumberFormat="1" applyFont="1" applyBorder="1"/>
    <xf numFmtId="9" fontId="161" fillId="0" borderId="10" xfId="3070" applyNumberFormat="1" applyFont="1" applyBorder="1"/>
    <xf numFmtId="175" fontId="163" fillId="50" borderId="10" xfId="0" applyNumberFormat="1" applyFont="1" applyFill="1" applyBorder="1" applyAlignment="1">
      <alignment horizontal="right"/>
    </xf>
    <xf numFmtId="0" fontId="176" fillId="51" borderId="0" xfId="0" applyFont="1" applyFill="1"/>
    <xf numFmtId="175" fontId="161" fillId="0" borderId="10" xfId="3070" applyNumberFormat="1" applyFont="1" applyBorder="1"/>
    <xf numFmtId="9" fontId="163" fillId="50" borderId="10" xfId="0" applyNumberFormat="1" applyFont="1" applyFill="1" applyBorder="1" applyAlignment="1">
      <alignment horizontal="right"/>
    </xf>
    <xf numFmtId="0" fontId="159" fillId="51" borderId="46" xfId="0" applyFont="1" applyFill="1" applyBorder="1"/>
    <xf numFmtId="175" fontId="159" fillId="51" borderId="0" xfId="0" applyNumberFormat="1" applyFont="1" applyFill="1"/>
    <xf numFmtId="170" fontId="159" fillId="0" borderId="0" xfId="286" applyFont="1"/>
    <xf numFmtId="0" fontId="159" fillId="0" borderId="0" xfId="0" applyFont="1" applyAlignment="1">
      <alignment horizontal="right"/>
    </xf>
    <xf numFmtId="0" fontId="169" fillId="0" borderId="0" xfId="0" applyFont="1" applyAlignment="1">
      <alignment horizontal="left"/>
    </xf>
    <xf numFmtId="0" fontId="162" fillId="51" borderId="0" xfId="316" applyFont="1" applyFill="1"/>
    <xf numFmtId="0" fontId="161" fillId="51" borderId="0" xfId="316" applyFont="1" applyFill="1"/>
    <xf numFmtId="0" fontId="161" fillId="51" borderId="0" xfId="316" applyFont="1" applyFill="1" applyAlignment="1">
      <alignment horizontal="right"/>
    </xf>
    <xf numFmtId="0" fontId="162" fillId="49" borderId="39" xfId="0" applyFont="1" applyFill="1" applyBorder="1" applyAlignment="1">
      <alignment horizontal="center" vertical="center" wrapText="1"/>
    </xf>
    <xf numFmtId="14" fontId="163" fillId="49" borderId="45" xfId="0" applyNumberFormat="1" applyFont="1" applyFill="1" applyBorder="1" applyAlignment="1">
      <alignment horizontal="center" vertical="center" wrapText="1"/>
    </xf>
    <xf numFmtId="14" fontId="162" fillId="49" borderId="46" xfId="0" applyNumberFormat="1" applyFont="1" applyFill="1" applyBorder="1" applyAlignment="1">
      <alignment horizontal="center" vertical="center" wrapText="1"/>
    </xf>
    <xf numFmtId="14" fontId="163" fillId="49" borderId="47" xfId="0" applyNumberFormat="1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 wrapText="1"/>
    </xf>
    <xf numFmtId="14" fontId="161" fillId="51" borderId="45" xfId="0" applyNumberFormat="1" applyFont="1" applyFill="1" applyBorder="1" applyAlignment="1">
      <alignment horizontal="left" vertical="center" wrapText="1"/>
    </xf>
    <xf numFmtId="167" fontId="161" fillId="51" borderId="46" xfId="286" applyNumberFormat="1" applyFont="1" applyFill="1" applyBorder="1" applyAlignment="1">
      <alignment horizontal="right"/>
    </xf>
    <xf numFmtId="167" fontId="161" fillId="51" borderId="47" xfId="286" applyNumberFormat="1" applyFont="1" applyFill="1" applyBorder="1" applyAlignment="1">
      <alignment horizontal="left"/>
    </xf>
    <xf numFmtId="0" fontId="161" fillId="0" borderId="21" xfId="316" applyFont="1" applyFill="1" applyBorder="1"/>
    <xf numFmtId="3" fontId="161" fillId="0" borderId="21" xfId="286" applyNumberFormat="1" applyFont="1" applyFill="1" applyBorder="1" applyAlignment="1">
      <alignment horizontal="right"/>
    </xf>
    <xf numFmtId="14" fontId="161" fillId="51" borderId="23" xfId="0" applyNumberFormat="1" applyFont="1" applyFill="1" applyBorder="1" applyAlignment="1">
      <alignment horizontal="left" vertical="center" wrapText="1"/>
    </xf>
    <xf numFmtId="167" fontId="161" fillId="51" borderId="0" xfId="286" applyNumberFormat="1" applyFont="1" applyFill="1" applyBorder="1" applyAlignment="1">
      <alignment horizontal="right"/>
    </xf>
    <xf numFmtId="167" fontId="161" fillId="51" borderId="25" xfId="286" applyNumberFormat="1" applyFont="1" applyFill="1" applyBorder="1" applyAlignment="1">
      <alignment horizontal="left"/>
    </xf>
    <xf numFmtId="17" fontId="161" fillId="0" borderId="10" xfId="316" quotePrefix="1" applyNumberFormat="1" applyFont="1" applyFill="1" applyBorder="1"/>
    <xf numFmtId="0" fontId="161" fillId="0" borderId="10" xfId="316" quotePrefix="1" applyFont="1" applyFill="1" applyBorder="1"/>
    <xf numFmtId="14" fontId="161" fillId="51" borderId="24" xfId="0" applyNumberFormat="1" applyFont="1" applyFill="1" applyBorder="1" applyAlignment="1">
      <alignment horizontal="left" vertical="center" wrapText="1"/>
    </xf>
    <xf numFmtId="167" fontId="161" fillId="51" borderId="18" xfId="286" applyNumberFormat="1" applyFont="1" applyFill="1" applyBorder="1" applyAlignment="1">
      <alignment horizontal="right"/>
    </xf>
    <xf numFmtId="167" fontId="161" fillId="51" borderId="26" xfId="286" applyNumberFormat="1" applyFont="1" applyFill="1" applyBorder="1" applyAlignment="1">
      <alignment horizontal="left"/>
    </xf>
    <xf numFmtId="0" fontId="161" fillId="51" borderId="0" xfId="316" applyFont="1" applyFill="1" applyBorder="1"/>
    <xf numFmtId="0" fontId="161" fillId="51" borderId="0" xfId="316" applyFont="1" applyFill="1" applyBorder="1" applyAlignment="1">
      <alignment horizontal="right"/>
    </xf>
    <xf numFmtId="14" fontId="163" fillId="49" borderId="43" xfId="0" applyNumberFormat="1" applyFont="1" applyFill="1" applyBorder="1" applyAlignment="1">
      <alignment horizontal="center" vertical="center" wrapText="1"/>
    </xf>
    <xf numFmtId="14" fontId="162" fillId="49" borderId="6" xfId="0" applyNumberFormat="1" applyFont="1" applyFill="1" applyBorder="1" applyAlignment="1">
      <alignment horizontal="center" vertical="center" wrapText="1"/>
    </xf>
    <xf numFmtId="0" fontId="161" fillId="51" borderId="23" xfId="316" applyFont="1" applyFill="1" applyBorder="1"/>
    <xf numFmtId="0" fontId="159" fillId="51" borderId="25" xfId="0" applyFont="1" applyFill="1" applyBorder="1"/>
    <xf numFmtId="0" fontId="161" fillId="0" borderId="10" xfId="316" applyFont="1" applyFill="1" applyBorder="1"/>
    <xf numFmtId="0" fontId="161" fillId="51" borderId="24" xfId="316" applyFont="1" applyFill="1" applyBorder="1"/>
    <xf numFmtId="0" fontId="159" fillId="51" borderId="26" xfId="0" applyFont="1" applyFill="1" applyBorder="1"/>
    <xf numFmtId="175" fontId="163" fillId="50" borderId="10" xfId="0" applyNumberFormat="1" applyFont="1" applyFill="1" applyBorder="1" applyAlignment="1">
      <alignment horizontal="left"/>
    </xf>
    <xf numFmtId="10" fontId="166" fillId="50" borderId="10" xfId="0" applyNumberFormat="1" applyFont="1" applyFill="1" applyBorder="1" applyAlignment="1">
      <alignment horizontal="right"/>
    </xf>
    <xf numFmtId="0" fontId="162" fillId="49" borderId="10" xfId="0" applyFont="1" applyFill="1" applyBorder="1" applyAlignment="1">
      <alignment horizontal="center" vertical="center" wrapText="1"/>
    </xf>
    <xf numFmtId="0" fontId="161" fillId="0" borderId="10" xfId="316" applyFont="1" applyFill="1" applyBorder="1" applyAlignment="1">
      <alignment horizontal="left"/>
    </xf>
    <xf numFmtId="49" fontId="161" fillId="0" borderId="10" xfId="316" applyNumberFormat="1" applyFont="1" applyFill="1" applyBorder="1" applyAlignment="1">
      <alignment horizontal="left"/>
    </xf>
    <xf numFmtId="17" fontId="161" fillId="51" borderId="0" xfId="316" applyNumberFormat="1" applyFont="1" applyFill="1" applyBorder="1"/>
    <xf numFmtId="14" fontId="162" fillId="49" borderId="43" xfId="0" applyNumberFormat="1" applyFont="1" applyFill="1" applyBorder="1" applyAlignment="1">
      <alignment horizontal="left" vertical="center" wrapText="1"/>
    </xf>
    <xf numFmtId="14" fontId="163" fillId="49" borderId="38" xfId="0" applyNumberFormat="1" applyFont="1" applyFill="1" applyBorder="1" applyAlignment="1">
      <alignment horizontal="center" vertical="center" wrapText="1"/>
    </xf>
    <xf numFmtId="14" fontId="163" fillId="49" borderId="44" xfId="0" applyNumberFormat="1" applyFont="1" applyFill="1" applyBorder="1" applyAlignment="1">
      <alignment horizontal="center" vertical="center" wrapText="1"/>
    </xf>
    <xf numFmtId="0" fontId="161" fillId="51" borderId="23" xfId="316" applyFont="1" applyFill="1" applyBorder="1" applyAlignment="1">
      <alignment horizontal="left" indent="1"/>
    </xf>
    <xf numFmtId="173" fontId="161" fillId="51" borderId="0" xfId="316" applyNumberFormat="1" applyFont="1" applyFill="1" applyBorder="1"/>
    <xf numFmtId="0" fontId="161" fillId="51" borderId="25" xfId="316" applyFont="1" applyFill="1" applyBorder="1" applyAlignment="1">
      <alignment wrapText="1"/>
    </xf>
    <xf numFmtId="0" fontId="161" fillId="51" borderId="25" xfId="316" applyFont="1" applyFill="1" applyBorder="1"/>
    <xf numFmtId="10" fontId="163" fillId="50" borderId="10" xfId="0" applyNumberFormat="1" applyFont="1" applyFill="1" applyBorder="1" applyAlignment="1">
      <alignment horizontal="right"/>
    </xf>
    <xf numFmtId="173" fontId="163" fillId="50" borderId="10" xfId="0" applyNumberFormat="1" applyFont="1" applyFill="1" applyBorder="1" applyAlignment="1">
      <alignment horizontal="right"/>
    </xf>
    <xf numFmtId="0" fontId="159" fillId="51" borderId="0" xfId="0" applyFont="1" applyFill="1" applyAlignment="1">
      <alignment horizontal="right"/>
    </xf>
    <xf numFmtId="0" fontId="161" fillId="0" borderId="0" xfId="316" applyFont="1" applyFill="1"/>
    <xf numFmtId="14" fontId="162" fillId="49" borderId="20" xfId="0" applyNumberFormat="1" applyFont="1" applyFill="1" applyBorder="1" applyAlignment="1">
      <alignment horizontal="center"/>
    </xf>
    <xf numFmtId="14" fontId="162" fillId="49" borderId="20" xfId="0" applyNumberFormat="1" applyFont="1" applyFill="1" applyBorder="1" applyAlignment="1">
      <alignment horizontal="center" wrapText="1"/>
    </xf>
    <xf numFmtId="14" fontId="162" fillId="49" borderId="21" xfId="0" applyNumberFormat="1" applyFont="1" applyFill="1" applyBorder="1" applyAlignment="1">
      <alignment horizontal="center"/>
    </xf>
    <xf numFmtId="14" fontId="162" fillId="49" borderId="21" xfId="0" applyNumberFormat="1" applyFont="1" applyFill="1" applyBorder="1" applyAlignment="1">
      <alignment horizontal="center" wrapText="1"/>
    </xf>
    <xf numFmtId="14" fontId="163" fillId="50" borderId="43" xfId="0" applyNumberFormat="1" applyFont="1" applyFill="1" applyBorder="1"/>
    <xf numFmtId="14" fontId="163" fillId="50" borderId="6" xfId="0" applyNumberFormat="1" applyFont="1" applyFill="1" applyBorder="1"/>
    <xf numFmtId="14" fontId="163" fillId="50" borderId="44" xfId="0" applyNumberFormat="1" applyFont="1" applyFill="1" applyBorder="1"/>
    <xf numFmtId="14" fontId="162" fillId="49" borderId="24" xfId="0" applyNumberFormat="1" applyFont="1" applyFill="1" applyBorder="1" applyAlignment="1">
      <alignment horizontal="center" vertical="center"/>
    </xf>
    <xf numFmtId="10" fontId="159" fillId="0" borderId="10" xfId="0" applyNumberFormat="1" applyFont="1" applyBorder="1"/>
    <xf numFmtId="3" fontId="159" fillId="0" borderId="10" xfId="0" applyNumberFormat="1" applyFont="1" applyBorder="1"/>
    <xf numFmtId="10" fontId="159" fillId="0" borderId="10" xfId="3486" applyNumberFormat="1" applyFont="1" applyBorder="1" applyAlignment="1">
      <alignment horizontal="left"/>
    </xf>
    <xf numFmtId="3" fontId="159" fillId="0" borderId="10" xfId="3486" applyNumberFormat="1" applyFont="1" applyBorder="1" applyAlignment="1">
      <alignment horizontal="left"/>
    </xf>
    <xf numFmtId="0" fontId="170" fillId="51" borderId="0" xfId="0" applyFont="1" applyFill="1" applyAlignment="1">
      <alignment vertical="top" wrapText="1"/>
    </xf>
    <xf numFmtId="10" fontId="159" fillId="0" borderId="0" xfId="3486" applyNumberFormat="1" applyFont="1" applyFill="1" applyBorder="1" applyAlignment="1">
      <alignment horizontal="left"/>
    </xf>
    <xf numFmtId="0" fontId="178" fillId="0" borderId="0" xfId="0" applyFont="1"/>
    <xf numFmtId="0" fontId="158" fillId="0" borderId="0" xfId="3507" applyFont="1"/>
    <xf numFmtId="0" fontId="159" fillId="0" borderId="0" xfId="0" applyFont="1" applyAlignment="1">
      <alignment horizontal="left"/>
    </xf>
    <xf numFmtId="14" fontId="159" fillId="0" borderId="10" xfId="0" applyNumberFormat="1" applyFont="1" applyBorder="1" applyAlignment="1">
      <alignment horizontal="left"/>
    </xf>
    <xf numFmtId="0" fontId="179" fillId="0" borderId="0" xfId="0" applyFont="1"/>
    <xf numFmtId="0" fontId="162" fillId="0" borderId="0" xfId="0" applyFont="1"/>
    <xf numFmtId="183" fontId="162" fillId="49" borderId="21" xfId="0" applyNumberFormat="1" applyFont="1" applyFill="1" applyBorder="1" applyAlignment="1">
      <alignment horizontal="center" vertical="center" wrapText="1"/>
    </xf>
    <xf numFmtId="0" fontId="161" fillId="0" borderId="10" xfId="0" applyFont="1" applyBorder="1" applyAlignment="1">
      <alignment horizontal="justify" wrapText="1"/>
    </xf>
    <xf numFmtId="177" fontId="163" fillId="50" borderId="10" xfId="3070" applyNumberFormat="1" applyFont="1" applyFill="1" applyBorder="1" applyAlignment="1">
      <alignment horizontal="right"/>
    </xf>
    <xf numFmtId="14" fontId="162" fillId="49" borderId="45" xfId="0" applyNumberFormat="1" applyFont="1" applyFill="1" applyBorder="1" applyAlignment="1">
      <alignment horizontal="center" vertical="center" wrapText="1"/>
    </xf>
    <xf numFmtId="14" fontId="162" fillId="49" borderId="47" xfId="0" applyNumberFormat="1" applyFont="1" applyFill="1" applyBorder="1" applyAlignment="1">
      <alignment horizontal="center" vertical="center" wrapText="1"/>
    </xf>
    <xf numFmtId="14" fontId="162" fillId="49" borderId="24" xfId="0" applyNumberFormat="1" applyFont="1" applyFill="1" applyBorder="1" applyAlignment="1">
      <alignment horizontal="center" vertical="center" wrapText="1"/>
    </xf>
    <xf numFmtId="14" fontId="162" fillId="49" borderId="26" xfId="0" applyNumberFormat="1" applyFont="1" applyFill="1" applyBorder="1" applyAlignment="1">
      <alignment horizontal="center" vertical="center" wrapText="1"/>
    </xf>
    <xf numFmtId="177" fontId="174" fillId="54" borderId="0" xfId="0" applyNumberFormat="1" applyFont="1" applyFill="1"/>
    <xf numFmtId="0" fontId="162" fillId="49" borderId="20" xfId="0" applyFont="1" applyFill="1" applyBorder="1" applyAlignment="1">
      <alignment horizontal="center" vertical="center" wrapText="1"/>
    </xf>
    <xf numFmtId="0" fontId="162" fillId="49" borderId="22" xfId="0" applyFont="1" applyFill="1" applyBorder="1" applyAlignment="1">
      <alignment horizontal="center" vertical="center" wrapText="1"/>
    </xf>
    <xf numFmtId="14" fontId="162" fillId="89" borderId="39" xfId="0" applyNumberFormat="1" applyFont="1" applyFill="1" applyBorder="1" applyAlignment="1">
      <alignment horizontal="center" vertical="center" wrapText="1"/>
    </xf>
    <xf numFmtId="183" fontId="162" fillId="89" borderId="22" xfId="0" applyNumberFormat="1" applyFont="1" applyFill="1" applyBorder="1" applyAlignment="1">
      <alignment horizontal="center" vertical="center" wrapText="1"/>
    </xf>
    <xf numFmtId="14" fontId="161" fillId="0" borderId="0" xfId="0" applyNumberFormat="1" applyFont="1"/>
    <xf numFmtId="14" fontId="162" fillId="89" borderId="21" xfId="0" applyNumberFormat="1" applyFont="1" applyFill="1" applyBorder="1" applyAlignment="1">
      <alignment horizontal="center" vertical="center" wrapText="1"/>
    </xf>
    <xf numFmtId="1" fontId="162" fillId="49" borderId="22" xfId="3506" applyNumberFormat="1" applyFont="1" applyFill="1" applyBorder="1" applyAlignment="1">
      <alignment horizontal="center" vertical="center" wrapText="1"/>
    </xf>
    <xf numFmtId="1" fontId="162" fillId="89" borderId="22" xfId="3506" applyNumberFormat="1" applyFont="1" applyFill="1" applyBorder="1" applyAlignment="1">
      <alignment horizontal="center" vertical="center" wrapText="1"/>
    </xf>
    <xf numFmtId="184" fontId="162" fillId="49" borderId="21" xfId="0" applyNumberFormat="1" applyFont="1" applyFill="1" applyBorder="1" applyAlignment="1">
      <alignment horizontal="center" vertical="center" wrapText="1"/>
    </xf>
    <xf numFmtId="0" fontId="159" fillId="0" borderId="0" xfId="3508" applyFont="1"/>
    <xf numFmtId="0" fontId="159" fillId="0" borderId="0" xfId="3508" applyFont="1" applyAlignment="1">
      <alignment horizontal="right"/>
    </xf>
    <xf numFmtId="0" fontId="161" fillId="0" borderId="0" xfId="3508" applyFont="1"/>
    <xf numFmtId="177" fontId="162" fillId="49" borderId="21" xfId="3070" applyNumberFormat="1" applyFont="1" applyFill="1" applyBorder="1" applyAlignment="1">
      <alignment horizontal="center"/>
    </xf>
    <xf numFmtId="0" fontId="159" fillId="54" borderId="10" xfId="3508" applyFont="1" applyFill="1" applyBorder="1"/>
    <xf numFmtId="10" fontId="159" fillId="54" borderId="10" xfId="3508" applyNumberFormat="1" applyFont="1" applyFill="1" applyBorder="1"/>
    <xf numFmtId="177" fontId="163" fillId="50" borderId="0" xfId="3070" applyNumberFormat="1" applyFont="1" applyFill="1"/>
    <xf numFmtId="3" fontId="159" fillId="54" borderId="10" xfId="3508" applyNumberFormat="1" applyFont="1" applyFill="1" applyBorder="1"/>
    <xf numFmtId="0" fontId="163" fillId="50" borderId="0" xfId="3508" applyFont="1" applyFill="1"/>
    <xf numFmtId="0" fontId="159" fillId="54" borderId="10" xfId="306" applyFont="1" applyFill="1" applyBorder="1"/>
    <xf numFmtId="10" fontId="159" fillId="54" borderId="10" xfId="306" applyNumberFormat="1" applyFont="1" applyFill="1" applyBorder="1" applyAlignment="1">
      <alignment horizontal="right"/>
    </xf>
    <xf numFmtId="0" fontId="159" fillId="0" borderId="0" xfId="306" applyFont="1"/>
    <xf numFmtId="0" fontId="163" fillId="50" borderId="0" xfId="306" applyFont="1" applyFill="1" applyAlignment="1">
      <alignment horizontal="right"/>
    </xf>
    <xf numFmtId="177" fontId="161" fillId="0" borderId="0" xfId="0" applyNumberFormat="1" applyFont="1"/>
    <xf numFmtId="9" fontId="163" fillId="50" borderId="10" xfId="3486" applyFont="1" applyFill="1" applyBorder="1" applyAlignment="1">
      <alignment horizontal="center"/>
    </xf>
    <xf numFmtId="14" fontId="162" fillId="49" borderId="22" xfId="0" applyNumberFormat="1" applyFont="1" applyFill="1" applyBorder="1" applyAlignment="1">
      <alignment horizontal="center"/>
    </xf>
    <xf numFmtId="177" fontId="161" fillId="0" borderId="10" xfId="3070" applyNumberFormat="1" applyFont="1" applyBorder="1" applyAlignment="1">
      <alignment horizontal="right"/>
    </xf>
    <xf numFmtId="0" fontId="159" fillId="0" borderId="10" xfId="3508" applyFont="1" applyBorder="1"/>
    <xf numFmtId="0" fontId="159" fillId="0" borderId="10" xfId="3508" applyFont="1" applyBorder="1" applyAlignment="1">
      <alignment horizontal="left" wrapText="1"/>
    </xf>
    <xf numFmtId="0" fontId="159" fillId="0" borderId="10" xfId="3508" applyFont="1" applyBorder="1" applyAlignment="1">
      <alignment wrapText="1"/>
    </xf>
    <xf numFmtId="0" fontId="159" fillId="0" borderId="10" xfId="0" applyFont="1" applyBorder="1" applyAlignment="1">
      <alignment vertical="center"/>
    </xf>
    <xf numFmtId="177" fontId="161" fillId="0" borderId="10" xfId="3070" applyNumberFormat="1" applyFont="1" applyBorder="1" applyAlignment="1">
      <alignment vertical="center"/>
    </xf>
    <xf numFmtId="0" fontId="159" fillId="0" borderId="10" xfId="0" applyFont="1" applyBorder="1" applyAlignment="1">
      <alignment horizontal="center" vertical="center"/>
    </xf>
    <xf numFmtId="0" fontId="159" fillId="0" borderId="10" xfId="0" applyFont="1" applyBorder="1" applyAlignment="1">
      <alignment horizontal="left"/>
    </xf>
    <xf numFmtId="0" fontId="159" fillId="0" borderId="0" xfId="0" applyFont="1" applyAlignment="1">
      <alignment vertical="center"/>
    </xf>
    <xf numFmtId="0" fontId="163" fillId="50" borderId="10" xfId="3508" applyFont="1" applyFill="1" applyBorder="1"/>
    <xf numFmtId="0" fontId="180" fillId="0" borderId="0" xfId="0" applyFont="1"/>
    <xf numFmtId="14" fontId="162" fillId="89" borderId="22" xfId="0" applyNumberFormat="1" applyFont="1" applyFill="1" applyBorder="1" applyAlignment="1">
      <alignment horizontal="center" vertical="center" wrapText="1"/>
    </xf>
    <xf numFmtId="177" fontId="159" fillId="0" borderId="10" xfId="3070" applyNumberFormat="1" applyFont="1" applyBorder="1"/>
    <xf numFmtId="0" fontId="161" fillId="49" borderId="10" xfId="0" applyFont="1" applyFill="1" applyBorder="1"/>
    <xf numFmtId="0" fontId="162" fillId="49" borderId="10" xfId="0" applyFont="1" applyFill="1" applyBorder="1"/>
    <xf numFmtId="9" fontId="163" fillId="50" borderId="10" xfId="3070" applyNumberFormat="1" applyFont="1" applyFill="1" applyBorder="1"/>
    <xf numFmtId="0" fontId="172" fillId="88" borderId="10" xfId="0" applyFont="1" applyFill="1" applyBorder="1"/>
    <xf numFmtId="9" fontId="172" fillId="88" borderId="10" xfId="3070" applyNumberFormat="1" applyFont="1" applyFill="1" applyBorder="1"/>
    <xf numFmtId="0" fontId="163" fillId="50" borderId="10" xfId="0" applyFont="1" applyFill="1" applyBorder="1" applyAlignment="1">
      <alignment horizontal="center" vertical="center" wrapText="1"/>
    </xf>
    <xf numFmtId="177" fontId="161" fillId="0" borderId="10" xfId="3070" applyNumberFormat="1" applyFont="1" applyBorder="1" applyAlignment="1">
      <alignment horizontal="center"/>
    </xf>
    <xf numFmtId="0" fontId="181" fillId="0" borderId="0" xfId="0" applyFont="1"/>
    <xf numFmtId="177" fontId="159" fillId="0" borderId="0" xfId="3508" applyNumberFormat="1" applyFont="1"/>
    <xf numFmtId="177" fontId="181" fillId="0" borderId="0" xfId="0" applyNumberFormat="1" applyFont="1"/>
    <xf numFmtId="3" fontId="181" fillId="0" borderId="0" xfId="0" applyNumberFormat="1" applyFont="1"/>
    <xf numFmtId="0" fontId="182" fillId="89" borderId="10" xfId="324" applyFont="1" applyFill="1" applyBorder="1" applyAlignment="1">
      <alignment horizontal="center" vertical="center" wrapText="1"/>
    </xf>
    <xf numFmtId="177" fontId="161" fillId="0" borderId="10" xfId="405" applyNumberFormat="1" applyFont="1" applyBorder="1"/>
    <xf numFmtId="177" fontId="161" fillId="91" borderId="10" xfId="405" applyNumberFormat="1" applyFont="1" applyFill="1" applyBorder="1"/>
    <xf numFmtId="177" fontId="161" fillId="90" borderId="10" xfId="405" applyNumberFormat="1" applyFont="1" applyFill="1" applyBorder="1"/>
    <xf numFmtId="0" fontId="184" fillId="0" borderId="0" xfId="0" applyFont="1" applyAlignment="1">
      <alignment wrapText="1"/>
    </xf>
    <xf numFmtId="0" fontId="184" fillId="0" borderId="0" xfId="0" applyFont="1" applyAlignment="1">
      <alignment horizontal="right" wrapText="1"/>
    </xf>
    <xf numFmtId="0" fontId="184" fillId="0" borderId="0" xfId="0" applyFont="1"/>
    <xf numFmtId="0" fontId="185" fillId="92" borderId="43" xfId="324" applyFont="1" applyFill="1" applyBorder="1" applyAlignment="1">
      <alignment horizontal="center" vertical="center" wrapText="1"/>
    </xf>
    <xf numFmtId="0" fontId="186" fillId="88" borderId="44" xfId="324" applyFont="1" applyFill="1" applyBorder="1" applyAlignment="1">
      <alignment horizontal="center" vertical="center" wrapText="1"/>
    </xf>
    <xf numFmtId="0" fontId="187" fillId="0" borderId="0" xfId="0" applyFont="1"/>
    <xf numFmtId="3" fontId="187" fillId="0" borderId="0" xfId="0" applyNumberFormat="1" applyFont="1"/>
    <xf numFmtId="177" fontId="172" fillId="88" borderId="10" xfId="405" applyNumberFormat="1" applyFont="1" applyFill="1" applyBorder="1"/>
    <xf numFmtId="177" fontId="161" fillId="94" borderId="10" xfId="405" applyNumberFormat="1" applyFont="1" applyFill="1" applyBorder="1"/>
    <xf numFmtId="177" fontId="161" fillId="93" borderId="10" xfId="405" applyNumberFormat="1" applyFont="1" applyFill="1" applyBorder="1"/>
    <xf numFmtId="0" fontId="173" fillId="92" borderId="43" xfId="324" applyFont="1" applyFill="1" applyBorder="1" applyAlignment="1">
      <alignment horizontal="center" vertical="center" wrapText="1"/>
    </xf>
    <xf numFmtId="0" fontId="172" fillId="88" borderId="44" xfId="324" applyFont="1" applyFill="1" applyBorder="1" applyAlignment="1">
      <alignment horizontal="center" vertical="center" wrapText="1"/>
    </xf>
    <xf numFmtId="0" fontId="163" fillId="50" borderId="43" xfId="3493" applyFont="1" applyFill="1" applyBorder="1" applyAlignment="1">
      <alignment horizontal="left" vertical="center" wrapText="1"/>
    </xf>
    <xf numFmtId="0" fontId="161" fillId="0" borderId="43" xfId="3493" applyFont="1" applyBorder="1" applyAlignment="1">
      <alignment horizontal="left" vertical="center"/>
    </xf>
    <xf numFmtId="0" fontId="161" fillId="0" borderId="43" xfId="3493" applyFont="1" applyBorder="1" applyAlignment="1">
      <alignment horizontal="left" vertical="center" wrapText="1"/>
    </xf>
    <xf numFmtId="177" fontId="162" fillId="0" borderId="0" xfId="0" applyNumberFormat="1" applyFont="1" applyAlignment="1">
      <alignment horizontal="center" vertical="center" wrapText="1"/>
    </xf>
    <xf numFmtId="0" fontId="163" fillId="50" borderId="43" xfId="3493" applyFont="1" applyFill="1" applyBorder="1" applyAlignment="1">
      <alignment vertical="center" wrapText="1"/>
    </xf>
    <xf numFmtId="0" fontId="161" fillId="0" borderId="38" xfId="3493" applyFont="1" applyBorder="1" applyAlignment="1">
      <alignment horizontal="left" vertical="center"/>
    </xf>
    <xf numFmtId="0" fontId="162" fillId="0" borderId="38" xfId="3493" applyFont="1" applyBorder="1" applyAlignment="1">
      <alignment horizontal="left" vertical="center"/>
    </xf>
    <xf numFmtId="0" fontId="161" fillId="0" borderId="6" xfId="3493" applyFont="1" applyBorder="1" applyAlignment="1">
      <alignment horizontal="left" vertical="center"/>
    </xf>
    <xf numFmtId="0" fontId="162" fillId="0" borderId="6" xfId="3493" applyFont="1" applyBorder="1" applyAlignment="1">
      <alignment horizontal="left" vertical="center"/>
    </xf>
    <xf numFmtId="0" fontId="163" fillId="50" borderId="45" xfId="3493" applyFont="1" applyFill="1" applyBorder="1" applyAlignment="1">
      <alignment vertical="center" wrapText="1"/>
    </xf>
    <xf numFmtId="177" fontId="163" fillId="50" borderId="20" xfId="3070" applyNumberFormat="1" applyFont="1" applyFill="1" applyBorder="1"/>
    <xf numFmtId="0" fontId="163" fillId="0" borderId="0" xfId="3493" applyFont="1" applyAlignment="1">
      <alignment vertical="center" wrapText="1"/>
    </xf>
    <xf numFmtId="3" fontId="172" fillId="53" borderId="10" xfId="0" applyNumberFormat="1" applyFont="1" applyFill="1" applyBorder="1" applyAlignment="1">
      <alignment vertical="center"/>
    </xf>
    <xf numFmtId="0" fontId="174" fillId="0" borderId="10" xfId="0" applyFont="1" applyBorder="1" applyAlignment="1">
      <alignment vertical="center"/>
    </xf>
    <xf numFmtId="0" fontId="172" fillId="53" borderId="10" xfId="0" applyFont="1" applyFill="1" applyBorder="1" applyAlignment="1">
      <alignment vertical="center" wrapText="1"/>
    </xf>
    <xf numFmtId="0" fontId="162" fillId="49" borderId="45" xfId="0" applyFont="1" applyFill="1" applyBorder="1" applyAlignment="1">
      <alignment horizontal="center" vertical="center" wrapText="1"/>
    </xf>
    <xf numFmtId="0" fontId="162" fillId="49" borderId="24" xfId="0" applyFont="1" applyFill="1" applyBorder="1" applyAlignment="1">
      <alignment horizontal="center" vertical="center" wrapText="1"/>
    </xf>
    <xf numFmtId="14" fontId="162" fillId="89" borderId="10" xfId="0" applyNumberFormat="1" applyFont="1" applyFill="1" applyBorder="1" applyAlignment="1">
      <alignment horizontal="center" vertical="center" wrapText="1"/>
    </xf>
    <xf numFmtId="0" fontId="161" fillId="0" borderId="10" xfId="3493" applyFont="1" applyBorder="1" applyAlignment="1">
      <alignment horizontal="left" vertical="center" wrapText="1"/>
    </xf>
    <xf numFmtId="0" fontId="159" fillId="0" borderId="0" xfId="3510" applyFont="1"/>
    <xf numFmtId="0" fontId="162" fillId="0" borderId="0" xfId="101" applyFont="1" applyFill="1" applyBorder="1" applyAlignment="1">
      <alignment vertical="center"/>
    </xf>
    <xf numFmtId="0" fontId="161" fillId="0" borderId="0" xfId="3510" applyFont="1"/>
    <xf numFmtId="0" fontId="162" fillId="49" borderId="39" xfId="323" applyFont="1" applyFill="1" applyBorder="1" applyAlignment="1">
      <alignment horizontal="center" vertical="center" wrapText="1"/>
    </xf>
    <xf numFmtId="0" fontId="162" fillId="49" borderId="21" xfId="323" applyFont="1" applyFill="1" applyBorder="1" applyAlignment="1">
      <alignment horizontal="center" vertical="center" wrapText="1"/>
    </xf>
    <xf numFmtId="0" fontId="159" fillId="0" borderId="10" xfId="312" applyFont="1" applyBorder="1" applyAlignment="1">
      <alignment vertical="top" wrapText="1"/>
    </xf>
    <xf numFmtId="0" fontId="163" fillId="50" borderId="10" xfId="323" applyFont="1" applyFill="1" applyBorder="1" applyAlignment="1">
      <alignment horizontal="center" vertical="center" wrapText="1"/>
    </xf>
    <xf numFmtId="180" fontId="159" fillId="0" borderId="0" xfId="3510" applyNumberFormat="1" applyFont="1"/>
    <xf numFmtId="0" fontId="163" fillId="54" borderId="0" xfId="323" applyFont="1" applyFill="1" applyAlignment="1">
      <alignment horizontal="center" vertical="center" wrapText="1"/>
    </xf>
    <xf numFmtId="177" fontId="163" fillId="54" borderId="0" xfId="3070" applyNumberFormat="1" applyFont="1" applyFill="1"/>
    <xf numFmtId="0" fontId="159" fillId="54" borderId="0" xfId="3510" applyFont="1" applyFill="1"/>
    <xf numFmtId="0" fontId="161" fillId="0" borderId="0" xfId="3496" applyFont="1"/>
    <xf numFmtId="177" fontId="159" fillId="0" borderId="0" xfId="3510" applyNumberFormat="1" applyFont="1"/>
    <xf numFmtId="0" fontId="161" fillId="0" borderId="0" xfId="3496" applyFont="1" applyAlignment="1">
      <alignment horizontal="center"/>
    </xf>
    <xf numFmtId="0" fontId="161" fillId="54" borderId="43" xfId="3493" applyFont="1" applyFill="1" applyBorder="1" applyAlignment="1">
      <alignment horizontal="left" vertical="center" wrapText="1"/>
    </xf>
    <xf numFmtId="0" fontId="161" fillId="0" borderId="0" xfId="3497" applyFont="1"/>
    <xf numFmtId="0" fontId="161" fillId="0" borderId="0" xfId="3497" applyFont="1" applyAlignment="1">
      <alignment horizontal="center"/>
    </xf>
    <xf numFmtId="0" fontId="163" fillId="50" borderId="10" xfId="323" applyFont="1" applyFill="1" applyBorder="1" applyAlignment="1">
      <alignment horizontal="left" vertical="center" wrapText="1"/>
    </xf>
    <xf numFmtId="0" fontId="163" fillId="54" borderId="0" xfId="323" applyFont="1" applyFill="1" applyAlignment="1">
      <alignment horizontal="left" vertical="center" wrapText="1"/>
    </xf>
    <xf numFmtId="180" fontId="175" fillId="49" borderId="45" xfId="323" applyNumberFormat="1" applyFont="1" applyFill="1" applyBorder="1" applyAlignment="1">
      <alignment horizontal="center" vertical="center" wrapText="1"/>
    </xf>
    <xf numFmtId="14" fontId="175" fillId="49" borderId="46" xfId="323" applyNumberFormat="1" applyFont="1" applyFill="1" applyBorder="1" applyAlignment="1">
      <alignment horizontal="center" vertical="center" wrapText="1"/>
    </xf>
    <xf numFmtId="14" fontId="175" fillId="49" borderId="47" xfId="323" applyNumberFormat="1" applyFont="1" applyFill="1" applyBorder="1" applyAlignment="1">
      <alignment horizontal="center" vertical="center" wrapText="1"/>
    </xf>
    <xf numFmtId="180" fontId="175" fillId="49" borderId="24" xfId="323" applyNumberFormat="1" applyFont="1" applyFill="1" applyBorder="1" applyAlignment="1">
      <alignment horizontal="center" vertical="center" wrapText="1"/>
    </xf>
    <xf numFmtId="14" fontId="175" fillId="49" borderId="18" xfId="323" applyNumberFormat="1" applyFont="1" applyFill="1" applyBorder="1" applyAlignment="1">
      <alignment horizontal="center" vertical="center" wrapText="1"/>
    </xf>
    <xf numFmtId="14" fontId="175" fillId="49" borderId="26" xfId="323" applyNumberFormat="1" applyFont="1" applyFill="1" applyBorder="1" applyAlignment="1">
      <alignment horizontal="center" vertical="center" wrapText="1"/>
    </xf>
    <xf numFmtId="0" fontId="159" fillId="0" borderId="10" xfId="3510" applyFont="1" applyBorder="1"/>
    <xf numFmtId="177" fontId="174" fillId="54" borderId="10" xfId="0" applyNumberFormat="1" applyFont="1" applyFill="1" applyBorder="1"/>
    <xf numFmtId="0" fontId="163" fillId="50" borderId="21" xfId="0" applyFont="1" applyFill="1" applyBorder="1" applyAlignment="1">
      <alignment horizontal="left" vertical="center" wrapText="1"/>
    </xf>
    <xf numFmtId="177" fontId="159" fillId="54" borderId="0" xfId="3510" applyNumberFormat="1" applyFont="1" applyFill="1"/>
    <xf numFmtId="0" fontId="161" fillId="54" borderId="0" xfId="3510" applyFont="1" applyFill="1"/>
    <xf numFmtId="177" fontId="161" fillId="54" borderId="0" xfId="3510" applyNumberFormat="1" applyFont="1" applyFill="1"/>
    <xf numFmtId="180" fontId="163" fillId="50" borderId="10" xfId="0" applyNumberFormat="1" applyFont="1" applyFill="1" applyBorder="1" applyAlignment="1">
      <alignment horizontal="right" vertical="center" wrapText="1"/>
    </xf>
    <xf numFmtId="0" fontId="159" fillId="0" borderId="10" xfId="312" applyFont="1" applyBorder="1" applyAlignment="1">
      <alignment wrapText="1"/>
    </xf>
    <xf numFmtId="0" fontId="161" fillId="0" borderId="10" xfId="2879" applyFont="1" applyBorder="1"/>
    <xf numFmtId="0" fontId="161" fillId="0" borderId="0" xfId="0" applyFont="1" applyAlignment="1">
      <alignment horizontal="center"/>
    </xf>
    <xf numFmtId="0" fontId="161" fillId="0" borderId="18" xfId="0" applyFont="1" applyBorder="1" applyAlignment="1">
      <alignment horizontal="center"/>
    </xf>
    <xf numFmtId="0" fontId="162" fillId="49" borderId="39" xfId="0" applyFont="1" applyFill="1" applyBorder="1" applyAlignment="1">
      <alignment horizontal="center"/>
    </xf>
    <xf numFmtId="0" fontId="162" fillId="49" borderId="21" xfId="0" applyFont="1" applyFill="1" applyBorder="1" applyAlignment="1">
      <alignment horizontal="center"/>
    </xf>
    <xf numFmtId="0" fontId="159" fillId="0" borderId="10" xfId="311" applyFont="1" applyBorder="1"/>
    <xf numFmtId="0" fontId="159" fillId="0" borderId="10" xfId="311" applyFont="1" applyBorder="1" applyAlignment="1">
      <alignment horizontal="center"/>
    </xf>
    <xf numFmtId="10" fontId="159" fillId="0" borderId="10" xfId="2879" applyNumberFormat="1" applyFont="1" applyBorder="1" applyAlignment="1">
      <alignment horizontal="center"/>
    </xf>
    <xf numFmtId="0" fontId="159" fillId="0" borderId="46" xfId="311" applyFont="1" applyBorder="1"/>
    <xf numFmtId="0" fontId="159" fillId="0" borderId="46" xfId="311" applyFont="1" applyBorder="1" applyAlignment="1">
      <alignment horizontal="center"/>
    </xf>
    <xf numFmtId="0" fontId="163" fillId="50" borderId="46" xfId="311" applyFont="1" applyFill="1" applyBorder="1" applyAlignment="1">
      <alignment horizontal="center"/>
    </xf>
    <xf numFmtId="179" fontId="159" fillId="0" borderId="0" xfId="0" applyNumberFormat="1" applyFont="1"/>
    <xf numFmtId="0" fontId="161" fillId="0" borderId="25" xfId="0" applyFont="1" applyBorder="1" applyAlignment="1">
      <alignment horizontal="center"/>
    </xf>
    <xf numFmtId="0" fontId="161" fillId="0" borderId="26" xfId="0" applyFont="1" applyBorder="1" applyAlignment="1">
      <alignment horizontal="center"/>
    </xf>
    <xf numFmtId="0" fontId="160" fillId="0" borderId="0" xfId="3508" applyFont="1"/>
    <xf numFmtId="0" fontId="162" fillId="0" borderId="18" xfId="0" applyFont="1" applyBorder="1" applyAlignment="1">
      <alignment horizontal="left" vertical="center"/>
    </xf>
    <xf numFmtId="0" fontId="159" fillId="0" borderId="10" xfId="3510" applyFont="1" applyBorder="1" applyAlignment="1">
      <alignment horizontal="center"/>
    </xf>
    <xf numFmtId="173" fontId="159" fillId="0" borderId="10" xfId="3486" applyNumberFormat="1" applyFont="1" applyBorder="1" applyAlignment="1">
      <alignment horizontal="center"/>
    </xf>
    <xf numFmtId="264" fontId="159" fillId="0" borderId="10" xfId="3510" applyNumberFormat="1" applyFont="1" applyBorder="1" applyAlignment="1">
      <alignment horizontal="right"/>
    </xf>
    <xf numFmtId="3" fontId="159" fillId="0" borderId="10" xfId="3510" applyNumberFormat="1" applyFont="1" applyBorder="1" applyAlignment="1">
      <alignment horizontal="center"/>
    </xf>
    <xf numFmtId="270" fontId="159" fillId="0" borderId="10" xfId="3510" applyNumberFormat="1" applyFont="1" applyBorder="1" applyAlignment="1">
      <alignment horizontal="center"/>
    </xf>
    <xf numFmtId="0" fontId="171" fillId="0" borderId="10" xfId="3512" applyFont="1" applyBorder="1" applyAlignment="1">
      <alignment horizontal="center"/>
    </xf>
    <xf numFmtId="0" fontId="171" fillId="0" borderId="10" xfId="3512" applyFont="1" applyBorder="1" applyAlignment="1">
      <alignment horizontal="left"/>
    </xf>
    <xf numFmtId="3" fontId="171" fillId="0" borderId="10" xfId="3512" applyNumberFormat="1" applyFont="1" applyBorder="1" applyAlignment="1">
      <alignment horizontal="right"/>
    </xf>
    <xf numFmtId="264" fontId="171" fillId="0" borderId="10" xfId="309" applyNumberFormat="1" applyFont="1" applyBorder="1" applyAlignment="1">
      <alignment horizontal="right"/>
    </xf>
    <xf numFmtId="14" fontId="171" fillId="0" borderId="10" xfId="3512" applyNumberFormat="1" applyFont="1" applyBorder="1" applyAlignment="1">
      <alignment horizontal="center"/>
    </xf>
    <xf numFmtId="179" fontId="172" fillId="88" borderId="10" xfId="324" applyNumberFormat="1" applyFont="1" applyFill="1" applyBorder="1" applyAlignment="1">
      <alignment vertical="center" wrapText="1"/>
    </xf>
    <xf numFmtId="0" fontId="163" fillId="0" borderId="0" xfId="0" applyFont="1" applyAlignment="1">
      <alignment horizontal="center" vertical="center" wrapText="1"/>
    </xf>
    <xf numFmtId="177" fontId="163" fillId="0" borderId="0" xfId="0" applyNumberFormat="1" applyFont="1" applyAlignment="1">
      <alignment horizontal="center" vertical="center" wrapText="1"/>
    </xf>
    <xf numFmtId="14" fontId="162" fillId="52" borderId="39" xfId="0" applyNumberFormat="1" applyFont="1" applyFill="1" applyBorder="1" applyAlignment="1">
      <alignment horizontal="center" vertical="center" wrapText="1"/>
    </xf>
    <xf numFmtId="0" fontId="163" fillId="50" borderId="10" xfId="0" applyFont="1" applyFill="1" applyBorder="1" applyAlignment="1">
      <alignment horizontal="left" vertical="center" wrapText="1"/>
    </xf>
    <xf numFmtId="3" fontId="174" fillId="0" borderId="0" xfId="0" applyNumberFormat="1" applyFont="1"/>
    <xf numFmtId="177" fontId="174" fillId="0" borderId="0" xfId="0" applyNumberFormat="1" applyFont="1"/>
    <xf numFmtId="177" fontId="163" fillId="50" borderId="10" xfId="3070" applyNumberFormat="1" applyFont="1" applyFill="1" applyBorder="1" applyAlignment="1">
      <alignment horizontal="center" vertical="center"/>
    </xf>
    <xf numFmtId="177" fontId="161" fillId="0" borderId="10" xfId="3070" applyNumberFormat="1" applyFont="1" applyBorder="1" applyAlignment="1">
      <alignment horizontal="center" vertical="center"/>
    </xf>
    <xf numFmtId="177" fontId="163" fillId="50" borderId="0" xfId="3070" applyNumberFormat="1" applyFont="1" applyFill="1" applyAlignment="1">
      <alignment horizontal="center" vertical="center"/>
    </xf>
    <xf numFmtId="175" fontId="159" fillId="0" borderId="0" xfId="0" applyNumberFormat="1" applyFont="1"/>
    <xf numFmtId="175" fontId="162" fillId="0" borderId="0" xfId="0" applyNumberFormat="1" applyFont="1"/>
    <xf numFmtId="177" fontId="162" fillId="0" borderId="0" xfId="0" applyNumberFormat="1" applyFont="1"/>
    <xf numFmtId="264" fontId="162" fillId="49" borderId="20" xfId="0" applyNumberFormat="1" applyFont="1" applyFill="1" applyBorder="1" applyAlignment="1">
      <alignment horizontal="center" vertical="center" wrapText="1"/>
    </xf>
    <xf numFmtId="180" fontId="159" fillId="0" borderId="0" xfId="0" applyNumberFormat="1" applyFont="1"/>
    <xf numFmtId="15" fontId="188" fillId="0" borderId="0" xfId="0" quotePrefix="1" applyNumberFormat="1" applyFont="1"/>
    <xf numFmtId="0" fontId="174" fillId="55" borderId="0" xfId="0" applyFont="1" applyFill="1"/>
    <xf numFmtId="0" fontId="174" fillId="55" borderId="0" xfId="0" applyFont="1" applyFill="1" applyAlignment="1">
      <alignment horizontal="center"/>
    </xf>
    <xf numFmtId="0" fontId="164" fillId="55" borderId="0" xfId="0" applyFont="1" applyFill="1"/>
    <xf numFmtId="0" fontId="175" fillId="55" borderId="0" xfId="0" applyFont="1" applyFill="1"/>
    <xf numFmtId="0" fontId="189" fillId="51" borderId="0" xfId="0" applyFont="1" applyFill="1"/>
    <xf numFmtId="0" fontId="159" fillId="51" borderId="0" xfId="0" applyFont="1" applyFill="1" applyAlignment="1">
      <alignment horizontal="center"/>
    </xf>
    <xf numFmtId="177" fontId="159" fillId="51" borderId="0" xfId="0" applyNumberFormat="1" applyFont="1" applyFill="1"/>
    <xf numFmtId="0" fontId="161" fillId="51" borderId="0" xfId="0" applyFont="1" applyFill="1" applyAlignment="1">
      <alignment horizontal="center"/>
    </xf>
    <xf numFmtId="0" fontId="161" fillId="55" borderId="0" xfId="0" applyFont="1" applyFill="1"/>
    <xf numFmtId="0" fontId="159" fillId="51" borderId="10" xfId="0" applyFont="1" applyFill="1" applyBorder="1"/>
    <xf numFmtId="175" fontId="171" fillId="90" borderId="10" xfId="0" applyNumberFormat="1" applyFont="1" applyFill="1" applyBorder="1"/>
    <xf numFmtId="176" fontId="171" fillId="90" borderId="10" xfId="0" applyNumberFormat="1" applyFont="1" applyFill="1" applyBorder="1"/>
    <xf numFmtId="175" fontId="171" fillId="90" borderId="10" xfId="0" applyNumberFormat="1" applyFont="1" applyFill="1" applyBorder="1" applyAlignment="1">
      <alignment horizontal="center"/>
    </xf>
    <xf numFmtId="3" fontId="172" fillId="88" borderId="10" xfId="3070" applyNumberFormat="1" applyFont="1" applyFill="1" applyBorder="1" applyAlignment="1">
      <alignment horizontal="center" vertical="center"/>
    </xf>
    <xf numFmtId="9" fontId="166" fillId="54" borderId="0" xfId="3486" applyFont="1" applyFill="1"/>
    <xf numFmtId="177" fontId="159" fillId="51" borderId="0" xfId="0" applyNumberFormat="1" applyFont="1" applyFill="1" applyAlignment="1">
      <alignment horizontal="center"/>
    </xf>
    <xf numFmtId="175" fontId="159" fillId="51" borderId="10" xfId="0" applyNumberFormat="1" applyFont="1" applyFill="1" applyBorder="1"/>
    <xf numFmtId="177" fontId="174" fillId="55" borderId="0" xfId="0" applyNumberFormat="1" applyFont="1" applyFill="1"/>
    <xf numFmtId="0" fontId="174" fillId="0" borderId="0" xfId="0" applyFont="1" applyAlignment="1">
      <alignment horizontal="center"/>
    </xf>
    <xf numFmtId="0" fontId="190" fillId="90" borderId="0" xfId="0" applyFont="1" applyFill="1"/>
    <xf numFmtId="0" fontId="171" fillId="90" borderId="0" xfId="0" applyFont="1" applyFill="1"/>
    <xf numFmtId="0" fontId="171" fillId="90" borderId="0" xfId="0" applyFont="1" applyFill="1" applyAlignment="1">
      <alignment horizontal="center"/>
    </xf>
    <xf numFmtId="0" fontId="162" fillId="89" borderId="10" xfId="0" applyFont="1" applyFill="1" applyBorder="1" applyAlignment="1">
      <alignment horizontal="center"/>
    </xf>
    <xf numFmtId="0" fontId="162" fillId="89" borderId="21" xfId="0" applyFont="1" applyFill="1" applyBorder="1" applyAlignment="1">
      <alignment horizontal="center" vertical="center"/>
    </xf>
    <xf numFmtId="0" fontId="171" fillId="90" borderId="10" xfId="0" applyFont="1" applyFill="1" applyBorder="1"/>
    <xf numFmtId="0" fontId="180" fillId="90" borderId="0" xfId="0" applyFont="1" applyFill="1"/>
    <xf numFmtId="0" fontId="159" fillId="0" borderId="10" xfId="3510" applyFont="1" applyBorder="1" applyAlignment="1">
      <alignment horizontal="left"/>
    </xf>
    <xf numFmtId="0" fontId="162" fillId="89" borderId="20" xfId="0" applyFont="1" applyFill="1" applyBorder="1" applyAlignment="1">
      <alignment horizontal="center" vertical="center"/>
    </xf>
    <xf numFmtId="0" fontId="162" fillId="89" borderId="22" xfId="0" applyFont="1" applyFill="1" applyBorder="1" applyAlignment="1">
      <alignment horizontal="center" vertical="center"/>
    </xf>
    <xf numFmtId="0" fontId="162" fillId="89" borderId="45" xfId="308" applyFont="1" applyFill="1" applyBorder="1" applyAlignment="1">
      <alignment horizontal="center" vertical="center"/>
    </xf>
    <xf numFmtId="0" fontId="162" fillId="89" borderId="20" xfId="308" applyFont="1" applyFill="1" applyBorder="1" applyAlignment="1">
      <alignment horizontal="center" vertical="center"/>
    </xf>
    <xf numFmtId="14" fontId="162" fillId="89" borderId="21" xfId="308" applyNumberFormat="1" applyFont="1" applyFill="1" applyBorder="1" applyAlignment="1">
      <alignment horizontal="center" vertical="center" wrapText="1"/>
    </xf>
    <xf numFmtId="183" fontId="162" fillId="89" borderId="23" xfId="308" applyNumberFormat="1" applyFont="1" applyFill="1" applyBorder="1" applyAlignment="1">
      <alignment horizontal="center" vertical="center"/>
    </xf>
    <xf numFmtId="183" fontId="162" fillId="89" borderId="20" xfId="308" applyNumberFormat="1" applyFont="1" applyFill="1" applyBorder="1" applyAlignment="1">
      <alignment horizontal="center" vertical="center"/>
    </xf>
    <xf numFmtId="0" fontId="162" fillId="89" borderId="21" xfId="308" applyFont="1" applyFill="1" applyBorder="1" applyAlignment="1">
      <alignment horizontal="center" vertical="center"/>
    </xf>
    <xf numFmtId="0" fontId="162" fillId="89" borderId="24" xfId="308" applyFont="1" applyFill="1" applyBorder="1" applyAlignment="1">
      <alignment horizontal="center" vertical="center"/>
    </xf>
    <xf numFmtId="0" fontId="171" fillId="90" borderId="10" xfId="308" applyFont="1" applyFill="1" applyBorder="1"/>
    <xf numFmtId="177" fontId="161" fillId="0" borderId="10" xfId="0" applyNumberFormat="1" applyFont="1" applyBorder="1"/>
    <xf numFmtId="177" fontId="171" fillId="90" borderId="10" xfId="308" applyNumberFormat="1" applyFont="1" applyFill="1" applyBorder="1"/>
    <xf numFmtId="177" fontId="172" fillId="88" borderId="10" xfId="3505" applyNumberFormat="1" applyFont="1" applyFill="1" applyBorder="1"/>
    <xf numFmtId="0" fontId="163" fillId="50" borderId="10" xfId="3510" applyFont="1" applyFill="1" applyBorder="1"/>
    <xf numFmtId="0" fontId="159" fillId="0" borderId="6" xfId="3510" applyFont="1" applyBorder="1"/>
    <xf numFmtId="0" fontId="159" fillId="0" borderId="6" xfId="0" applyFont="1" applyBorder="1"/>
    <xf numFmtId="0" fontId="160" fillId="0" borderId="0" xfId="0" applyFont="1" applyAlignment="1">
      <alignment horizontal="right"/>
    </xf>
    <xf numFmtId="183" fontId="162" fillId="49" borderId="45" xfId="308" applyNumberFormat="1" applyFont="1" applyFill="1" applyBorder="1" applyAlignment="1">
      <alignment horizontal="center" vertical="center"/>
    </xf>
    <xf numFmtId="183" fontId="162" fillId="49" borderId="20" xfId="308" applyNumberFormat="1" applyFont="1" applyFill="1" applyBorder="1" applyAlignment="1">
      <alignment horizontal="center" vertical="center"/>
    </xf>
    <xf numFmtId="0" fontId="160" fillId="0" borderId="0" xfId="3510" applyFont="1"/>
    <xf numFmtId="0" fontId="163" fillId="0" borderId="0" xfId="0" applyFont="1" applyAlignment="1">
      <alignment horizontal="left" vertical="center" wrapText="1"/>
    </xf>
    <xf numFmtId="0" fontId="159" fillId="54" borderId="0" xfId="0" applyFont="1" applyFill="1"/>
    <xf numFmtId="183" fontId="162" fillId="49" borderId="39" xfId="308" applyNumberFormat="1" applyFont="1" applyFill="1" applyBorder="1" applyAlignment="1">
      <alignment horizontal="center" vertical="center"/>
    </xf>
    <xf numFmtId="0" fontId="161" fillId="0" borderId="0" xfId="0" applyFont="1" applyAlignment="1">
      <alignment horizontal="left"/>
    </xf>
    <xf numFmtId="0" fontId="162" fillId="49" borderId="20" xfId="0" applyFont="1" applyFill="1" applyBorder="1" applyAlignment="1">
      <alignment horizontal="left" vertical="center" wrapText="1"/>
    </xf>
    <xf numFmtId="0" fontId="162" fillId="49" borderId="21" xfId="0" applyFont="1" applyFill="1" applyBorder="1" applyAlignment="1">
      <alignment horizontal="left" vertical="center" wrapText="1"/>
    </xf>
    <xf numFmtId="0" fontId="161" fillId="0" borderId="10" xfId="0" applyFont="1" applyBorder="1"/>
    <xf numFmtId="0" fontId="163" fillId="50" borderId="0" xfId="0" applyFont="1" applyFill="1"/>
    <xf numFmtId="0" fontId="159" fillId="0" borderId="0" xfId="317" applyFont="1"/>
    <xf numFmtId="0" fontId="191" fillId="0" borderId="0" xfId="0" applyFont="1"/>
    <xf numFmtId="0" fontId="163" fillId="50" borderId="10" xfId="317" applyFont="1" applyFill="1" applyBorder="1"/>
    <xf numFmtId="0" fontId="163" fillId="50" borderId="43" xfId="317" applyFont="1" applyFill="1" applyBorder="1"/>
    <xf numFmtId="0" fontId="163" fillId="50" borderId="44" xfId="317" applyFont="1" applyFill="1" applyBorder="1"/>
    <xf numFmtId="172" fontId="161" fillId="0" borderId="0" xfId="0" applyNumberFormat="1" applyFont="1"/>
    <xf numFmtId="0" fontId="176" fillId="49" borderId="45" xfId="317" applyFont="1" applyFill="1" applyBorder="1"/>
    <xf numFmtId="0" fontId="176" fillId="49" borderId="46" xfId="317" applyFont="1" applyFill="1" applyBorder="1"/>
    <xf numFmtId="0" fontId="163" fillId="49" borderId="39" xfId="317" applyFont="1" applyFill="1" applyBorder="1" applyAlignment="1">
      <alignment horizontal="center" vertical="center" wrapText="1"/>
    </xf>
    <xf numFmtId="0" fontId="163" fillId="49" borderId="22" xfId="317" applyFont="1" applyFill="1" applyBorder="1" applyAlignment="1">
      <alignment horizontal="center" vertical="center" wrapText="1"/>
    </xf>
    <xf numFmtId="0" fontId="176" fillId="49" borderId="23" xfId="317" applyFont="1" applyFill="1" applyBorder="1"/>
    <xf numFmtId="0" fontId="176" fillId="49" borderId="0" xfId="317" applyFont="1" applyFill="1"/>
    <xf numFmtId="0" fontId="163" fillId="49" borderId="21" xfId="317" applyFont="1" applyFill="1" applyBorder="1" applyAlignment="1">
      <alignment horizontal="center" vertical="center" wrapText="1"/>
    </xf>
    <xf numFmtId="0" fontId="159" fillId="0" borderId="21" xfId="317" applyFont="1" applyBorder="1" applyAlignment="1">
      <alignment horizontal="center"/>
    </xf>
    <xf numFmtId="271" fontId="163" fillId="50" borderId="10" xfId="286" applyNumberFormat="1" applyFont="1" applyFill="1" applyBorder="1" applyAlignment="1" applyProtection="1">
      <alignment vertical="center"/>
    </xf>
    <xf numFmtId="0" fontId="159" fillId="0" borderId="22" xfId="317" applyFont="1" applyBorder="1"/>
    <xf numFmtId="0" fontId="159" fillId="0" borderId="21" xfId="317" applyFont="1" applyBorder="1"/>
    <xf numFmtId="177" fontId="159" fillId="0" borderId="0" xfId="317" applyNumberFormat="1" applyFont="1"/>
    <xf numFmtId="0" fontId="174" fillId="54" borderId="0" xfId="0" applyFont="1" applyFill="1"/>
    <xf numFmtId="3" fontId="174" fillId="54" borderId="0" xfId="0" applyNumberFormat="1" applyFont="1" applyFill="1"/>
    <xf numFmtId="3" fontId="163" fillId="50" borderId="10" xfId="317" applyNumberFormat="1" applyFont="1" applyFill="1" applyBorder="1"/>
    <xf numFmtId="165" fontId="174" fillId="54" borderId="0" xfId="0" applyNumberFormat="1" applyFont="1" applyFill="1"/>
    <xf numFmtId="265" fontId="162" fillId="0" borderId="10" xfId="317" applyNumberFormat="1" applyFont="1" applyBorder="1" applyAlignment="1">
      <alignment wrapText="1"/>
    </xf>
    <xf numFmtId="235" fontId="163" fillId="50" borderId="10" xfId="317" applyNumberFormat="1" applyFont="1" applyFill="1" applyBorder="1"/>
    <xf numFmtId="0" fontId="163" fillId="50" borderId="0" xfId="317" applyFont="1" applyFill="1"/>
    <xf numFmtId="3" fontId="163" fillId="50" borderId="0" xfId="317" applyNumberFormat="1" applyFont="1" applyFill="1"/>
    <xf numFmtId="41" fontId="174" fillId="54" borderId="0" xfId="0" applyNumberFormat="1" applyFont="1" applyFill="1"/>
    <xf numFmtId="3" fontId="174" fillId="0" borderId="0" xfId="0" applyNumberFormat="1" applyFont="1" applyAlignment="1">
      <alignment horizontal="right" wrapText="1"/>
    </xf>
    <xf numFmtId="3" fontId="163" fillId="0" borderId="0" xfId="317" applyNumberFormat="1" applyFont="1"/>
    <xf numFmtId="4" fontId="163" fillId="0" borderId="0" xfId="317" applyNumberFormat="1" applyFont="1"/>
    <xf numFmtId="170" fontId="174" fillId="0" borderId="0" xfId="286" applyFont="1" applyFill="1" applyBorder="1"/>
    <xf numFmtId="0" fontId="161" fillId="90" borderId="10" xfId="3070" applyFont="1" applyFill="1" applyBorder="1"/>
    <xf numFmtId="263" fontId="171" fillId="0" borderId="10" xfId="3486" applyNumberFormat="1" applyFont="1" applyFill="1" applyBorder="1" applyAlignment="1">
      <alignment horizontal="right"/>
    </xf>
    <xf numFmtId="0" fontId="161" fillId="90" borderId="10" xfId="3070" applyFont="1" applyFill="1" applyBorder="1" applyAlignment="1">
      <alignment wrapText="1"/>
    </xf>
    <xf numFmtId="263" fontId="159" fillId="0" borderId="0" xfId="0" applyNumberFormat="1" applyFont="1"/>
    <xf numFmtId="0" fontId="172" fillId="88" borderId="10" xfId="3070" applyFont="1" applyFill="1" applyBorder="1" applyAlignment="1">
      <alignment horizontal="left" vertical="center" wrapText="1"/>
    </xf>
    <xf numFmtId="182" fontId="172" fillId="88" borderId="20" xfId="3070" applyNumberFormat="1" applyFont="1" applyFill="1" applyBorder="1" applyAlignment="1">
      <alignment horizontal="left" vertical="center" wrapText="1"/>
    </xf>
    <xf numFmtId="267" fontId="159" fillId="0" borderId="0" xfId="0" applyNumberFormat="1" applyFont="1"/>
    <xf numFmtId="0" fontId="164" fillId="0" borderId="0" xfId="0" applyFont="1"/>
    <xf numFmtId="14" fontId="162" fillId="89" borderId="20" xfId="0" applyNumberFormat="1" applyFont="1" applyFill="1" applyBorder="1" applyAlignment="1">
      <alignment horizontal="center" vertical="center" wrapText="1"/>
    </xf>
    <xf numFmtId="14" fontId="162" fillId="89" borderId="24" xfId="0" applyNumberFormat="1" applyFont="1" applyFill="1" applyBorder="1" applyAlignment="1">
      <alignment horizontal="center" vertical="center" wrapText="1"/>
    </xf>
    <xf numFmtId="263" fontId="171" fillId="0" borderId="10" xfId="3486" applyNumberFormat="1" applyFont="1" applyFill="1" applyBorder="1"/>
    <xf numFmtId="182" fontId="163" fillId="50" borderId="10" xfId="3070" applyNumberFormat="1" applyFont="1" applyFill="1" applyBorder="1" applyAlignment="1">
      <alignment horizontal="left" vertical="center" wrapText="1"/>
    </xf>
    <xf numFmtId="14" fontId="166" fillId="54" borderId="0" xfId="0" applyNumberFormat="1" applyFont="1" applyFill="1" applyAlignment="1">
      <alignment horizontal="center" vertical="center" wrapText="1"/>
    </xf>
    <xf numFmtId="3" fontId="162" fillId="49" borderId="21" xfId="0" applyNumberFormat="1" applyFont="1" applyFill="1" applyBorder="1" applyAlignment="1">
      <alignment horizontal="center"/>
    </xf>
    <xf numFmtId="176" fontId="159" fillId="0" borderId="0" xfId="3340" quotePrefix="1" applyNumberFormat="1" applyFont="1" applyBorder="1"/>
    <xf numFmtId="183" fontId="192" fillId="89" borderId="20" xfId="0" applyNumberFormat="1" applyFont="1" applyFill="1" applyBorder="1" applyAlignment="1">
      <alignment horizontal="center" vertical="center" wrapText="1"/>
    </xf>
    <xf numFmtId="183" fontId="192" fillId="89" borderId="22" xfId="0" applyNumberFormat="1" applyFont="1" applyFill="1" applyBorder="1" applyAlignment="1">
      <alignment horizontal="center" vertical="center" wrapText="1"/>
    </xf>
    <xf numFmtId="14" fontId="192" fillId="89" borderId="21" xfId="0" applyNumberFormat="1" applyFont="1" applyFill="1" applyBorder="1" applyAlignment="1">
      <alignment horizontal="center" vertical="center" wrapText="1"/>
    </xf>
    <xf numFmtId="0" fontId="163" fillId="50" borderId="10" xfId="324" applyFont="1" applyFill="1" applyBorder="1" applyAlignment="1">
      <alignment horizontal="left" vertical="center" wrapText="1"/>
    </xf>
    <xf numFmtId="0" fontId="159" fillId="0" borderId="0" xfId="310" applyFont="1"/>
    <xf numFmtId="0" fontId="159" fillId="0" borderId="10" xfId="310" applyFont="1" applyBorder="1"/>
    <xf numFmtId="0" fontId="159" fillId="0" borderId="10" xfId="310" applyFont="1" applyBorder="1" applyAlignment="1">
      <alignment wrapText="1"/>
    </xf>
    <xf numFmtId="0" fontId="164" fillId="54" borderId="0" xfId="310" applyFont="1" applyFill="1"/>
    <xf numFmtId="0" fontId="161" fillId="0" borderId="0" xfId="310" applyFont="1"/>
    <xf numFmtId="0" fontId="161" fillId="0" borderId="43" xfId="321" applyFont="1" applyBorder="1" applyAlignment="1">
      <alignment horizontal="left" vertical="center" wrapText="1"/>
    </xf>
    <xf numFmtId="177" fontId="161" fillId="0" borderId="10" xfId="3515" applyNumberFormat="1" applyFont="1" applyBorder="1"/>
    <xf numFmtId="0" fontId="163" fillId="50" borderId="43" xfId="310" applyFont="1" applyFill="1" applyBorder="1" applyAlignment="1">
      <alignment horizontal="left" vertical="center" wrapText="1"/>
    </xf>
    <xf numFmtId="177" fontId="163" fillId="50" borderId="10" xfId="3515" applyNumberFormat="1" applyFont="1" applyFill="1" applyBorder="1"/>
    <xf numFmtId="183" fontId="162" fillId="49" borderId="23" xfId="0" applyNumberFormat="1" applyFont="1" applyFill="1" applyBorder="1" applyAlignment="1">
      <alignment horizontal="center" vertical="center" wrapText="1"/>
    </xf>
    <xf numFmtId="0" fontId="161" fillId="0" borderId="0" xfId="321" applyFont="1" applyAlignment="1">
      <alignment horizontal="left" vertical="center" indent="5"/>
    </xf>
    <xf numFmtId="0" fontId="161" fillId="0" borderId="23" xfId="321" applyFont="1" applyBorder="1" applyAlignment="1">
      <alignment horizontal="left" vertical="center" indent="5"/>
    </xf>
    <xf numFmtId="0" fontId="161" fillId="0" borderId="22" xfId="321" applyFont="1" applyBorder="1" applyAlignment="1">
      <alignment horizontal="left" vertical="center" indent="5"/>
    </xf>
    <xf numFmtId="177" fontId="163" fillId="50" borderId="43" xfId="3515" applyNumberFormat="1" applyFont="1" applyFill="1" applyBorder="1"/>
    <xf numFmtId="0" fontId="164" fillId="54" borderId="0" xfId="321" applyFont="1" applyFill="1" applyAlignment="1">
      <alignment horizontal="left" vertical="center" indent="5"/>
    </xf>
    <xf numFmtId="0" fontId="162" fillId="0" borderId="10" xfId="321" applyFont="1" applyBorder="1" applyAlignment="1">
      <alignment horizontal="left" vertical="center" wrapText="1"/>
    </xf>
    <xf numFmtId="177" fontId="162" fillId="0" borderId="10" xfId="3515" applyNumberFormat="1" applyFont="1" applyBorder="1"/>
    <xf numFmtId="0" fontId="161" fillId="54" borderId="10" xfId="322" applyFont="1" applyFill="1" applyBorder="1" applyAlignment="1">
      <alignment horizontal="left" vertical="center" wrapText="1"/>
    </xf>
    <xf numFmtId="177" fontId="161" fillId="54" borderId="10" xfId="3515" applyNumberFormat="1" applyFont="1" applyFill="1" applyBorder="1"/>
    <xf numFmtId="0" fontId="162" fillId="0" borderId="10" xfId="322" applyFont="1" applyBorder="1" applyAlignment="1">
      <alignment horizontal="left" vertical="center" wrapText="1"/>
    </xf>
    <xf numFmtId="0" fontId="163" fillId="50" borderId="10" xfId="310" applyFont="1" applyFill="1" applyBorder="1" applyAlignment="1">
      <alignment horizontal="left" vertical="center" wrapText="1"/>
    </xf>
    <xf numFmtId="0" fontId="159" fillId="0" borderId="10" xfId="3510" applyFont="1" applyBorder="1" applyAlignment="1">
      <alignment vertical="center" wrapText="1"/>
    </xf>
    <xf numFmtId="265" fontId="159" fillId="54" borderId="10" xfId="0" applyNumberFormat="1" applyFont="1" applyFill="1" applyBorder="1"/>
    <xf numFmtId="181" fontId="163" fillId="50" borderId="10" xfId="3515" applyNumberFormat="1" applyFont="1" applyFill="1" applyBorder="1"/>
    <xf numFmtId="3" fontId="161" fillId="0" borderId="0" xfId="0" applyNumberFormat="1" applyFont="1"/>
    <xf numFmtId="196" fontId="161" fillId="0" borderId="0" xfId="0" applyNumberFormat="1" applyFont="1"/>
    <xf numFmtId="177" fontId="163" fillId="50" borderId="10" xfId="0" applyNumberFormat="1" applyFont="1" applyFill="1" applyBorder="1" applyAlignment="1">
      <alignment horizontal="left" vertical="center" wrapText="1"/>
    </xf>
    <xf numFmtId="0" fontId="159" fillId="0" borderId="10" xfId="3510" applyFont="1" applyBorder="1" applyAlignment="1">
      <alignment wrapText="1"/>
    </xf>
    <xf numFmtId="177" fontId="159" fillId="54" borderId="10" xfId="0" applyNumberFormat="1" applyFont="1" applyFill="1" applyBorder="1"/>
    <xf numFmtId="0" fontId="33" fillId="49" borderId="23" xfId="3499" applyFont="1" applyFill="1" applyBorder="1" applyAlignment="1">
      <alignment horizontal="center" vertical="center" wrapText="1"/>
    </xf>
    <xf numFmtId="0" fontId="33" fillId="49" borderId="24" xfId="3499" applyFont="1" applyFill="1" applyBorder="1" applyAlignment="1">
      <alignment horizontal="center"/>
    </xf>
    <xf numFmtId="177" fontId="32" fillId="50" borderId="23" xfId="3499" applyNumberFormat="1" applyFont="1" applyFill="1" applyBorder="1"/>
    <xf numFmtId="170" fontId="34" fillId="0" borderId="0" xfId="286" applyFont="1" applyFill="1" applyBorder="1"/>
    <xf numFmtId="41" fontId="34" fillId="0" borderId="0" xfId="3506" applyFont="1" applyFill="1" applyBorder="1"/>
    <xf numFmtId="177" fontId="150" fillId="0" borderId="0" xfId="3491" applyNumberFormat="1" applyBorder="1" applyAlignment="1" applyProtection="1"/>
    <xf numFmtId="0" fontId="161" fillId="0" borderId="10" xfId="3070" applyFont="1" applyBorder="1"/>
    <xf numFmtId="0" fontId="162" fillId="49" borderId="20" xfId="0" applyFont="1" applyFill="1" applyBorder="1" applyAlignment="1">
      <alignment horizontal="center"/>
    </xf>
    <xf numFmtId="0" fontId="162" fillId="49" borderId="45" xfId="3070" applyFont="1" applyFill="1" applyBorder="1" applyAlignment="1">
      <alignment horizontal="center"/>
    </xf>
    <xf numFmtId="0" fontId="162" fillId="49" borderId="20" xfId="3070" applyFont="1" applyFill="1" applyBorder="1" applyAlignment="1">
      <alignment horizontal="center"/>
    </xf>
    <xf numFmtId="0" fontId="162" fillId="49" borderId="22" xfId="0" applyFont="1" applyFill="1" applyBorder="1" applyAlignment="1">
      <alignment horizontal="center"/>
    </xf>
    <xf numFmtId="0" fontId="162" fillId="49" borderId="24" xfId="3070" applyFont="1" applyFill="1" applyBorder="1" applyAlignment="1">
      <alignment horizontal="center"/>
    </xf>
    <xf numFmtId="0" fontId="162" fillId="49" borderId="23" xfId="3070" applyFont="1" applyFill="1" applyBorder="1" applyAlignment="1">
      <alignment horizontal="center" wrapText="1"/>
    </xf>
    <xf numFmtId="0" fontId="162" fillId="49" borderId="20" xfId="3070" applyFont="1" applyFill="1" applyBorder="1" applyAlignment="1">
      <alignment horizontal="center" wrapText="1"/>
    </xf>
    <xf numFmtId="0" fontId="162" fillId="49" borderId="18" xfId="3070" applyFont="1" applyFill="1" applyBorder="1" applyAlignment="1">
      <alignment horizontal="center"/>
    </xf>
    <xf numFmtId="0" fontId="162" fillId="49" borderId="43" xfId="3070" applyFont="1" applyFill="1" applyBorder="1" applyAlignment="1">
      <alignment horizontal="center"/>
    </xf>
    <xf numFmtId="0" fontId="162" fillId="49" borderId="21" xfId="3070" applyFont="1" applyFill="1" applyBorder="1" applyAlignment="1">
      <alignment horizontal="center"/>
    </xf>
    <xf numFmtId="0" fontId="161" fillId="51" borderId="10" xfId="3070" applyFont="1" applyFill="1" applyBorder="1"/>
    <xf numFmtId="0" fontId="162" fillId="90" borderId="10" xfId="3070" applyFont="1" applyFill="1" applyBorder="1" applyAlignment="1">
      <alignment wrapText="1"/>
    </xf>
    <xf numFmtId="3" fontId="162" fillId="0" borderId="10" xfId="3070" applyNumberFormat="1" applyFont="1" applyBorder="1"/>
    <xf numFmtId="172" fontId="159" fillId="0" borderId="0" xfId="0" applyNumberFormat="1" applyFont="1"/>
    <xf numFmtId="172" fontId="163" fillId="50" borderId="21" xfId="286" applyNumberFormat="1" applyFont="1" applyFill="1" applyBorder="1" applyAlignment="1">
      <alignment horizontal="left" vertical="center" wrapText="1"/>
    </xf>
    <xf numFmtId="172" fontId="163" fillId="50" borderId="24" xfId="286" applyNumberFormat="1" applyFont="1" applyFill="1" applyBorder="1" applyAlignment="1">
      <alignment horizontal="left" vertical="center" wrapText="1"/>
    </xf>
    <xf numFmtId="172" fontId="172" fillId="88" borderId="21" xfId="286" applyNumberFormat="1" applyFont="1" applyFill="1" applyBorder="1" applyAlignment="1">
      <alignment horizontal="left" vertical="center" wrapText="1"/>
    </xf>
    <xf numFmtId="183" fontId="162" fillId="49" borderId="20" xfId="3070" applyNumberFormat="1" applyFont="1" applyFill="1" applyBorder="1" applyAlignment="1">
      <alignment horizontal="center" wrapText="1"/>
    </xf>
    <xf numFmtId="177" fontId="172" fillId="88" borderId="22" xfId="3070" applyNumberFormat="1" applyFont="1" applyFill="1" applyBorder="1"/>
    <xf numFmtId="177" fontId="163" fillId="50" borderId="22" xfId="3070" applyNumberFormat="1" applyFont="1" applyFill="1" applyBorder="1"/>
    <xf numFmtId="14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center"/>
    </xf>
    <xf numFmtId="268" fontId="31" fillId="0" borderId="0" xfId="0" applyNumberFormat="1" applyFont="1" applyAlignment="1">
      <alignment horizontal="left"/>
    </xf>
    <xf numFmtId="272" fontId="31" fillId="0" borderId="0" xfId="0" applyNumberFormat="1" applyFont="1" applyAlignment="1">
      <alignment horizontal="left"/>
    </xf>
    <xf numFmtId="0" fontId="31" fillId="0" borderId="0" xfId="0" applyFont="1" applyAlignment="1">
      <alignment horizontal="justify" vertical="top" wrapText="1"/>
    </xf>
    <xf numFmtId="0" fontId="162" fillId="49" borderId="39" xfId="3499" applyFont="1" applyFill="1" applyBorder="1" applyAlignment="1">
      <alignment horizontal="center"/>
    </xf>
    <xf numFmtId="0" fontId="161" fillId="49" borderId="21" xfId="3499" applyFont="1" applyFill="1" applyBorder="1" applyAlignment="1">
      <alignment horizontal="center"/>
    </xf>
    <xf numFmtId="177" fontId="163" fillId="50" borderId="24" xfId="319" applyNumberFormat="1" applyFont="1" applyFill="1" applyBorder="1" applyAlignment="1">
      <alignment horizontal="left"/>
    </xf>
    <xf numFmtId="0" fontId="161" fillId="0" borderId="10" xfId="0" applyFont="1" applyBorder="1" applyAlignment="1" applyProtection="1">
      <alignment vertical="center"/>
      <protection locked="0"/>
    </xf>
    <xf numFmtId="41" fontId="161" fillId="0" borderId="10" xfId="3506" applyFont="1" applyFill="1" applyBorder="1" applyAlignment="1" applyProtection="1">
      <alignment vertical="center"/>
    </xf>
    <xf numFmtId="0" fontId="175" fillId="0" borderId="0" xfId="0" applyFont="1"/>
    <xf numFmtId="177" fontId="163" fillId="50" borderId="24" xfId="319" applyNumberFormat="1" applyFont="1" applyFill="1" applyBorder="1" applyAlignment="1">
      <alignment horizontal="left" wrapText="1"/>
    </xf>
    <xf numFmtId="177" fontId="163" fillId="50" borderId="24" xfId="319" applyNumberFormat="1" applyFont="1" applyFill="1" applyBorder="1" applyAlignment="1">
      <alignment horizontal="left" vertical="center" wrapText="1"/>
    </xf>
    <xf numFmtId="177" fontId="163" fillId="50" borderId="18" xfId="3070" applyNumberFormat="1" applyFont="1" applyFill="1" applyBorder="1"/>
    <xf numFmtId="0" fontId="161" fillId="0" borderId="0" xfId="3514" applyFont="1"/>
    <xf numFmtId="177" fontId="161" fillId="0" borderId="0" xfId="3514" applyNumberFormat="1" applyFont="1" applyAlignment="1">
      <alignment horizontal="center"/>
    </xf>
    <xf numFmtId="0" fontId="161" fillId="0" borderId="0" xfId="3514" applyFont="1" applyAlignment="1">
      <alignment horizontal="center"/>
    </xf>
    <xf numFmtId="177" fontId="163" fillId="50" borderId="21" xfId="319" applyNumberFormat="1" applyFont="1" applyFill="1" applyBorder="1" applyAlignment="1">
      <alignment horizontal="left"/>
    </xf>
    <xf numFmtId="177" fontId="163" fillId="50" borderId="18" xfId="319" applyNumberFormat="1" applyFont="1" applyFill="1" applyBorder="1" applyAlignment="1">
      <alignment horizontal="left"/>
    </xf>
    <xf numFmtId="177" fontId="163" fillId="50" borderId="18" xfId="319" applyNumberFormat="1" applyFont="1" applyFill="1" applyBorder="1" applyAlignment="1">
      <alignment horizontal="left" wrapText="1"/>
    </xf>
    <xf numFmtId="0" fontId="193" fillId="55" borderId="0" xfId="0" applyFont="1" applyFill="1"/>
    <xf numFmtId="0" fontId="177" fillId="50" borderId="10" xfId="0" applyFont="1" applyFill="1" applyBorder="1" applyAlignment="1">
      <alignment horizontal="justify" vertical="justify" wrapText="1"/>
    </xf>
    <xf numFmtId="196" fontId="166" fillId="53" borderId="10" xfId="317" applyNumberFormat="1" applyFont="1" applyFill="1" applyBorder="1" applyAlignment="1">
      <alignment wrapText="1"/>
    </xf>
    <xf numFmtId="183" fontId="192" fillId="89" borderId="39" xfId="0" applyNumberFormat="1" applyFont="1" applyFill="1" applyBorder="1" applyAlignment="1">
      <alignment horizontal="center" vertical="center" wrapText="1"/>
    </xf>
    <xf numFmtId="196" fontId="161" fillId="0" borderId="10" xfId="317" applyNumberFormat="1" applyFont="1" applyBorder="1" applyAlignment="1">
      <alignment wrapText="1"/>
    </xf>
    <xf numFmtId="3" fontId="161" fillId="0" borderId="10" xfId="317" applyNumberFormat="1" applyFont="1" applyBorder="1" applyAlignment="1">
      <alignment horizontal="right" vertical="center"/>
    </xf>
    <xf numFmtId="0" fontId="0" fillId="0" borderId="0" xfId="0" applyAlignment="1">
      <alignment horizontal="right"/>
    </xf>
    <xf numFmtId="41" fontId="174" fillId="54" borderId="0" xfId="0" applyNumberFormat="1" applyFont="1" applyFill="1" applyAlignment="1">
      <alignment horizontal="right"/>
    </xf>
    <xf numFmtId="0" fontId="174" fillId="54" borderId="0" xfId="0" applyFont="1" applyFill="1" applyAlignment="1">
      <alignment horizontal="right"/>
    </xf>
    <xf numFmtId="41" fontId="161" fillId="0" borderId="10" xfId="3506" applyFont="1" applyBorder="1" applyAlignment="1">
      <alignment vertical="center"/>
    </xf>
    <xf numFmtId="0" fontId="31" fillId="0" borderId="43" xfId="317" applyFont="1" applyBorder="1" applyAlignment="1">
      <alignment horizontal="left" vertical="center"/>
    </xf>
    <xf numFmtId="0" fontId="31" fillId="0" borderId="44" xfId="317" applyFont="1" applyBorder="1" applyAlignment="1">
      <alignment horizontal="left" vertical="center"/>
    </xf>
    <xf numFmtId="0" fontId="31" fillId="0" borderId="43" xfId="317" applyFont="1" applyBorder="1" applyAlignment="1">
      <alignment horizontal="left" vertical="center" wrapText="1"/>
    </xf>
    <xf numFmtId="0" fontId="31" fillId="0" borderId="44" xfId="317" applyFont="1" applyBorder="1" applyAlignment="1">
      <alignment horizontal="left" vertical="center" wrapText="1"/>
    </xf>
    <xf numFmtId="0" fontId="33" fillId="49" borderId="38" xfId="317" applyFont="1" applyFill="1" applyBorder="1" applyAlignment="1">
      <alignment horizontal="center" vertical="center"/>
    </xf>
    <xf numFmtId="0" fontId="33" fillId="49" borderId="44" xfId="317" applyFont="1" applyFill="1" applyBorder="1" applyAlignment="1">
      <alignment horizontal="center" vertical="center"/>
    </xf>
    <xf numFmtId="0" fontId="33" fillId="49" borderId="39" xfId="317" applyFont="1" applyFill="1" applyBorder="1" applyAlignment="1">
      <alignment horizontal="center" vertical="center" wrapText="1"/>
    </xf>
    <xf numFmtId="0" fontId="33" fillId="49" borderId="22" xfId="317" applyFont="1" applyFill="1" applyBorder="1" applyAlignment="1">
      <alignment horizontal="center" vertical="center" wrapText="1"/>
    </xf>
    <xf numFmtId="0" fontId="33" fillId="49" borderId="21" xfId="317" applyFont="1" applyFill="1" applyBorder="1" applyAlignment="1">
      <alignment horizontal="center" vertical="center" wrapText="1"/>
    </xf>
    <xf numFmtId="0" fontId="32" fillId="50" borderId="43" xfId="317" applyFont="1" applyFill="1" applyBorder="1" applyAlignment="1">
      <alignment horizontal="left" vertical="center"/>
    </xf>
    <xf numFmtId="0" fontId="32" fillId="50" borderId="44" xfId="317" applyFont="1" applyFill="1" applyBorder="1" applyAlignment="1">
      <alignment horizontal="left" vertical="center"/>
    </xf>
    <xf numFmtId="0" fontId="32" fillId="50" borderId="43" xfId="317" applyFont="1" applyFill="1" applyBorder="1" applyAlignment="1">
      <alignment horizontal="left"/>
    </xf>
    <xf numFmtId="0" fontId="32" fillId="50" borderId="38" xfId="317" applyFont="1" applyFill="1" applyBorder="1" applyAlignment="1">
      <alignment horizontal="left"/>
    </xf>
    <xf numFmtId="0" fontId="32" fillId="50" borderId="44" xfId="317" applyFont="1" applyFill="1" applyBorder="1" applyAlignment="1">
      <alignment horizontal="left"/>
    </xf>
    <xf numFmtId="0" fontId="31" fillId="0" borderId="38" xfId="317" applyFont="1" applyBorder="1" applyAlignment="1">
      <alignment horizontal="left" vertical="center"/>
    </xf>
    <xf numFmtId="0" fontId="33" fillId="49" borderId="45" xfId="317" applyFont="1" applyFill="1" applyBorder="1" applyAlignment="1">
      <alignment horizontal="center" vertical="center" wrapText="1"/>
    </xf>
    <xf numFmtId="0" fontId="33" fillId="49" borderId="46" xfId="317" applyFont="1" applyFill="1" applyBorder="1" applyAlignment="1">
      <alignment horizontal="center" vertical="center" wrapText="1"/>
    </xf>
    <xf numFmtId="0" fontId="33" fillId="49" borderId="47" xfId="317" applyFont="1" applyFill="1" applyBorder="1" applyAlignment="1">
      <alignment horizontal="center" vertical="center" wrapText="1"/>
    </xf>
    <xf numFmtId="0" fontId="33" fillId="49" borderId="23" xfId="317" applyFont="1" applyFill="1" applyBorder="1" applyAlignment="1">
      <alignment horizontal="center" vertical="center" wrapText="1"/>
    </xf>
    <xf numFmtId="0" fontId="33" fillId="49" borderId="0" xfId="317" applyFont="1" applyFill="1" applyAlignment="1">
      <alignment horizontal="center" vertical="center" wrapText="1"/>
    </xf>
    <xf numFmtId="0" fontId="33" fillId="49" borderId="25" xfId="317" applyFont="1" applyFill="1" applyBorder="1" applyAlignment="1">
      <alignment horizontal="center" vertical="center" wrapText="1"/>
    </xf>
    <xf numFmtId="0" fontId="33" fillId="49" borderId="24" xfId="317" applyFont="1" applyFill="1" applyBorder="1" applyAlignment="1">
      <alignment horizontal="center" vertical="center" wrapText="1"/>
    </xf>
    <xf numFmtId="0" fontId="33" fillId="49" borderId="18" xfId="317" applyFont="1" applyFill="1" applyBorder="1" applyAlignment="1">
      <alignment horizontal="center" vertical="center" wrapText="1"/>
    </xf>
    <xf numFmtId="0" fontId="33" fillId="49" borderId="26" xfId="317" applyFont="1" applyFill="1" applyBorder="1" applyAlignment="1">
      <alignment horizontal="center" vertical="center" wrapText="1"/>
    </xf>
    <xf numFmtId="0" fontId="162" fillId="49" borderId="43" xfId="0" applyFont="1" applyFill="1" applyBorder="1" applyAlignment="1">
      <alignment horizontal="left" wrapText="1"/>
    </xf>
    <xf numFmtId="0" fontId="162" fillId="49" borderId="38" xfId="0" applyFont="1" applyFill="1" applyBorder="1" applyAlignment="1">
      <alignment horizontal="left" wrapText="1"/>
    </xf>
    <xf numFmtId="0" fontId="162" fillId="49" borderId="44" xfId="0" applyFont="1" applyFill="1" applyBorder="1" applyAlignment="1">
      <alignment horizontal="left" wrapText="1"/>
    </xf>
    <xf numFmtId="0" fontId="162" fillId="49" borderId="43" xfId="0" applyFont="1" applyFill="1" applyBorder="1" applyAlignment="1">
      <alignment horizontal="left"/>
    </xf>
    <xf numFmtId="0" fontId="162" fillId="49" borderId="38" xfId="0" applyFont="1" applyFill="1" applyBorder="1" applyAlignment="1">
      <alignment horizontal="left"/>
    </xf>
    <xf numFmtId="0" fontId="162" fillId="49" borderId="44" xfId="0" applyFont="1" applyFill="1" applyBorder="1" applyAlignment="1">
      <alignment horizontal="left"/>
    </xf>
    <xf numFmtId="0" fontId="162" fillId="49" borderId="43" xfId="0" applyFont="1" applyFill="1" applyBorder="1" applyAlignment="1">
      <alignment horizontal="center" vertical="top" wrapText="1"/>
    </xf>
    <xf numFmtId="0" fontId="162" fillId="49" borderId="38" xfId="0" applyFont="1" applyFill="1" applyBorder="1" applyAlignment="1">
      <alignment horizontal="center" vertical="top" wrapText="1"/>
    </xf>
    <xf numFmtId="0" fontId="162" fillId="49" borderId="44" xfId="0" applyFont="1" applyFill="1" applyBorder="1" applyAlignment="1">
      <alignment horizontal="center" vertical="top" wrapText="1"/>
    </xf>
    <xf numFmtId="183" fontId="162" fillId="49" borderId="43" xfId="0" applyNumberFormat="1" applyFont="1" applyFill="1" applyBorder="1" applyAlignment="1">
      <alignment horizontal="center" vertical="center" wrapText="1"/>
    </xf>
    <xf numFmtId="183" fontId="162" fillId="49" borderId="38" xfId="0" applyNumberFormat="1" applyFont="1" applyFill="1" applyBorder="1" applyAlignment="1">
      <alignment horizontal="center" vertical="center" wrapText="1"/>
    </xf>
    <xf numFmtId="183" fontId="162" fillId="49" borderId="44" xfId="0" applyNumberFormat="1" applyFont="1" applyFill="1" applyBorder="1" applyAlignment="1">
      <alignment horizontal="center" vertical="center" wrapText="1"/>
    </xf>
    <xf numFmtId="0" fontId="162" fillId="89" borderId="39" xfId="0" applyFont="1" applyFill="1" applyBorder="1" applyAlignment="1">
      <alignment horizontal="center" wrapText="1"/>
    </xf>
    <xf numFmtId="0" fontId="162" fillId="89" borderId="21" xfId="0" applyFont="1" applyFill="1" applyBorder="1" applyAlignment="1">
      <alignment horizontal="center" wrapText="1"/>
    </xf>
    <xf numFmtId="0" fontId="162" fillId="49" borderId="39" xfId="0" applyFont="1" applyFill="1" applyBorder="1" applyAlignment="1">
      <alignment horizontal="center" wrapText="1"/>
    </xf>
    <xf numFmtId="0" fontId="162" fillId="49" borderId="22" xfId="0" applyFont="1" applyFill="1" applyBorder="1" applyAlignment="1">
      <alignment horizontal="center" wrapText="1"/>
    </xf>
    <xf numFmtId="0" fontId="162" fillId="49" borderId="21" xfId="0" applyFont="1" applyFill="1" applyBorder="1" applyAlignment="1">
      <alignment horizontal="center" wrapText="1"/>
    </xf>
    <xf numFmtId="0" fontId="162" fillId="89" borderId="20" xfId="0" applyFont="1" applyFill="1" applyBorder="1" applyAlignment="1">
      <alignment horizontal="center" vertical="center" wrapText="1"/>
    </xf>
    <xf numFmtId="0" fontId="162" fillId="89" borderId="21" xfId="0" applyFont="1" applyFill="1" applyBorder="1" applyAlignment="1">
      <alignment horizontal="center" vertical="center" wrapText="1"/>
    </xf>
    <xf numFmtId="0" fontId="162" fillId="89" borderId="10" xfId="0" applyFont="1" applyFill="1" applyBorder="1" applyAlignment="1">
      <alignment horizontal="center" vertical="center" wrapText="1"/>
    </xf>
    <xf numFmtId="0" fontId="162" fillId="49" borderId="43" xfId="0" applyFont="1" applyFill="1" applyBorder="1" applyAlignment="1">
      <alignment horizontal="center" vertical="center" wrapText="1"/>
    </xf>
    <xf numFmtId="0" fontId="162" fillId="49" borderId="38" xfId="0" applyFont="1" applyFill="1" applyBorder="1" applyAlignment="1">
      <alignment horizontal="center" vertical="center" wrapText="1"/>
    </xf>
    <xf numFmtId="0" fontId="162" fillId="49" borderId="44" xfId="0" applyFont="1" applyFill="1" applyBorder="1" applyAlignment="1">
      <alignment horizontal="center" vertical="center" wrapText="1"/>
    </xf>
    <xf numFmtId="14" fontId="162" fillId="49" borderId="43" xfId="0" applyNumberFormat="1" applyFont="1" applyFill="1" applyBorder="1" applyAlignment="1">
      <alignment horizontal="center" vertical="center" wrapText="1"/>
    </xf>
    <xf numFmtId="14" fontId="162" fillId="49" borderId="44" xfId="0" applyNumberFormat="1" applyFont="1" applyFill="1" applyBorder="1" applyAlignment="1">
      <alignment horizontal="center" vertical="center" wrapText="1"/>
    </xf>
    <xf numFmtId="14" fontId="162" fillId="49" borderId="39" xfId="0" applyNumberFormat="1" applyFont="1" applyFill="1" applyBorder="1" applyAlignment="1">
      <alignment horizontal="center" vertical="center" wrapText="1"/>
    </xf>
    <xf numFmtId="14" fontId="162" fillId="49" borderId="22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0" fontId="162" fillId="54" borderId="39" xfId="0" applyFont="1" applyFill="1" applyBorder="1" applyAlignment="1">
      <alignment horizontal="center" vertical="center" wrapText="1"/>
    </xf>
    <xf numFmtId="0" fontId="162" fillId="54" borderId="22" xfId="0" applyFont="1" applyFill="1" applyBorder="1" applyAlignment="1">
      <alignment horizontal="center" vertical="center" wrapText="1"/>
    </xf>
    <xf numFmtId="0" fontId="162" fillId="54" borderId="21" xfId="0" applyFont="1" applyFill="1" applyBorder="1" applyAlignment="1">
      <alignment horizontal="center" vertical="center" wrapText="1"/>
    </xf>
    <xf numFmtId="0" fontId="175" fillId="0" borderId="39" xfId="0" applyFont="1" applyBorder="1" applyAlignment="1">
      <alignment horizontal="center" vertical="center"/>
    </xf>
    <xf numFmtId="0" fontId="175" fillId="0" borderId="22" xfId="0" applyFont="1" applyBorder="1" applyAlignment="1">
      <alignment horizontal="center" vertical="center"/>
    </xf>
    <xf numFmtId="0" fontId="175" fillId="0" borderId="21" xfId="0" applyFont="1" applyBorder="1" applyAlignment="1">
      <alignment horizontal="center" vertical="center"/>
    </xf>
    <xf numFmtId="14" fontId="162" fillId="49" borderId="43" xfId="0" applyNumberFormat="1" applyFont="1" applyFill="1" applyBorder="1" applyAlignment="1">
      <alignment horizontal="center"/>
    </xf>
    <xf numFmtId="14" fontId="162" fillId="49" borderId="44" xfId="0" applyNumberFormat="1" applyFont="1" applyFill="1" applyBorder="1" applyAlignment="1">
      <alignment horizontal="center"/>
    </xf>
    <xf numFmtId="14" fontId="162" fillId="49" borderId="20" xfId="0" applyNumberFormat="1" applyFont="1" applyFill="1" applyBorder="1" applyAlignment="1">
      <alignment horizontal="center" vertical="center"/>
    </xf>
    <xf numFmtId="14" fontId="162" fillId="49" borderId="22" xfId="0" applyNumberFormat="1" applyFont="1" applyFill="1" applyBorder="1" applyAlignment="1">
      <alignment horizontal="center" vertical="center"/>
    </xf>
    <xf numFmtId="14" fontId="162" fillId="49" borderId="20" xfId="0" applyNumberFormat="1" applyFont="1" applyFill="1" applyBorder="1" applyAlignment="1">
      <alignment horizontal="left" vertical="center" wrapText="1"/>
    </xf>
    <xf numFmtId="14" fontId="162" fillId="49" borderId="22" xfId="0" applyNumberFormat="1" applyFont="1" applyFill="1" applyBorder="1" applyAlignment="1">
      <alignment horizontal="left" vertical="center" wrapText="1"/>
    </xf>
    <xf numFmtId="14" fontId="162" fillId="0" borderId="46" xfId="0" applyNumberFormat="1" applyFont="1" applyBorder="1" applyAlignment="1">
      <alignment horizontal="center" vertical="center" wrapText="1"/>
    </xf>
    <xf numFmtId="14" fontId="162" fillId="0" borderId="0" xfId="0" applyNumberFormat="1" applyFont="1" applyAlignment="1">
      <alignment horizontal="center" vertical="center" wrapText="1"/>
    </xf>
    <xf numFmtId="14" fontId="162" fillId="49" borderId="38" xfId="0" applyNumberFormat="1" applyFont="1" applyFill="1" applyBorder="1" applyAlignment="1">
      <alignment horizontal="center"/>
    </xf>
    <xf numFmtId="173" fontId="163" fillId="50" borderId="43" xfId="0" applyNumberFormat="1" applyFont="1" applyFill="1" applyBorder="1" applyAlignment="1">
      <alignment horizontal="center"/>
    </xf>
    <xf numFmtId="173" fontId="163" fillId="50" borderId="44" xfId="0" applyNumberFormat="1" applyFont="1" applyFill="1" applyBorder="1" applyAlignment="1">
      <alignment horizontal="center"/>
    </xf>
    <xf numFmtId="0" fontId="162" fillId="49" borderId="39" xfId="0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 wrapText="1"/>
    </xf>
    <xf numFmtId="173" fontId="159" fillId="0" borderId="43" xfId="0" applyNumberFormat="1" applyFont="1" applyBorder="1" applyAlignment="1">
      <alignment horizontal="center"/>
    </xf>
    <xf numFmtId="173" fontId="159" fillId="0" borderId="44" xfId="0" applyNumberFormat="1" applyFont="1" applyBorder="1" applyAlignment="1">
      <alignment horizontal="center"/>
    </xf>
    <xf numFmtId="14" fontId="162" fillId="49" borderId="45" xfId="0" applyNumberFormat="1" applyFont="1" applyFill="1" applyBorder="1" applyAlignment="1">
      <alignment horizontal="center" vertical="center"/>
    </xf>
    <xf numFmtId="14" fontId="162" fillId="49" borderId="46" xfId="0" applyNumberFormat="1" applyFont="1" applyFill="1" applyBorder="1" applyAlignment="1">
      <alignment horizontal="center" vertical="center"/>
    </xf>
    <xf numFmtId="14" fontId="162" fillId="49" borderId="47" xfId="0" applyNumberFormat="1" applyFont="1" applyFill="1" applyBorder="1" applyAlignment="1">
      <alignment horizontal="center" vertical="center"/>
    </xf>
    <xf numFmtId="14" fontId="162" fillId="49" borderId="24" xfId="0" applyNumberFormat="1" applyFont="1" applyFill="1" applyBorder="1" applyAlignment="1">
      <alignment horizontal="center" vertical="center"/>
    </xf>
    <xf numFmtId="14" fontId="162" fillId="49" borderId="18" xfId="0" applyNumberFormat="1" applyFont="1" applyFill="1" applyBorder="1" applyAlignment="1">
      <alignment horizontal="center" vertical="center"/>
    </xf>
    <xf numFmtId="14" fontId="162" fillId="49" borderId="26" xfId="0" applyNumberFormat="1" applyFont="1" applyFill="1" applyBorder="1" applyAlignment="1">
      <alignment horizontal="center" vertical="center"/>
    </xf>
    <xf numFmtId="14" fontId="162" fillId="49" borderId="45" xfId="0" applyNumberFormat="1" applyFont="1" applyFill="1" applyBorder="1" applyAlignment="1">
      <alignment horizontal="center"/>
    </xf>
    <xf numFmtId="14" fontId="162" fillId="49" borderId="46" xfId="0" applyNumberFormat="1" applyFont="1" applyFill="1" applyBorder="1" applyAlignment="1">
      <alignment horizontal="center"/>
    </xf>
    <xf numFmtId="14" fontId="162" fillId="49" borderId="47" xfId="0" applyNumberFormat="1" applyFont="1" applyFill="1" applyBorder="1" applyAlignment="1">
      <alignment horizontal="center"/>
    </xf>
    <xf numFmtId="14" fontId="162" fillId="49" borderId="6" xfId="0" applyNumberFormat="1" applyFont="1" applyFill="1" applyBorder="1" applyAlignment="1">
      <alignment horizontal="center"/>
    </xf>
    <xf numFmtId="14" fontId="163" fillId="50" borderId="43" xfId="0" applyNumberFormat="1" applyFont="1" applyFill="1" applyBorder="1" applyAlignment="1">
      <alignment horizontal="left"/>
    </xf>
    <xf numFmtId="14" fontId="163" fillId="50" borderId="38" xfId="0" applyNumberFormat="1" applyFont="1" applyFill="1" applyBorder="1" applyAlignment="1">
      <alignment horizontal="left"/>
    </xf>
    <xf numFmtId="14" fontId="163" fillId="50" borderId="44" xfId="0" applyNumberFormat="1" applyFont="1" applyFill="1" applyBorder="1" applyAlignment="1">
      <alignment horizontal="left"/>
    </xf>
    <xf numFmtId="14" fontId="162" fillId="49" borderId="24" xfId="0" applyNumberFormat="1" applyFont="1" applyFill="1" applyBorder="1" applyAlignment="1">
      <alignment horizontal="center"/>
    </xf>
    <xf numFmtId="14" fontId="162" fillId="49" borderId="18" xfId="0" applyNumberFormat="1" applyFont="1" applyFill="1" applyBorder="1" applyAlignment="1">
      <alignment horizontal="center"/>
    </xf>
    <xf numFmtId="14" fontId="162" fillId="49" borderId="26" xfId="0" applyNumberFormat="1" applyFont="1" applyFill="1" applyBorder="1" applyAlignment="1">
      <alignment horizontal="center"/>
    </xf>
    <xf numFmtId="14" fontId="162" fillId="49" borderId="10" xfId="0" applyNumberFormat="1" applyFont="1" applyFill="1" applyBorder="1" applyAlignment="1">
      <alignment horizontal="center" vertical="center" wrapText="1"/>
    </xf>
    <xf numFmtId="14" fontId="162" fillId="49" borderId="20" xfId="0" applyNumberFormat="1" applyFont="1" applyFill="1" applyBorder="1" applyAlignment="1">
      <alignment horizontal="center" vertical="center" wrapText="1"/>
    </xf>
    <xf numFmtId="14" fontId="162" fillId="49" borderId="45" xfId="0" applyNumberFormat="1" applyFont="1" applyFill="1" applyBorder="1" applyAlignment="1">
      <alignment horizontal="center" vertical="center" wrapText="1"/>
    </xf>
    <xf numFmtId="14" fontId="162" fillId="49" borderId="47" xfId="0" applyNumberFormat="1" applyFont="1" applyFill="1" applyBorder="1" applyAlignment="1">
      <alignment horizontal="center" vertical="center" wrapText="1"/>
    </xf>
    <xf numFmtId="14" fontId="162" fillId="49" borderId="24" xfId="0" applyNumberFormat="1" applyFont="1" applyFill="1" applyBorder="1" applyAlignment="1">
      <alignment horizontal="center" vertical="center" wrapText="1"/>
    </xf>
    <xf numFmtId="14" fontId="162" fillId="49" borderId="26" xfId="0" applyNumberFormat="1" applyFont="1" applyFill="1" applyBorder="1" applyAlignment="1">
      <alignment horizontal="center" vertical="center" wrapText="1"/>
    </xf>
    <xf numFmtId="0" fontId="162" fillId="49" borderId="20" xfId="0" applyFont="1" applyFill="1" applyBorder="1" applyAlignment="1">
      <alignment horizontal="center" vertical="center" wrapText="1"/>
    </xf>
    <xf numFmtId="0" fontId="162" fillId="49" borderId="22" xfId="0" applyFont="1" applyFill="1" applyBorder="1" applyAlignment="1">
      <alignment horizontal="center" vertical="center" wrapText="1"/>
    </xf>
    <xf numFmtId="14" fontId="162" fillId="49" borderId="23" xfId="0" applyNumberFormat="1" applyFont="1" applyFill="1" applyBorder="1" applyAlignment="1">
      <alignment horizontal="center" vertical="center" wrapText="1"/>
    </xf>
    <xf numFmtId="183" fontId="162" fillId="49" borderId="45" xfId="0" applyNumberFormat="1" applyFont="1" applyFill="1" applyBorder="1" applyAlignment="1">
      <alignment horizontal="center" vertical="center" wrapText="1"/>
    </xf>
    <xf numFmtId="183" fontId="162" fillId="49" borderId="46" xfId="0" applyNumberFormat="1" applyFont="1" applyFill="1" applyBorder="1" applyAlignment="1">
      <alignment horizontal="center" vertical="center" wrapText="1"/>
    </xf>
    <xf numFmtId="183" fontId="162" fillId="49" borderId="47" xfId="0" applyNumberFormat="1" applyFont="1" applyFill="1" applyBorder="1" applyAlignment="1">
      <alignment horizontal="center" vertical="center" wrapText="1"/>
    </xf>
    <xf numFmtId="183" fontId="162" fillId="49" borderId="24" xfId="0" applyNumberFormat="1" applyFont="1" applyFill="1" applyBorder="1" applyAlignment="1">
      <alignment horizontal="center" vertical="center" wrapText="1"/>
    </xf>
    <xf numFmtId="183" fontId="162" fillId="49" borderId="18" xfId="0" applyNumberFormat="1" applyFont="1" applyFill="1" applyBorder="1" applyAlignment="1">
      <alignment horizontal="center" vertical="center" wrapText="1"/>
    </xf>
    <xf numFmtId="183" fontId="162" fillId="49" borderId="26" xfId="0" applyNumberFormat="1" applyFont="1" applyFill="1" applyBorder="1" applyAlignment="1">
      <alignment horizontal="center" vertical="center" wrapText="1"/>
    </xf>
    <xf numFmtId="14" fontId="162" fillId="49" borderId="18" xfId="0" applyNumberFormat="1" applyFont="1" applyFill="1" applyBorder="1" applyAlignment="1">
      <alignment horizontal="center" vertical="center" wrapText="1"/>
    </xf>
    <xf numFmtId="14" fontId="162" fillId="49" borderId="20" xfId="0" applyNumberFormat="1" applyFont="1" applyFill="1" applyBorder="1" applyAlignment="1">
      <alignment horizontal="center" wrapText="1"/>
    </xf>
    <xf numFmtId="14" fontId="162" fillId="49" borderId="21" xfId="0" applyNumberFormat="1" applyFont="1" applyFill="1" applyBorder="1" applyAlignment="1">
      <alignment horizontal="center" wrapText="1"/>
    </xf>
    <xf numFmtId="14" fontId="162" fillId="49" borderId="39" xfId="0" applyNumberFormat="1" applyFont="1" applyFill="1" applyBorder="1" applyAlignment="1">
      <alignment horizontal="center" vertical="center"/>
    </xf>
    <xf numFmtId="14" fontId="162" fillId="49" borderId="21" xfId="0" applyNumberFormat="1" applyFont="1" applyFill="1" applyBorder="1" applyAlignment="1">
      <alignment horizontal="center" vertical="center"/>
    </xf>
    <xf numFmtId="177" fontId="161" fillId="0" borderId="43" xfId="3070" applyNumberFormat="1" applyFont="1" applyBorder="1" applyAlignment="1">
      <alignment horizontal="center"/>
    </xf>
    <xf numFmtId="177" fontId="161" fillId="0" borderId="44" xfId="3070" applyNumberFormat="1" applyFont="1" applyBorder="1" applyAlignment="1">
      <alignment horizontal="center"/>
    </xf>
    <xf numFmtId="0" fontId="182" fillId="89" borderId="43" xfId="324" applyFont="1" applyFill="1" applyBorder="1" applyAlignment="1">
      <alignment horizontal="center" vertical="center"/>
    </xf>
    <xf numFmtId="0" fontId="182" fillId="89" borderId="38" xfId="324" applyFont="1" applyFill="1" applyBorder="1" applyAlignment="1">
      <alignment horizontal="center" vertical="center"/>
    </xf>
    <xf numFmtId="0" fontId="182" fillId="89" borderId="44" xfId="324" applyFont="1" applyFill="1" applyBorder="1" applyAlignment="1">
      <alignment horizontal="center" vertical="center"/>
    </xf>
    <xf numFmtId="0" fontId="183" fillId="0" borderId="43" xfId="324" applyFont="1" applyBorder="1" applyAlignment="1">
      <alignment vertical="center" wrapText="1"/>
    </xf>
    <xf numFmtId="0" fontId="183" fillId="0" borderId="38" xfId="324" applyFont="1" applyBorder="1" applyAlignment="1">
      <alignment vertical="center" wrapText="1"/>
    </xf>
    <xf numFmtId="0" fontId="183" fillId="0" borderId="44" xfId="324" applyFont="1" applyBorder="1" applyAlignment="1">
      <alignment vertical="center" wrapText="1"/>
    </xf>
    <xf numFmtId="0" fontId="182" fillId="91" borderId="39" xfId="324" applyFont="1" applyFill="1" applyBorder="1" applyAlignment="1">
      <alignment horizontal="center" vertical="center" textRotation="90" wrapText="1"/>
    </xf>
    <xf numFmtId="0" fontId="182" fillId="91" borderId="22" xfId="324" applyFont="1" applyFill="1" applyBorder="1" applyAlignment="1">
      <alignment horizontal="center" vertical="center" textRotation="90" wrapText="1"/>
    </xf>
    <xf numFmtId="0" fontId="182" fillId="91" borderId="21" xfId="324" applyFont="1" applyFill="1" applyBorder="1" applyAlignment="1">
      <alignment horizontal="center" vertical="center" textRotation="90" wrapText="1"/>
    </xf>
    <xf numFmtId="0" fontId="183" fillId="0" borderId="43" xfId="324" applyFont="1" applyBorder="1" applyAlignment="1">
      <alignment horizontal="left" vertical="center" wrapText="1"/>
    </xf>
    <xf numFmtId="0" fontId="183" fillId="0" borderId="44" xfId="324" applyFont="1" applyBorder="1" applyAlignment="1">
      <alignment horizontal="left" vertical="center" wrapText="1"/>
    </xf>
    <xf numFmtId="0" fontId="183" fillId="0" borderId="43" xfId="3487" applyFont="1" applyBorder="1" applyAlignment="1">
      <alignment vertical="center" wrapText="1"/>
    </xf>
    <xf numFmtId="0" fontId="183" fillId="0" borderId="44" xfId="3487" applyFont="1" applyBorder="1" applyAlignment="1">
      <alignment vertical="center" wrapText="1"/>
    </xf>
    <xf numFmtId="0" fontId="163" fillId="50" borderId="43" xfId="324" applyFont="1" applyFill="1" applyBorder="1" applyAlignment="1">
      <alignment horizontal="center" vertical="center" wrapText="1"/>
    </xf>
    <xf numFmtId="0" fontId="163" fillId="50" borderId="38" xfId="324" applyFont="1" applyFill="1" applyBorder="1" applyAlignment="1">
      <alignment horizontal="center" vertical="center" wrapText="1"/>
    </xf>
    <xf numFmtId="0" fontId="163" fillId="50" borderId="44" xfId="324" applyFont="1" applyFill="1" applyBorder="1" applyAlignment="1">
      <alignment horizontal="center" vertical="center" wrapText="1"/>
    </xf>
    <xf numFmtId="0" fontId="186" fillId="88" borderId="23" xfId="324" applyFont="1" applyFill="1" applyBorder="1" applyAlignment="1">
      <alignment horizontal="center" vertical="center" wrapText="1"/>
    </xf>
    <xf numFmtId="0" fontId="186" fillId="88" borderId="0" xfId="324" applyFont="1" applyFill="1" applyAlignment="1">
      <alignment horizontal="center" vertical="center" wrapText="1"/>
    </xf>
    <xf numFmtId="0" fontId="186" fillId="88" borderId="25" xfId="324" applyFont="1" applyFill="1" applyBorder="1" applyAlignment="1">
      <alignment horizontal="center" vertical="center" wrapText="1"/>
    </xf>
    <xf numFmtId="0" fontId="182" fillId="91" borderId="47" xfId="324" applyFont="1" applyFill="1" applyBorder="1" applyAlignment="1">
      <alignment horizontal="center" vertical="center" textRotation="90" wrapText="1"/>
    </xf>
    <xf numFmtId="0" fontId="182" fillId="91" borderId="25" xfId="324" applyFont="1" applyFill="1" applyBorder="1" applyAlignment="1">
      <alignment horizontal="center" vertical="center" textRotation="90" wrapText="1"/>
    </xf>
    <xf numFmtId="0" fontId="162" fillId="49" borderId="45" xfId="0" applyFont="1" applyFill="1" applyBorder="1" applyAlignment="1">
      <alignment horizontal="center" vertical="center" wrapText="1"/>
    </xf>
    <xf numFmtId="0" fontId="162" fillId="49" borderId="23" xfId="0" applyFont="1" applyFill="1" applyBorder="1" applyAlignment="1">
      <alignment horizontal="center" vertical="center" wrapText="1"/>
    </xf>
    <xf numFmtId="0" fontId="162" fillId="49" borderId="24" xfId="0" applyFont="1" applyFill="1" applyBorder="1" applyAlignment="1">
      <alignment horizontal="center" vertical="center" wrapText="1"/>
    </xf>
    <xf numFmtId="0" fontId="162" fillId="49" borderId="39" xfId="323" applyFont="1" applyFill="1" applyBorder="1" applyAlignment="1">
      <alignment horizontal="left" vertical="center" wrapText="1"/>
    </xf>
    <xf numFmtId="0" fontId="162" fillId="49" borderId="21" xfId="323" applyFont="1" applyFill="1" applyBorder="1" applyAlignment="1">
      <alignment horizontal="left" vertical="center" wrapText="1"/>
    </xf>
    <xf numFmtId="0" fontId="162" fillId="49" borderId="44" xfId="0" applyFont="1" applyFill="1" applyBorder="1" applyAlignment="1">
      <alignment horizontal="center"/>
    </xf>
    <xf numFmtId="0" fontId="162" fillId="49" borderId="43" xfId="0" applyFont="1" applyFill="1" applyBorder="1" applyAlignment="1">
      <alignment horizontal="center"/>
    </xf>
    <xf numFmtId="0" fontId="162" fillId="49" borderId="38" xfId="0" applyFont="1" applyFill="1" applyBorder="1" applyAlignment="1">
      <alignment horizontal="center"/>
    </xf>
    <xf numFmtId="0" fontId="162" fillId="49" borderId="10" xfId="0" applyFont="1" applyFill="1" applyBorder="1" applyAlignment="1">
      <alignment horizontal="center"/>
    </xf>
    <xf numFmtId="0" fontId="162" fillId="49" borderId="6" xfId="0" applyFont="1" applyFill="1" applyBorder="1" applyAlignment="1">
      <alignment horizontal="center"/>
    </xf>
    <xf numFmtId="0" fontId="163" fillId="50" borderId="43" xfId="0" applyFont="1" applyFill="1" applyBorder="1" applyAlignment="1">
      <alignment horizontal="left" vertical="center" wrapText="1"/>
    </xf>
    <xf numFmtId="0" fontId="163" fillId="50" borderId="6" xfId="0" applyFont="1" applyFill="1" applyBorder="1" applyAlignment="1">
      <alignment horizontal="left" vertical="center" wrapText="1"/>
    </xf>
    <xf numFmtId="0" fontId="163" fillId="50" borderId="44" xfId="0" applyFont="1" applyFill="1" applyBorder="1" applyAlignment="1">
      <alignment horizontal="left" vertical="center" wrapText="1"/>
    </xf>
    <xf numFmtId="14" fontId="162" fillId="52" borderId="39" xfId="0" applyNumberFormat="1" applyFont="1" applyFill="1" applyBorder="1" applyAlignment="1">
      <alignment horizontal="center" vertical="center" wrapText="1"/>
    </xf>
    <xf numFmtId="14" fontId="162" fillId="52" borderId="22" xfId="0" applyNumberFormat="1" applyFont="1" applyFill="1" applyBorder="1" applyAlignment="1">
      <alignment horizontal="center" vertical="center" wrapText="1"/>
    </xf>
    <xf numFmtId="14" fontId="162" fillId="52" borderId="43" xfId="0" applyNumberFormat="1" applyFont="1" applyFill="1" applyBorder="1" applyAlignment="1">
      <alignment horizontal="center" vertical="center" wrapText="1"/>
    </xf>
    <xf numFmtId="14" fontId="162" fillId="52" borderId="38" xfId="0" applyNumberFormat="1" applyFont="1" applyFill="1" applyBorder="1" applyAlignment="1">
      <alignment horizontal="center" vertical="center" wrapText="1"/>
    </xf>
    <xf numFmtId="14" fontId="162" fillId="52" borderId="44" xfId="0" applyNumberFormat="1" applyFont="1" applyFill="1" applyBorder="1" applyAlignment="1">
      <alignment horizontal="center" vertical="center" wrapText="1"/>
    </xf>
    <xf numFmtId="0" fontId="32" fillId="50" borderId="43" xfId="0" applyFont="1" applyFill="1" applyBorder="1" applyAlignment="1">
      <alignment horizontal="left"/>
    </xf>
    <xf numFmtId="0" fontId="32" fillId="50" borderId="44" xfId="0" applyFont="1" applyFill="1" applyBorder="1" applyAlignment="1">
      <alignment horizontal="left"/>
    </xf>
    <xf numFmtId="0" fontId="33" fillId="49" borderId="43" xfId="0" applyFont="1" applyFill="1" applyBorder="1" applyAlignment="1">
      <alignment horizontal="center" vertical="top"/>
    </xf>
    <xf numFmtId="0" fontId="33" fillId="49" borderId="44" xfId="0" applyFont="1" applyFill="1" applyBorder="1" applyAlignment="1">
      <alignment horizontal="center" vertical="top"/>
    </xf>
    <xf numFmtId="0" fontId="96" fillId="0" borderId="43" xfId="0" applyFont="1" applyBorder="1" applyAlignment="1">
      <alignment horizontal="left" wrapText="1"/>
    </xf>
    <xf numFmtId="0" fontId="96" fillId="0" borderId="44" xfId="0" applyFont="1" applyBorder="1" applyAlignment="1">
      <alignment horizontal="left" wrapText="1"/>
    </xf>
    <xf numFmtId="0" fontId="96" fillId="0" borderId="43" xfId="0" applyFont="1" applyBorder="1" applyAlignment="1">
      <alignment horizontal="left"/>
    </xf>
    <xf numFmtId="0" fontId="96" fillId="0" borderId="38" xfId="0" applyFont="1" applyBorder="1" applyAlignment="1">
      <alignment horizontal="left"/>
    </xf>
    <xf numFmtId="0" fontId="32" fillId="50" borderId="43" xfId="0" applyFont="1" applyFill="1" applyBorder="1" applyAlignment="1">
      <alignment horizontal="center"/>
    </xf>
    <xf numFmtId="0" fontId="32" fillId="50" borderId="38" xfId="0" applyFont="1" applyFill="1" applyBorder="1" applyAlignment="1">
      <alignment horizontal="center"/>
    </xf>
    <xf numFmtId="0" fontId="32" fillId="50" borderId="44" xfId="0" applyFont="1" applyFill="1" applyBorder="1" applyAlignment="1">
      <alignment horizontal="center"/>
    </xf>
    <xf numFmtId="2" fontId="96" fillId="0" borderId="43" xfId="0" applyNumberFormat="1" applyFont="1" applyBorder="1" applyAlignment="1">
      <alignment horizontal="left" vertical="center" wrapText="1"/>
    </xf>
    <xf numFmtId="2" fontId="96" fillId="0" borderId="44" xfId="0" applyNumberFormat="1" applyFont="1" applyBorder="1" applyAlignment="1">
      <alignment horizontal="left" vertical="center" wrapText="1"/>
    </xf>
    <xf numFmtId="0" fontId="96" fillId="0" borderId="44" xfId="0" applyFont="1" applyBorder="1" applyAlignment="1">
      <alignment horizontal="left"/>
    </xf>
    <xf numFmtId="0" fontId="162" fillId="89" borderId="43" xfId="0" applyFont="1" applyFill="1" applyBorder="1" applyAlignment="1">
      <alignment horizontal="center"/>
    </xf>
    <xf numFmtId="0" fontId="162" fillId="89" borderId="38" xfId="0" applyFont="1" applyFill="1" applyBorder="1" applyAlignment="1">
      <alignment horizontal="center"/>
    </xf>
    <xf numFmtId="0" fontId="162" fillId="89" borderId="44" xfId="0" applyFont="1" applyFill="1" applyBorder="1" applyAlignment="1">
      <alignment horizontal="center"/>
    </xf>
    <xf numFmtId="0" fontId="162" fillId="89" borderId="39" xfId="0" applyFont="1" applyFill="1" applyBorder="1" applyAlignment="1">
      <alignment horizontal="center" vertical="center"/>
    </xf>
    <xf numFmtId="0" fontId="162" fillId="89" borderId="21" xfId="0" applyFont="1" applyFill="1" applyBorder="1" applyAlignment="1">
      <alignment horizontal="center" vertical="center"/>
    </xf>
    <xf numFmtId="0" fontId="162" fillId="49" borderId="39" xfId="0" applyFont="1" applyFill="1" applyBorder="1" applyAlignment="1">
      <alignment horizontal="center" vertical="center"/>
    </xf>
    <xf numFmtId="0" fontId="162" fillId="49" borderId="21" xfId="0" applyFont="1" applyFill="1" applyBorder="1" applyAlignment="1">
      <alignment horizontal="center" vertical="center"/>
    </xf>
    <xf numFmtId="0" fontId="162" fillId="89" borderId="43" xfId="308" applyFont="1" applyFill="1" applyBorder="1" applyAlignment="1">
      <alignment horizontal="center" vertical="center"/>
    </xf>
    <xf numFmtId="0" fontId="162" fillId="89" borderId="44" xfId="308" applyFont="1" applyFill="1" applyBorder="1" applyAlignment="1">
      <alignment horizontal="center" vertical="center"/>
    </xf>
    <xf numFmtId="0" fontId="160" fillId="0" borderId="43" xfId="3510" applyFont="1" applyBorder="1" applyAlignment="1">
      <alignment horizontal="left"/>
    </xf>
    <xf numFmtId="0" fontId="160" fillId="0" borderId="6" xfId="3510" applyFont="1" applyBorder="1" applyAlignment="1">
      <alignment horizontal="left"/>
    </xf>
    <xf numFmtId="0" fontId="160" fillId="0" borderId="44" xfId="3510" applyFont="1" applyBorder="1" applyAlignment="1">
      <alignment horizontal="left"/>
    </xf>
    <xf numFmtId="0" fontId="162" fillId="89" borderId="38" xfId="308" applyFont="1" applyFill="1" applyBorder="1" applyAlignment="1">
      <alignment horizontal="center" vertical="center"/>
    </xf>
    <xf numFmtId="0" fontId="162" fillId="89" borderId="39" xfId="308" applyFont="1" applyFill="1" applyBorder="1" applyAlignment="1">
      <alignment horizontal="center" vertical="center"/>
    </xf>
    <xf numFmtId="0" fontId="162" fillId="89" borderId="22" xfId="308" applyFont="1" applyFill="1" applyBorder="1" applyAlignment="1">
      <alignment horizontal="center" vertical="center"/>
    </xf>
    <xf numFmtId="0" fontId="162" fillId="89" borderId="21" xfId="308" applyFont="1" applyFill="1" applyBorder="1" applyAlignment="1">
      <alignment horizontal="center" vertical="center"/>
    </xf>
    <xf numFmtId="0" fontId="162" fillId="89" borderId="43" xfId="308" applyFont="1" applyFill="1" applyBorder="1" applyAlignment="1">
      <alignment horizontal="center" vertical="center" wrapText="1"/>
    </xf>
    <xf numFmtId="0" fontId="162" fillId="89" borderId="44" xfId="308" applyFont="1" applyFill="1" applyBorder="1" applyAlignment="1">
      <alignment horizontal="center" vertical="center" wrapText="1"/>
    </xf>
    <xf numFmtId="0" fontId="162" fillId="49" borderId="10" xfId="0" applyFont="1" applyFill="1" applyBorder="1" applyAlignment="1">
      <alignment horizontal="center" vertical="center" wrapText="1"/>
    </xf>
    <xf numFmtId="265" fontId="161" fillId="0" borderId="43" xfId="317" applyNumberFormat="1" applyFont="1" applyBorder="1" applyAlignment="1">
      <alignment horizontal="right" wrapText="1"/>
    </xf>
    <xf numFmtId="265" fontId="161" fillId="0" borderId="44" xfId="317" applyNumberFormat="1" applyFont="1" applyBorder="1" applyAlignment="1">
      <alignment horizontal="right" wrapText="1"/>
    </xf>
    <xf numFmtId="0" fontId="162" fillId="49" borderId="45" xfId="317" applyFont="1" applyFill="1" applyBorder="1" applyAlignment="1">
      <alignment horizontal="center" vertical="center" wrapText="1"/>
    </xf>
    <xf numFmtId="0" fontId="162" fillId="49" borderId="47" xfId="317" applyFont="1" applyFill="1" applyBorder="1" applyAlignment="1">
      <alignment horizontal="center" vertical="center" wrapText="1"/>
    </xf>
    <xf numFmtId="0" fontId="162" fillId="49" borderId="24" xfId="317" applyFont="1" applyFill="1" applyBorder="1" applyAlignment="1">
      <alignment horizontal="center" vertical="center" wrapText="1"/>
    </xf>
    <xf numFmtId="0" fontId="162" fillId="49" borderId="26" xfId="317" applyFont="1" applyFill="1" applyBorder="1" applyAlignment="1">
      <alignment horizontal="center" vertical="center" wrapText="1"/>
    </xf>
    <xf numFmtId="0" fontId="162" fillId="49" borderId="20" xfId="317" applyFont="1" applyFill="1" applyBorder="1" applyAlignment="1">
      <alignment horizontal="center" vertical="center" wrapText="1"/>
    </xf>
    <xf numFmtId="0" fontId="162" fillId="49" borderId="21" xfId="317" applyFont="1" applyFill="1" applyBorder="1" applyAlignment="1">
      <alignment horizontal="center" vertical="center" wrapText="1"/>
    </xf>
    <xf numFmtId="265" fontId="161" fillId="0" borderId="43" xfId="317" applyNumberFormat="1" applyFont="1" applyBorder="1" applyAlignment="1">
      <alignment horizontal="left" wrapText="1"/>
    </xf>
    <xf numFmtId="265" fontId="161" fillId="0" borderId="44" xfId="317" applyNumberFormat="1" applyFont="1" applyBorder="1" applyAlignment="1">
      <alignment horizontal="left" wrapText="1"/>
    </xf>
    <xf numFmtId="0" fontId="162" fillId="49" borderId="39" xfId="317" applyFont="1" applyFill="1" applyBorder="1" applyAlignment="1">
      <alignment horizontal="center" vertical="center" wrapText="1"/>
    </xf>
    <xf numFmtId="0" fontId="161" fillId="0" borderId="25" xfId="0" applyFont="1" applyBorder="1" applyAlignment="1">
      <alignment horizontal="center"/>
    </xf>
    <xf numFmtId="0" fontId="162" fillId="49" borderId="45" xfId="317" applyFont="1" applyFill="1" applyBorder="1" applyAlignment="1">
      <alignment horizontal="center" vertical="center"/>
    </xf>
    <xf numFmtId="0" fontId="162" fillId="49" borderId="46" xfId="317" applyFont="1" applyFill="1" applyBorder="1" applyAlignment="1">
      <alignment horizontal="center" vertical="center"/>
    </xf>
    <xf numFmtId="0" fontId="162" fillId="49" borderId="47" xfId="317" applyFont="1" applyFill="1" applyBorder="1" applyAlignment="1">
      <alignment horizontal="center" vertical="center"/>
    </xf>
    <xf numFmtId="0" fontId="162" fillId="49" borderId="23" xfId="317" applyFont="1" applyFill="1" applyBorder="1" applyAlignment="1">
      <alignment horizontal="center" vertical="center"/>
    </xf>
    <xf numFmtId="0" fontId="162" fillId="49" borderId="0" xfId="317" applyFont="1" applyFill="1" applyAlignment="1">
      <alignment horizontal="center" vertical="center"/>
    </xf>
    <xf numFmtId="0" fontId="162" fillId="49" borderId="25" xfId="317" applyFont="1" applyFill="1" applyBorder="1" applyAlignment="1">
      <alignment horizontal="center" vertical="center"/>
    </xf>
    <xf numFmtId="0" fontId="162" fillId="49" borderId="24" xfId="317" applyFont="1" applyFill="1" applyBorder="1" applyAlignment="1">
      <alignment horizontal="center" vertical="center"/>
    </xf>
    <xf numFmtId="0" fontId="162" fillId="49" borderId="18" xfId="317" applyFont="1" applyFill="1" applyBorder="1" applyAlignment="1">
      <alignment horizontal="center" vertical="center"/>
    </xf>
    <xf numFmtId="0" fontId="162" fillId="49" borderId="26" xfId="317" applyFont="1" applyFill="1" applyBorder="1" applyAlignment="1">
      <alignment horizontal="center" vertical="center"/>
    </xf>
    <xf numFmtId="0" fontId="162" fillId="49" borderId="22" xfId="317" applyFont="1" applyFill="1" applyBorder="1" applyAlignment="1">
      <alignment horizontal="center" vertical="center" wrapText="1"/>
    </xf>
    <xf numFmtId="0" fontId="159" fillId="0" borderId="43" xfId="317" applyFont="1" applyBorder="1" applyAlignment="1">
      <alignment horizontal="left" vertical="center"/>
    </xf>
    <xf numFmtId="0" fontId="159" fillId="0" borderId="38" xfId="317" applyFont="1" applyBorder="1" applyAlignment="1">
      <alignment horizontal="left" vertical="center"/>
    </xf>
    <xf numFmtId="0" fontId="159" fillId="0" borderId="44" xfId="317" applyFont="1" applyBorder="1" applyAlignment="1">
      <alignment horizontal="left" vertical="center"/>
    </xf>
    <xf numFmtId="49" fontId="162" fillId="49" borderId="39" xfId="317" applyNumberFormat="1" applyFont="1" applyFill="1" applyBorder="1" applyAlignment="1">
      <alignment horizontal="center" vertical="center" wrapText="1"/>
    </xf>
    <xf numFmtId="49" fontId="162" fillId="49" borderId="22" xfId="317" applyNumberFormat="1" applyFont="1" applyFill="1" applyBorder="1" applyAlignment="1">
      <alignment horizontal="center" vertical="center" wrapText="1"/>
    </xf>
    <xf numFmtId="49" fontId="162" fillId="49" borderId="21" xfId="317" applyNumberFormat="1" applyFont="1" applyFill="1" applyBorder="1" applyAlignment="1">
      <alignment horizontal="center" vertical="center" wrapText="1"/>
    </xf>
    <xf numFmtId="0" fontId="159" fillId="0" borderId="43" xfId="317" applyFont="1" applyBorder="1" applyAlignment="1">
      <alignment vertical="center" wrapText="1"/>
    </xf>
    <xf numFmtId="0" fontId="159" fillId="0" borderId="44" xfId="317" applyFont="1" applyBorder="1" applyAlignment="1">
      <alignment vertical="center" wrapText="1"/>
    </xf>
    <xf numFmtId="0" fontId="163" fillId="50" borderId="43" xfId="317" applyFont="1" applyFill="1" applyBorder="1" applyAlignment="1">
      <alignment horizontal="left" vertical="center" wrapText="1"/>
    </xf>
    <xf numFmtId="0" fontId="163" fillId="50" borderId="44" xfId="317" applyFont="1" applyFill="1" applyBorder="1" applyAlignment="1">
      <alignment horizontal="left" vertical="center" wrapText="1"/>
    </xf>
    <xf numFmtId="0" fontId="163" fillId="49" borderId="39" xfId="317" applyFont="1" applyFill="1" applyBorder="1" applyAlignment="1">
      <alignment horizontal="center" vertical="center" wrapText="1"/>
    </xf>
    <xf numFmtId="0" fontId="163" fillId="49" borderId="22" xfId="317" applyFont="1" applyFill="1" applyBorder="1" applyAlignment="1">
      <alignment horizontal="center" vertical="center" wrapText="1"/>
    </xf>
    <xf numFmtId="0" fontId="163" fillId="49" borderId="21" xfId="317" applyFont="1" applyFill="1" applyBorder="1" applyAlignment="1">
      <alignment horizontal="center" vertical="center" wrapText="1"/>
    </xf>
    <xf numFmtId="0" fontId="163" fillId="49" borderId="39" xfId="0" applyFont="1" applyFill="1" applyBorder="1" applyAlignment="1">
      <alignment horizontal="center" vertical="center" wrapText="1"/>
    </xf>
    <xf numFmtId="0" fontId="163" fillId="49" borderId="22" xfId="0" applyFont="1" applyFill="1" applyBorder="1" applyAlignment="1">
      <alignment horizontal="center" vertical="center" wrapText="1"/>
    </xf>
    <xf numFmtId="0" fontId="163" fillId="49" borderId="21" xfId="0" applyFont="1" applyFill="1" applyBorder="1" applyAlignment="1">
      <alignment horizontal="center" vertical="center" wrapText="1"/>
    </xf>
    <xf numFmtId="0" fontId="163" fillId="49" borderId="23" xfId="317" applyFont="1" applyFill="1" applyBorder="1" applyAlignment="1">
      <alignment horizontal="center"/>
    </xf>
    <xf numFmtId="0" fontId="163" fillId="49" borderId="0" xfId="317" applyFont="1" applyFill="1" applyAlignment="1">
      <alignment horizontal="center"/>
    </xf>
    <xf numFmtId="0" fontId="163" fillId="49" borderId="25" xfId="317" applyFont="1" applyFill="1" applyBorder="1" applyAlignment="1">
      <alignment horizontal="center"/>
    </xf>
    <xf numFmtId="0" fontId="163" fillId="50" borderId="43" xfId="317" applyFont="1" applyFill="1" applyBorder="1" applyAlignment="1">
      <alignment horizontal="left" vertical="center"/>
    </xf>
    <xf numFmtId="0" fontId="163" fillId="50" borderId="44" xfId="317" applyFont="1" applyFill="1" applyBorder="1" applyAlignment="1">
      <alignment horizontal="left" vertical="center"/>
    </xf>
    <xf numFmtId="3" fontId="33" fillId="49" borderId="39" xfId="0" applyNumberFormat="1" applyFont="1" applyFill="1" applyBorder="1" applyAlignment="1">
      <alignment horizontal="left" vertical="center"/>
    </xf>
    <xf numFmtId="3" fontId="33" fillId="49" borderId="22" xfId="0" applyNumberFormat="1" applyFont="1" applyFill="1" applyBorder="1" applyAlignment="1">
      <alignment horizontal="left" vertical="center"/>
    </xf>
    <xf numFmtId="3" fontId="33" fillId="49" borderId="21" xfId="0" applyNumberFormat="1" applyFont="1" applyFill="1" applyBorder="1" applyAlignment="1">
      <alignment horizontal="left" vertical="center"/>
    </xf>
    <xf numFmtId="0" fontId="162" fillId="49" borderId="39" xfId="3070" applyFont="1" applyFill="1" applyBorder="1" applyAlignment="1">
      <alignment horizontal="center" vertical="center"/>
    </xf>
    <xf numFmtId="0" fontId="162" fillId="49" borderId="22" xfId="3070" applyFont="1" applyFill="1" applyBorder="1" applyAlignment="1">
      <alignment horizontal="center" vertical="center"/>
    </xf>
    <xf numFmtId="0" fontId="162" fillId="49" borderId="21" xfId="3070" applyFont="1" applyFill="1" applyBorder="1" applyAlignment="1">
      <alignment horizontal="center" vertical="center"/>
    </xf>
    <xf numFmtId="0" fontId="162" fillId="89" borderId="39" xfId="3070" applyFont="1" applyFill="1" applyBorder="1" applyAlignment="1">
      <alignment horizontal="center" vertical="center"/>
    </xf>
    <xf numFmtId="0" fontId="162" fillId="89" borderId="22" xfId="3070" applyFont="1" applyFill="1" applyBorder="1" applyAlignment="1">
      <alignment horizontal="center" vertical="center"/>
    </xf>
    <xf numFmtId="0" fontId="162" fillId="89" borderId="21" xfId="3070" applyFont="1" applyFill="1" applyBorder="1" applyAlignment="1">
      <alignment horizontal="center" vertical="center"/>
    </xf>
    <xf numFmtId="14" fontId="162" fillId="89" borderId="45" xfId="0" applyNumberFormat="1" applyFont="1" applyFill="1" applyBorder="1" applyAlignment="1">
      <alignment horizontal="center" vertical="center" wrapText="1"/>
    </xf>
    <xf numFmtId="14" fontId="162" fillId="89" borderId="47" xfId="0" applyNumberFormat="1" applyFont="1" applyFill="1" applyBorder="1" applyAlignment="1">
      <alignment horizontal="center" vertical="center" wrapText="1"/>
    </xf>
    <xf numFmtId="14" fontId="162" fillId="89" borderId="24" xfId="0" applyNumberFormat="1" applyFont="1" applyFill="1" applyBorder="1" applyAlignment="1">
      <alignment horizontal="center" vertical="center" wrapText="1"/>
    </xf>
    <xf numFmtId="14" fontId="162" fillId="89" borderId="26" xfId="0" applyNumberFormat="1" applyFont="1" applyFill="1" applyBorder="1" applyAlignment="1">
      <alignment horizontal="center" vertical="center" wrapText="1"/>
    </xf>
    <xf numFmtId="3" fontId="162" fillId="49" borderId="20" xfId="0" applyNumberFormat="1" applyFont="1" applyFill="1" applyBorder="1" applyAlignment="1">
      <alignment horizontal="left" vertical="center"/>
    </xf>
    <xf numFmtId="3" fontId="162" fillId="49" borderId="21" xfId="0" applyNumberFormat="1" applyFont="1" applyFill="1" applyBorder="1" applyAlignment="1">
      <alignment horizontal="left" vertical="center"/>
    </xf>
    <xf numFmtId="0" fontId="192" fillId="49" borderId="20" xfId="324" applyFont="1" applyFill="1" applyBorder="1" applyAlignment="1">
      <alignment horizontal="center" vertical="center" wrapText="1"/>
    </xf>
    <xf numFmtId="0" fontId="192" fillId="49" borderId="22" xfId="324" applyFont="1" applyFill="1" applyBorder="1" applyAlignment="1">
      <alignment horizontal="center" vertical="center" wrapText="1"/>
    </xf>
    <xf numFmtId="0" fontId="192" fillId="49" borderId="21" xfId="324" applyFont="1" applyFill="1" applyBorder="1" applyAlignment="1">
      <alignment horizontal="center" vertical="center" wrapText="1"/>
    </xf>
    <xf numFmtId="183" fontId="192" fillId="49" borderId="24" xfId="0" applyNumberFormat="1" applyFont="1" applyFill="1" applyBorder="1" applyAlignment="1">
      <alignment horizontal="center" vertical="center" wrapText="1"/>
    </xf>
    <xf numFmtId="183" fontId="192" fillId="49" borderId="18" xfId="0" applyNumberFormat="1" applyFont="1" applyFill="1" applyBorder="1" applyAlignment="1">
      <alignment horizontal="center" vertical="center" wrapText="1"/>
    </xf>
    <xf numFmtId="0" fontId="162" fillId="49" borderId="39" xfId="324" applyFont="1" applyFill="1" applyBorder="1" applyAlignment="1">
      <alignment horizontal="center" vertical="center" wrapText="1"/>
    </xf>
    <xf numFmtId="0" fontId="162" fillId="49" borderId="22" xfId="324" applyFont="1" applyFill="1" applyBorder="1" applyAlignment="1">
      <alignment horizontal="center" vertical="center" wrapText="1"/>
    </xf>
    <xf numFmtId="0" fontId="162" fillId="49" borderId="21" xfId="324" applyFont="1" applyFill="1" applyBorder="1" applyAlignment="1">
      <alignment horizontal="center" vertical="center" wrapText="1"/>
    </xf>
    <xf numFmtId="14" fontId="162" fillId="49" borderId="38" xfId="0" applyNumberFormat="1" applyFont="1" applyFill="1" applyBorder="1" applyAlignment="1">
      <alignment horizontal="center" vertical="center" wrapText="1"/>
    </xf>
    <xf numFmtId="0" fontId="162" fillId="49" borderId="45" xfId="324" applyFont="1" applyFill="1" applyBorder="1" applyAlignment="1">
      <alignment horizontal="center" vertical="center" wrapText="1"/>
    </xf>
    <xf numFmtId="0" fontId="162" fillId="49" borderId="23" xfId="324" applyFont="1" applyFill="1" applyBorder="1" applyAlignment="1">
      <alignment horizontal="center" vertical="center" wrapText="1"/>
    </xf>
    <xf numFmtId="0" fontId="162" fillId="49" borderId="24" xfId="324" applyFont="1" applyFill="1" applyBorder="1" applyAlignment="1">
      <alignment horizontal="center" vertical="center" wrapText="1"/>
    </xf>
    <xf numFmtId="0" fontId="33" fillId="49" borderId="23" xfId="319" applyFont="1" applyFill="1" applyBorder="1" applyAlignment="1">
      <alignment horizontal="center" wrapText="1"/>
    </xf>
    <xf numFmtId="0" fontId="33" fillId="49" borderId="24" xfId="319" applyFont="1" applyFill="1" applyBorder="1" applyAlignment="1">
      <alignment horizontal="center" wrapText="1"/>
    </xf>
    <xf numFmtId="183" fontId="33" fillId="49" borderId="43" xfId="0" applyNumberFormat="1" applyFont="1" applyFill="1" applyBorder="1" applyAlignment="1">
      <alignment horizontal="center" vertical="center" wrapText="1"/>
    </xf>
    <xf numFmtId="183" fontId="33" fillId="49" borderId="44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14" fontId="33" fillId="89" borderId="45" xfId="0" applyNumberFormat="1" applyFont="1" applyFill="1" applyBorder="1" applyAlignment="1">
      <alignment horizontal="center" vertical="center" wrapText="1"/>
    </xf>
    <xf numFmtId="14" fontId="33" fillId="89" borderId="47" xfId="0" applyNumberFormat="1" applyFont="1" applyFill="1" applyBorder="1" applyAlignment="1">
      <alignment horizontal="center" vertical="center" wrapText="1"/>
    </xf>
    <xf numFmtId="14" fontId="33" fillId="89" borderId="23" xfId="0" applyNumberFormat="1" applyFont="1" applyFill="1" applyBorder="1" applyAlignment="1">
      <alignment horizontal="center" vertical="center" wrapText="1"/>
    </xf>
    <xf numFmtId="14" fontId="33" fillId="89" borderId="25" xfId="0" applyNumberFormat="1" applyFont="1" applyFill="1" applyBorder="1" applyAlignment="1">
      <alignment horizontal="center" vertical="center" wrapText="1"/>
    </xf>
    <xf numFmtId="14" fontId="33" fillId="89" borderId="24" xfId="0" applyNumberFormat="1" applyFont="1" applyFill="1" applyBorder="1" applyAlignment="1">
      <alignment horizontal="center" vertical="center" wrapText="1"/>
    </xf>
    <xf numFmtId="14" fontId="33" fillId="89" borderId="26" xfId="0" applyNumberFormat="1" applyFont="1" applyFill="1" applyBorder="1" applyAlignment="1">
      <alignment horizontal="center" vertical="center" wrapText="1"/>
    </xf>
    <xf numFmtId="0" fontId="155" fillId="0" borderId="43" xfId="0" applyFont="1" applyBorder="1" applyAlignment="1">
      <alignment horizontal="left"/>
    </xf>
    <xf numFmtId="0" fontId="155" fillId="0" borderId="44" xfId="0" applyFont="1" applyBorder="1" applyAlignment="1">
      <alignment horizontal="left"/>
    </xf>
    <xf numFmtId="0" fontId="155" fillId="0" borderId="43" xfId="0" applyFont="1" applyBorder="1" applyAlignment="1">
      <alignment horizontal="left" wrapText="1"/>
    </xf>
    <xf numFmtId="0" fontId="155" fillId="0" borderId="44" xfId="0" applyFont="1" applyBorder="1" applyAlignment="1">
      <alignment horizontal="left" wrapText="1"/>
    </xf>
    <xf numFmtId="0" fontId="33" fillId="49" borderId="39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3" fontId="161" fillId="0" borderId="10" xfId="3070" applyNumberFormat="1" applyFont="1" applyBorder="1" applyAlignment="1">
      <alignment horizontal="center"/>
    </xf>
    <xf numFmtId="0" fontId="162" fillId="49" borderId="45" xfId="3070" applyFont="1" applyFill="1" applyBorder="1" applyAlignment="1">
      <alignment horizontal="center"/>
    </xf>
    <xf numFmtId="0" fontId="162" fillId="49" borderId="47" xfId="3070" applyFont="1" applyFill="1" applyBorder="1" applyAlignment="1">
      <alignment horizontal="center"/>
    </xf>
    <xf numFmtId="0" fontId="162" fillId="49" borderId="24" xfId="3070" applyFont="1" applyFill="1" applyBorder="1" applyAlignment="1">
      <alignment horizontal="center"/>
    </xf>
    <xf numFmtId="0" fontId="162" fillId="49" borderId="26" xfId="3070" applyFont="1" applyFill="1" applyBorder="1" applyAlignment="1">
      <alignment horizontal="center"/>
    </xf>
    <xf numFmtId="49" fontId="162" fillId="49" borderId="43" xfId="3070" applyNumberFormat="1" applyFont="1" applyFill="1" applyBorder="1" applyAlignment="1">
      <alignment horizontal="center"/>
    </xf>
    <xf numFmtId="49" fontId="162" fillId="49" borderId="6" xfId="3070" applyNumberFormat="1" applyFont="1" applyFill="1" applyBorder="1" applyAlignment="1">
      <alignment horizontal="center"/>
    </xf>
    <xf numFmtId="49" fontId="162" fillId="49" borderId="44" xfId="3070" applyNumberFormat="1" applyFont="1" applyFill="1" applyBorder="1" applyAlignment="1">
      <alignment horizontal="center"/>
    </xf>
    <xf numFmtId="0" fontId="163" fillId="50" borderId="43" xfId="0" applyFont="1" applyFill="1" applyBorder="1" applyAlignment="1">
      <alignment vertical="center" wrapText="1"/>
    </xf>
    <xf numFmtId="0" fontId="163" fillId="50" borderId="6" xfId="0" applyFont="1" applyFill="1" applyBorder="1" applyAlignment="1">
      <alignment vertical="center" wrapText="1"/>
    </xf>
    <xf numFmtId="0" fontId="163" fillId="50" borderId="44" xfId="0" applyFont="1" applyFill="1" applyBorder="1" applyAlignment="1">
      <alignment vertical="center" wrapText="1"/>
    </xf>
    <xf numFmtId="0" fontId="162" fillId="49" borderId="43" xfId="3070" applyFont="1" applyFill="1" applyBorder="1" applyAlignment="1">
      <alignment horizontal="center"/>
    </xf>
    <xf numFmtId="0" fontId="162" fillId="49" borderId="44" xfId="3070" applyFont="1" applyFill="1" applyBorder="1" applyAlignment="1">
      <alignment horizontal="center"/>
    </xf>
    <xf numFmtId="0" fontId="162" fillId="49" borderId="45" xfId="3070" applyFont="1" applyFill="1" applyBorder="1" applyAlignment="1">
      <alignment horizontal="center" wrapText="1"/>
    </xf>
    <xf numFmtId="0" fontId="162" fillId="49" borderId="47" xfId="3070" applyFont="1" applyFill="1" applyBorder="1" applyAlignment="1">
      <alignment horizontal="center" wrapText="1"/>
    </xf>
    <xf numFmtId="0" fontId="162" fillId="49" borderId="24" xfId="3070" applyFont="1" applyFill="1" applyBorder="1" applyAlignment="1">
      <alignment horizontal="center" wrapText="1"/>
    </xf>
    <xf numFmtId="0" fontId="162" fillId="49" borderId="26" xfId="3070" applyFont="1" applyFill="1" applyBorder="1" applyAlignment="1">
      <alignment horizontal="center" wrapText="1"/>
    </xf>
    <xf numFmtId="183" fontId="162" fillId="49" borderId="43" xfId="0" applyNumberFormat="1" applyFont="1" applyFill="1" applyBorder="1" applyAlignment="1">
      <alignment horizontal="center"/>
    </xf>
    <xf numFmtId="183" fontId="162" fillId="49" borderId="38" xfId="0" applyNumberFormat="1" applyFont="1" applyFill="1" applyBorder="1" applyAlignment="1">
      <alignment horizontal="center"/>
    </xf>
    <xf numFmtId="183" fontId="162" fillId="49" borderId="44" xfId="0" applyNumberFormat="1" applyFont="1" applyFill="1" applyBorder="1" applyAlignment="1">
      <alignment horizontal="center"/>
    </xf>
    <xf numFmtId="14" fontId="33" fillId="49" borderId="43" xfId="0" applyNumberFormat="1" applyFont="1" applyFill="1" applyBorder="1" applyAlignment="1">
      <alignment horizontal="left" vertical="center" wrapText="1"/>
    </xf>
    <xf numFmtId="14" fontId="33" fillId="49" borderId="38" xfId="0" applyNumberFormat="1" applyFont="1" applyFill="1" applyBorder="1" applyAlignment="1">
      <alignment horizontal="left" vertical="center" wrapText="1"/>
    </xf>
    <xf numFmtId="14" fontId="33" fillId="49" borderId="44" xfId="0" applyNumberFormat="1" applyFont="1" applyFill="1" applyBorder="1" applyAlignment="1">
      <alignment horizontal="left" vertical="center" wrapText="1"/>
    </xf>
  </cellXfs>
  <cellStyles count="3517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0 2" xfId="3515" xr:uid="{7077FE5A-7889-4DD2-BFC0-582D0B056CD6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6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7" xfId="3516" xr:uid="{EE645E9E-DA87-4DE4-B3D8-86B10523BE7F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17 2" xfId="3507" xr:uid="{C693C097-C0CD-4BFB-8509-D6B38B3D929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16 2" xfId="3508" xr:uid="{5B31C72E-1915-46D1-B9D0-2941793756A8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6 3 2" xfId="3510" xr:uid="{A36969FD-5CB9-4505-BCC0-CE12F477542E}"/>
    <cellStyle name="Normal 3 16 4" xfId="3511" xr:uid="{2C29650B-1319-452F-B564-5F461AD38B02}"/>
    <cellStyle name="Normal 3 17" xfId="3495" xr:uid="{00000000-0005-0000-0000-000094090000}"/>
    <cellStyle name="Normal 3 18" xfId="3503" xr:uid="{00000000-0005-0000-0000-000095090000}"/>
    <cellStyle name="Normal 3 18 2" xfId="3509" xr:uid="{2236901B-98F0-4272-804D-46B4172EDE32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03)" xfId="3512" xr:uid="{5EDAC794-2508-4856-B811-A926778481A5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FRS7" xfId="3514" xr:uid="{F8EFAAE2-8578-4D72-AB3D-DFA2633D81DC}"/>
    <cellStyle name="Normal_Informe Segmentos Regionales Diciembre 2009 2" xfId="3499" xr:uid="{00000000-0005-0000-0000-0000DE090000}"/>
    <cellStyle name="Normal_Informe Segmentos Regionales Junio 2010 2" xfId="3513" xr:uid="{B8B24A0D-876E-4063-AD63-0090D18656C4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25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FFFFFF"/>
      <color rgb="FF00FF00"/>
      <color rgb="FF0080FF"/>
      <color rgb="FFFF6600"/>
      <color rgb="FFFF9900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159330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56</xdr:row>
      <xdr:rowOff>0</xdr:rowOff>
    </xdr:from>
    <xdr:to>
      <xdr:col>5</xdr:col>
      <xdr:colOff>390525</xdr:colOff>
      <xdr:row>56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66E154A9-3126-49C2-B512-72F91C85BA2F}"/>
            </a:ext>
          </a:extLst>
        </xdr:cNvPr>
        <xdr:cNvSpPr>
          <a:spLocks noChangeShapeType="1"/>
        </xdr:cNvSpPr>
      </xdr:nvSpPr>
      <xdr:spPr bwMode="auto">
        <a:xfrm>
          <a:off x="4019550" y="103441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40</xdr:row>
      <xdr:rowOff>0</xdr:rowOff>
    </xdr:from>
    <xdr:to>
      <xdr:col>5</xdr:col>
      <xdr:colOff>390525</xdr:colOff>
      <xdr:row>40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7C8F6C5-62B0-48B8-A6E1-6C6A7F0D1EF8}"/>
            </a:ext>
          </a:extLst>
        </xdr:cNvPr>
        <xdr:cNvSpPr>
          <a:spLocks noChangeShapeType="1"/>
        </xdr:cNvSpPr>
      </xdr:nvSpPr>
      <xdr:spPr bwMode="auto">
        <a:xfrm>
          <a:off x="4019550" y="75342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18ADF958-06F5-4D78-858F-9AE83E59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7EB40B15-A44E-4548-B7A7-3DD4B4B4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2857E825-0549-4908-A7A4-F7C00607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84668</xdr:colOff>
      <xdr:row>56</xdr:row>
      <xdr:rowOff>135467</xdr:rowOff>
    </xdr:from>
    <xdr:to>
      <xdr:col>38</xdr:col>
      <xdr:colOff>467296</xdr:colOff>
      <xdr:row>77</xdr:row>
      <xdr:rowOff>53975</xdr:rowOff>
    </xdr:to>
    <xdr:pic>
      <xdr:nvPicPr>
        <xdr:cNvPr id="8" name="Imagen 7" descr="Tabla&#10;&#10;Descripción generada automáticamente">
          <a:extLst>
            <a:ext uri="{FF2B5EF4-FFF2-40B4-BE49-F238E27FC236}">
              <a16:creationId xmlns:a16="http://schemas.microsoft.com/office/drawing/2014/main" id="{92ACAE72-04C7-49DB-8CA7-63B07745C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4318" y="8860367"/>
          <a:ext cx="6783428" cy="40301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D058D1DB-E430-4FD8-B6E7-EFE5B657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GGG500_Contabilidad_Corporativa\IFRS%20en%20CENCOSUD\REPORTES%20IFRS%202023\Diciembre\31-12-2023%20Notas%20IFRS%20CENCOSUD.xlsx" TargetMode="External"/><Relationship Id="rId1" Type="http://schemas.openxmlformats.org/officeDocument/2006/relationships/externalLinkPath" Target="file:///V:\GGG500_Contabilidad_Corporativa\IFRS%20en%20CENCOSUD\REPORTES%20IFRS%202023\Diciembre\31-12-2023%20Notas%20IFRS%20CENCOSU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  <sheetName val="INDICE_EVOLUCIONES"/>
      <sheetName val="Evo_Balance"/>
      <sheetName val="Evo_Balance_(2)"/>
      <sheetName val="EERR_Activos"/>
      <sheetName val="EVO_EERR_Activos"/>
      <sheetName val="Util_mes"/>
      <sheetName val="Información_Sistema_monedas"/>
      <sheetName val="Ficha_balance"/>
      <sheetName val="Ficha_EERR_e_Ind"/>
      <sheetName val="Activos-Pasivos_Bancos"/>
      <sheetName val="Valida_Activos"/>
      <sheetName val="Información_Sistema"/>
      <sheetName val="Activos_Bancos"/>
      <sheetName val="Pasivos_Bancos1"/>
      <sheetName val="Estado_Resultados_Bancos"/>
      <sheetName val="Margen_Interes_-_Util_Neta_O_F_"/>
      <sheetName val="Comisiones_-_Util_(perd)_cambio"/>
      <sheetName val="Cartera_deteriorada_y_castigos"/>
      <sheetName val="Indic__Actividad_-_Rentabilidad"/>
      <sheetName val="Indic__Riesgo_créd_-_Eficiencia"/>
      <sheetName val="Definiciones_Usadas"/>
      <sheetName val="de_negociación"/>
      <sheetName val="disponibles_para_la_venta"/>
      <sheetName val="hasta_el_vencimiento"/>
      <sheetName val="derivados_negociación_Activos"/>
      <sheetName val="derivados_cobertura_Activos"/>
      <sheetName val="derivados_negociación_Pasivos"/>
      <sheetName val="derivados_cobertura_Pasivos"/>
      <sheetName val="Definiciones__Usadas"/>
      <sheetName val="Activos_Individual"/>
      <sheetName val="Riesgo_Créd__-_Efic__Individual"/>
      <sheetName val="Tabla_MB1"/>
      <sheetName val="Tabla_MB2"/>
      <sheetName val="Tabla_MC1"/>
      <sheetName val="Tabla_MC2"/>
      <sheetName val="Tabla_MR1"/>
      <sheetName val="Tabla_MR2"/>
      <sheetName val="Tabla_C04"/>
      <sheetName val="Tabla_T8"/>
      <sheetName val="FMI_(2)"/>
      <sheetName val="MENU_EVOLUCIONES"/>
      <sheetName val="Blce_Coop"/>
      <sheetName val="EERR_Coop"/>
      <sheetName val="Evo_Indica"/>
      <sheetName val="valida_MB2_vs_T8"/>
      <sheetName val="EVO_CTAS_A_PEDIDO"/>
      <sheetName val="Resu_Entidad"/>
      <sheetName val="EERR_Act"/>
      <sheetName val="Evo_Componentes_Var"/>
      <sheetName val="Indic__Activ_-_Rentab_-_Eficien"/>
      <sheetName val="Ind__R_créd_-_Prov_-_Mora-Deter"/>
      <sheetName val="Ind__Riesgo_créd_-_Vencidas"/>
      <sheetName val="Carteras_deteriorada_y_morosa"/>
      <sheetName val="Indic__Activ_Var12_meses"/>
      <sheetName val="Activos_Bancos_(2)"/>
      <sheetName val="T_MB1"/>
      <sheetName val="RENTAB_SOBRE_PATRIMONIO"/>
      <sheetName val="Créditos_contingentes1"/>
      <sheetName val="Gasto_en_Provisiones"/>
      <sheetName val="Evo_Part_Col_Tot"/>
      <sheetName val="Indic__Activ_-_Rentab_-_Efic"/>
      <sheetName val="Indic__Riesgo_créd_-_Eficie_(2)"/>
      <sheetName val="ROE_Y_ROAP"/>
      <sheetName val="Valida_Pasivos"/>
      <sheetName val="Resultados_Negocio"/>
      <sheetName val="Riesgo_Créd__Indiv"/>
      <sheetName val="Op__pacto_y_ptmo__val_"/>
      <sheetName val="Balance_Sistema"/>
      <sheetName val="Activos_Bancos_"/>
      <sheetName val="Activos_Bancos__(2)"/>
      <sheetName val="Provisiones_de_pasivos"/>
      <sheetName val="Otros_Conceptos"/>
      <sheetName val="Estado_de_Resultados_Sistema"/>
      <sheetName val="Estado_Resultados_Bancos_1"/>
      <sheetName val="Estado_Resultados_bancos_2"/>
      <sheetName val="Margen_Interes"/>
      <sheetName val="Oper__financ__-_cambio_"/>
      <sheetName val="Indic__Activ__var__mensual"/>
      <sheetName val="Indic__Activ__var_12_meses"/>
      <sheetName val="Ind__de_rentab__y_eficiencia"/>
      <sheetName val="Ind__R__crédito_provisiones"/>
      <sheetName val="Mora_y_Deteriorada"/>
      <sheetName val="Calidad_de_colocaciones_1"/>
      <sheetName val="Calidad_de_colocaciones_2"/>
      <sheetName val="Calidad_de_créditos_conting_"/>
      <sheetName val="Ind__de_riesgo_por_clas__1"/>
      <sheetName val="Ind__de_riesgo_por_clas__2"/>
      <sheetName val="Ind__de_riesg__de_créd__conting"/>
      <sheetName val="Activos_Bancos_2"/>
      <sheetName val="Activos_Bancos_1"/>
      <sheetName val="Otras_Provisiones"/>
      <sheetName val="Calidad_de_colocaciones_3"/>
      <sheetName val="Información_Sistema_N"/>
      <sheetName val="Activos_Bancos_N"/>
      <sheetName val="Estado_Resultados_Bancos_N"/>
      <sheetName val="Act-Pas_Bancos"/>
      <sheetName val="Est_Resul_Bancos"/>
      <sheetName val="Índice_"/>
      <sheetName val="Definiciones_Usadas_"/>
      <sheetName val="Ind__R__créd_-_Cart_Vencida"/>
      <sheetName val="Carteras_det_y_mor"/>
      <sheetName val="Conceptos_Definidos"/>
      <sheetName val="Indice_Hojas"/>
      <sheetName val="CTAS_A_PEDIDO"/>
      <sheetName val="Balance_Sistema_1"/>
      <sheetName val="Estado_de_Resultados_Sistema_1"/>
      <sheetName val="INDICE_EVOLUCIONES2"/>
      <sheetName val="Evo_Balance2"/>
      <sheetName val="Evo_Balance_(2)2"/>
      <sheetName val="EERR_Activos2"/>
      <sheetName val="EVO_EERR_Activos2"/>
      <sheetName val="Util_mes2"/>
      <sheetName val="Información_Sistema_monedas2"/>
      <sheetName val="Ficha_balance2"/>
      <sheetName val="Ficha_EERR_e_Ind2"/>
      <sheetName val="Activos-Pasivos_Bancos2"/>
      <sheetName val="Valida_Activos2"/>
      <sheetName val="Información_Sistema2"/>
      <sheetName val="Activos_Bancos2"/>
      <sheetName val="Pasivos_Bancos3"/>
      <sheetName val="Estado_Resultados_Bancos2"/>
      <sheetName val="Margen_Interes_-_Util_Neta_O_F2"/>
      <sheetName val="Comisiones_-_Util_(perd)_cambi2"/>
      <sheetName val="Cartera_deteriorada_y_castigos2"/>
      <sheetName val="Indic__Actividad_-_Rentabilida2"/>
      <sheetName val="Indic__Riesgo_créd_-_Eficienci2"/>
      <sheetName val="Definiciones_Usadas2"/>
      <sheetName val="de_negociación2"/>
      <sheetName val="disponibles_para_la_venta2"/>
      <sheetName val="hasta_el_vencimiento2"/>
      <sheetName val="derivados_negociación_Activos2"/>
      <sheetName val="derivados_cobertura_Activos2"/>
      <sheetName val="derivados_negociación_Pasivos2"/>
      <sheetName val="derivados_cobertura_Pasivos2"/>
      <sheetName val="Definiciones__Usadas2"/>
      <sheetName val="Activos_Individual2"/>
      <sheetName val="Riesgo_Créd__-_Efic__Individua2"/>
      <sheetName val="Tabla_MB12"/>
      <sheetName val="Tabla_MB22"/>
      <sheetName val="Tabla_MC12"/>
      <sheetName val="Tabla_MC22"/>
      <sheetName val="Tabla_MR12"/>
      <sheetName val="Tabla_MR22"/>
      <sheetName val="Tabla_C042"/>
      <sheetName val="Tabla_T82"/>
      <sheetName val="FMI_(2)2"/>
      <sheetName val="MENU_EVOLUCIONES2"/>
      <sheetName val="Blce_Coop2"/>
      <sheetName val="EERR_Coop2"/>
      <sheetName val="Evo_Indica2"/>
      <sheetName val="valida_MB2_vs_T82"/>
      <sheetName val="EVO_CTAS_A_PEDIDO2"/>
      <sheetName val="Resu_Entidad2"/>
      <sheetName val="EERR_Act2"/>
      <sheetName val="Evo_Componentes_Var2"/>
      <sheetName val="Indic__Activ_-_Rentab_-_Eficie2"/>
      <sheetName val="Ind__R_créd_-_Prov_-_Mora-Dete2"/>
      <sheetName val="Ind__Riesgo_créd_-_Vencidas2"/>
      <sheetName val="Carteras_deteriorada_y_morosa2"/>
      <sheetName val="Indic__Activ_Var12_meses2"/>
      <sheetName val="Activos_Bancos_(2)2"/>
      <sheetName val="T_MB12"/>
      <sheetName val="RENTAB_SOBRE_PATRIMONIO2"/>
      <sheetName val="Créditos_contingentes3"/>
      <sheetName val="Gasto_en_Provisiones2"/>
      <sheetName val="Evo_Part_Col_Tot2"/>
      <sheetName val="Indic__Activ_-_Rentab_-_Efic2"/>
      <sheetName val="Indic__Riesgo_créd_-_Eficie_(22"/>
      <sheetName val="ROE_Y_ROAP2"/>
      <sheetName val="Valida_Pasivos2"/>
      <sheetName val="Resultados_Negocio2"/>
      <sheetName val="Riesgo_Créd__Indiv2"/>
      <sheetName val="Op__pacto_y_ptmo__val_2"/>
      <sheetName val="Balance_Sistema2"/>
      <sheetName val="Activos_Bancos_4"/>
      <sheetName val="Activos_Bancos__(2)2"/>
      <sheetName val="Provisiones_de_pasivos2"/>
      <sheetName val="Otros_Conceptos2"/>
      <sheetName val="Estado_de_Resultados_Sistema2"/>
      <sheetName val="Estado_Resultados_Bancos_12"/>
      <sheetName val="Estado_Resultados_bancos_22"/>
      <sheetName val="Margen_Interes2"/>
      <sheetName val="Oper__financ__-_cambio_2"/>
      <sheetName val="Indic__Activ__var__mensual2"/>
      <sheetName val="Indic__Activ__var_12_meses2"/>
      <sheetName val="Ind__de_rentab__y_eficiencia2"/>
      <sheetName val="Ind__R__crédito_provisiones2"/>
      <sheetName val="Mora_y_Deteriorada2"/>
      <sheetName val="Calidad_de_colocaciones_12"/>
      <sheetName val="Calidad_de_colocaciones_22"/>
      <sheetName val="Calidad_de_créditos_conting_2"/>
      <sheetName val="Ind__de_riesgo_por_clas__12"/>
      <sheetName val="Ind__de_riesgo_por_clas__22"/>
      <sheetName val="Ind__de_riesg__de_créd__contin2"/>
      <sheetName val="Activos_Bancos_22"/>
      <sheetName val="Activos_Bancos_12"/>
      <sheetName val="Otras_Provisiones2"/>
      <sheetName val="Calidad_de_colocaciones_32"/>
      <sheetName val="Información_Sistema_N2"/>
      <sheetName val="Activos_Bancos_N2"/>
      <sheetName val="Estado_Resultados_Bancos_N2"/>
      <sheetName val="Act-Pas_Bancos2"/>
      <sheetName val="Est_Resul_Bancos2"/>
      <sheetName val="Índice_2"/>
      <sheetName val="Definiciones_Usadas_2"/>
      <sheetName val="Ind__R__créd_-_Cart_Vencida2"/>
      <sheetName val="Carteras_det_y_mor2"/>
      <sheetName val="Conceptos_Definidos2"/>
      <sheetName val="Indice_Hojas2"/>
      <sheetName val="CTAS_A_PEDIDO2"/>
      <sheetName val="Balance_Sistema_12"/>
      <sheetName val="Estado_de_Resultados_Sistema_12"/>
      <sheetName val="INDICE_EVOLUCIONES1"/>
      <sheetName val="Evo_Balance1"/>
      <sheetName val="Evo_Balance_(2)1"/>
      <sheetName val="EERR_Activos1"/>
      <sheetName val="EVO_EERR_Activos1"/>
      <sheetName val="Util_mes1"/>
      <sheetName val="Información_Sistema_monedas1"/>
      <sheetName val="Ficha_balance1"/>
      <sheetName val="Ficha_EERR_e_Ind1"/>
      <sheetName val="Activos-Pasivos_Bancos1"/>
      <sheetName val="Valida_Activos1"/>
      <sheetName val="Información_Sistema1"/>
      <sheetName val="Activos_Bancos1"/>
      <sheetName val="Pasivos_Bancos2"/>
      <sheetName val="Estado_Resultados_Bancos1"/>
      <sheetName val="Margen_Interes_-_Util_Neta_O_F1"/>
      <sheetName val="Comisiones_-_Util_(perd)_cambi1"/>
      <sheetName val="Cartera_deteriorada_y_castigos1"/>
      <sheetName val="Indic__Actividad_-_Rentabilida1"/>
      <sheetName val="Indic__Riesgo_créd_-_Eficienci1"/>
      <sheetName val="Definiciones_Usadas1"/>
      <sheetName val="de_negociación1"/>
      <sheetName val="disponibles_para_la_venta1"/>
      <sheetName val="hasta_el_vencimiento1"/>
      <sheetName val="derivados_negociación_Activos1"/>
      <sheetName val="derivados_cobertura_Activos1"/>
      <sheetName val="derivados_negociación_Pasivos1"/>
      <sheetName val="derivados_cobertura_Pasivos1"/>
      <sheetName val="Definiciones__Usadas1"/>
      <sheetName val="Activos_Individual1"/>
      <sheetName val="Riesgo_Créd__-_Efic__Individua1"/>
      <sheetName val="Tabla_MB11"/>
      <sheetName val="Tabla_MB21"/>
      <sheetName val="Tabla_MC11"/>
      <sheetName val="Tabla_MC21"/>
      <sheetName val="Tabla_MR11"/>
      <sheetName val="Tabla_MR21"/>
      <sheetName val="Tabla_C041"/>
      <sheetName val="Tabla_T81"/>
      <sheetName val="FMI_(2)1"/>
      <sheetName val="MENU_EVOLUCIONES1"/>
      <sheetName val="Blce_Coop1"/>
      <sheetName val="EERR_Coop1"/>
      <sheetName val="Evo_Indica1"/>
      <sheetName val="valida_MB2_vs_T81"/>
      <sheetName val="EVO_CTAS_A_PEDIDO1"/>
      <sheetName val="Resu_Entidad1"/>
      <sheetName val="EERR_Act1"/>
      <sheetName val="Evo_Componentes_Var1"/>
      <sheetName val="Indic__Activ_-_Rentab_-_Eficie1"/>
      <sheetName val="Ind__R_créd_-_Prov_-_Mora-Dete1"/>
      <sheetName val="Ind__Riesgo_créd_-_Vencidas1"/>
      <sheetName val="Carteras_deteriorada_y_morosa1"/>
      <sheetName val="Indic__Activ_Var12_meses1"/>
      <sheetName val="Activos_Bancos_(2)1"/>
      <sheetName val="T_MB11"/>
      <sheetName val="RENTAB_SOBRE_PATRIMONIO1"/>
      <sheetName val="Créditos_contingentes2"/>
      <sheetName val="Gasto_en_Provisiones1"/>
      <sheetName val="Evo_Part_Col_Tot1"/>
      <sheetName val="Indic__Activ_-_Rentab_-_Efic1"/>
      <sheetName val="Indic__Riesgo_créd_-_Eficie_(21"/>
      <sheetName val="ROE_Y_ROAP1"/>
      <sheetName val="Valida_Pasivos1"/>
      <sheetName val="Resultados_Negocio1"/>
      <sheetName val="Riesgo_Créd__Indiv1"/>
      <sheetName val="Op__pacto_y_ptmo__val_1"/>
      <sheetName val="Balance_Sistema1"/>
      <sheetName val="Activos_Bancos_3"/>
      <sheetName val="Activos_Bancos__(2)1"/>
      <sheetName val="Provisiones_de_pasivos1"/>
      <sheetName val="Otros_Conceptos1"/>
      <sheetName val="Estado_de_Resultados_Sistema1"/>
      <sheetName val="Estado_Resultados_Bancos_11"/>
      <sheetName val="Estado_Resultados_bancos_21"/>
      <sheetName val="Margen_Interes1"/>
      <sheetName val="Oper__financ__-_cambio_1"/>
      <sheetName val="Indic__Activ__var__mensual1"/>
      <sheetName val="Indic__Activ__var_12_meses1"/>
      <sheetName val="Ind__de_rentab__y_eficiencia1"/>
      <sheetName val="Ind__R__crédito_provisiones1"/>
      <sheetName val="Mora_y_Deteriorada1"/>
      <sheetName val="Calidad_de_colocaciones_11"/>
      <sheetName val="Calidad_de_colocaciones_21"/>
      <sheetName val="Calidad_de_créditos_conting_1"/>
      <sheetName val="Ind__de_riesgo_por_clas__11"/>
      <sheetName val="Ind__de_riesgo_por_clas__21"/>
      <sheetName val="Ind__de_riesg__de_créd__contin1"/>
      <sheetName val="Activos_Bancos_21"/>
      <sheetName val="Activos_Bancos_11"/>
      <sheetName val="Otras_Provisiones1"/>
      <sheetName val="Calidad_de_colocaciones_31"/>
      <sheetName val="Información_Sistema_N1"/>
      <sheetName val="Activos_Bancos_N1"/>
      <sheetName val="Estado_Resultados_Bancos_N1"/>
      <sheetName val="Act-Pas_Bancos1"/>
      <sheetName val="Est_Resul_Bancos1"/>
      <sheetName val="Índice_1"/>
      <sheetName val="Definiciones_Usadas_1"/>
      <sheetName val="Ind__R__créd_-_Cart_Vencida1"/>
      <sheetName val="Carteras_det_y_mor1"/>
      <sheetName val="Conceptos_Definidos1"/>
      <sheetName val="Indice_Hojas1"/>
      <sheetName val="CTAS_A_PEDIDO1"/>
      <sheetName val="Balance_Sistema_11"/>
      <sheetName val="Estado_de_Resultados_Sistema_11"/>
      <sheetName val="Balance Sistema 2"/>
      <sheetName val="Suc Exterior"/>
      <sheetName val="Tabla MB3"/>
      <sheetName val="Tabla MR3"/>
      <sheetName val="DRC"/>
      <sheetName val="AVDRC"/>
      <sheetName val="Suc Fil Ext Blce"/>
      <sheetName val="Suc Fil Ext EERR"/>
      <sheetName val="Tabla MC3"/>
      <sheetName val="Suc Fil Exterior"/>
      <sheetName val="Reportes"/>
      <sheetName val="Constantes"/>
      <sheetName val="Histórico"/>
    </sheetNames>
    <sheetDataSet>
      <sheetData sheetId="0" refreshError="1"/>
      <sheetData sheetId="1"/>
      <sheetData sheetId="2">
        <row r="3">
          <cell r="B3" t="str">
            <v>Rentabilidad sobre Patrimonio antes de impuesto</v>
          </cell>
        </row>
      </sheetData>
      <sheetData sheetId="3"/>
      <sheetData sheetId="4">
        <row r="13">
          <cell r="Q13">
            <v>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42">
          <cell r="C42">
            <v>39599</v>
          </cell>
        </row>
      </sheetData>
      <sheetData sheetId="13">
        <row r="4">
          <cell r="F4">
            <v>40999</v>
          </cell>
        </row>
      </sheetData>
      <sheetData sheetId="14">
        <row r="4">
          <cell r="F4">
            <v>40999</v>
          </cell>
        </row>
      </sheetData>
      <sheetData sheetId="15">
        <row r="4">
          <cell r="F4">
            <v>40816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A7" t="str">
            <v>COLOCACIONES VENCIDAS (2009 -&gt; Mora + 90 ds)</v>
          </cell>
        </row>
      </sheetData>
      <sheetData sheetId="26">
        <row r="14">
          <cell r="CE14">
            <v>28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mr1_fecha</v>
          </cell>
        </row>
      </sheetData>
      <sheetData sheetId="44"/>
      <sheetData sheetId="45"/>
      <sheetData sheetId="46"/>
      <sheetData sheetId="47"/>
      <sheetData sheetId="48"/>
      <sheetData sheetId="49"/>
      <sheetData sheetId="50">
        <row r="4">
          <cell r="A4" t="str">
            <v>mr1_fecha</v>
          </cell>
        </row>
      </sheetData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>
        <row r="69">
          <cell r="C69">
            <v>69223577</v>
          </cell>
        </row>
      </sheetData>
      <sheetData sheetId="56"/>
      <sheetData sheetId="57"/>
      <sheetData sheetId="58"/>
      <sheetData sheetId="59"/>
      <sheetData sheetId="60"/>
      <sheetData sheetId="61">
        <row r="4">
          <cell r="P4">
            <v>970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>
        <row r="2">
          <cell r="BB2" t="str">
            <v>BANCO SANTANDER-CHILE</v>
          </cell>
        </row>
      </sheetData>
      <sheetData sheetId="75"/>
      <sheetData sheetId="76">
        <row r="15">
          <cell r="GU15">
            <v>28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7">
          <cell r="A7" t="str">
            <v>COLOCACIONES VENCIDAS (2009 -&gt; Mora + 90 ds)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2">
          <cell r="BB2" t="str">
            <v>BANCO SANTANDER-CHILE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13">
          <cell r="Q13">
            <v>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4">
          <cell r="P4">
            <v>970</v>
          </cell>
        </row>
      </sheetData>
      <sheetData sheetId="122"/>
      <sheetData sheetId="123"/>
      <sheetData sheetId="124">
        <row r="15">
          <cell r="GU15">
            <v>28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4">
          <cell r="CE14">
            <v>28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2">
          <cell r="BB2" t="str">
            <v>BANCO SANTANDER-CHILE</v>
          </cell>
        </row>
      </sheetData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4">
          <cell r="P4">
            <v>970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>
        <row r="4">
          <cell r="P4">
            <v>970</v>
          </cell>
        </row>
      </sheetData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4">
          <cell r="P4">
            <v>970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  <sheetName val="Lucros_e_Perdas"/>
      <sheetName val="MUS$_MES"/>
      <sheetName val="Lucros_e_Perdas1"/>
      <sheetName val="MUS$_MES1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  <sheetName val="1ª_VISITA1"/>
      <sheetName val="2ª_VISITA1"/>
      <sheetName val="HC_DBASE1"/>
      <sheetName val="ILV_ALC1"/>
      <sheetName val="1ª_VISITA"/>
      <sheetName val="2ª_VISITA"/>
      <sheetName val="HC_DBASE"/>
      <sheetName val="ILV_ALC"/>
      <sheetName val="1ª_VISITA3"/>
      <sheetName val="2ª_VISITA3"/>
      <sheetName val="HC_DBASE3"/>
      <sheetName val="ILV_ALC3"/>
      <sheetName val="1ª_VISITA2"/>
      <sheetName val="2ª_VISITA2"/>
      <sheetName val="HC_DBASE2"/>
      <sheetName val="ILV_ALC2"/>
      <sheetName val="1ª_VISITA6"/>
      <sheetName val="2ª_VISITA6"/>
      <sheetName val="HC_DBASE6"/>
      <sheetName val="ILV_ALC6"/>
      <sheetName val="1ª_VISITA4"/>
      <sheetName val="2ª_VISITA4"/>
      <sheetName val="HC_DBASE4"/>
      <sheetName val="ILV_ALC4"/>
      <sheetName val="1ª_VISITA5"/>
      <sheetName val="2ª_VISITA5"/>
      <sheetName val="HC_DBASE5"/>
      <sheetName val="ILV_ALC5"/>
      <sheetName val="Gasto_Resumen"/>
      <sheetName val="InoF_Resumen"/>
      <sheetName val="Interés_Resumen"/>
      <sheetName val="MS_Resumen"/>
      <sheetName val="NIAT_Resumen"/>
      <sheetName val="PCL_Resumen"/>
      <sheetName val="Saldos_Resumen"/>
      <sheetName val="Saldos_Resumen_Bca_RETL"/>
      <sheetName val="inc__claim_97"/>
      <sheetName val="1ª_VISITA7"/>
      <sheetName val="2ª_VISITA7"/>
      <sheetName val="HC_DBASE7"/>
      <sheetName val="ILV_ALC7"/>
      <sheetName val="1ª_VISITA8"/>
      <sheetName val="2ª_VISITA8"/>
      <sheetName val="HC_DBASE8"/>
      <sheetName val="ILV_ALC8"/>
      <sheetName val="inc__claim_971"/>
      <sheetName val="1ª_VISITA9"/>
      <sheetName val="2ª_VISITA9"/>
      <sheetName val="HC_DBASE9"/>
      <sheetName val="ILV_ALC9"/>
      <sheetName val="inc__claim_972"/>
      <sheetName val="1ª_VISITA10"/>
      <sheetName val="2ª_VISITA10"/>
      <sheetName val="HC_DBASE10"/>
      <sheetName val="ILV_ALC10"/>
      <sheetName val="inc__claim_973"/>
      <sheetName val="1ª_VISITA11"/>
      <sheetName val="2ª_VISITA11"/>
      <sheetName val="HC_DBASE11"/>
      <sheetName val="ILV_ALC11"/>
      <sheetName val="inc__claim_974"/>
      <sheetName val="1ª_VISITA12"/>
      <sheetName val="2ª_VISITA12"/>
      <sheetName val="HC_DBASE12"/>
      <sheetName val="ILV_ALC12"/>
      <sheetName val="inc__claim_975"/>
      <sheetName val="Tasas de interes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OX"/>
      <sheetName val="PORTADA"/>
      <sheetName val="RESPONSABLE"/>
      <sheetName val="Ebitda"/>
      <sheetName val="ACTIVOS"/>
      <sheetName val="PASIVOS"/>
      <sheetName val="RESULTADO"/>
      <sheetName val="Aj. 2022"/>
      <sheetName val="PATRIMONIO "/>
      <sheetName val="FLUJO DIRECTO"/>
      <sheetName val="NOTA 1"/>
      <sheetName val="NOTA 2"/>
      <sheetName val="NOTA 2.2"/>
      <sheetName val="NOTA 2.5.2"/>
      <sheetName val="NOTA 2.32"/>
      <sheetName val="NOTA 3"/>
      <sheetName val="NOTA 4"/>
      <sheetName val="NOTA 5"/>
      <sheetName val="NOTA 6"/>
      <sheetName val="Nota 6.1"/>
      <sheetName val="NOTA 7"/>
      <sheetName val="NOTA 8"/>
      <sheetName val="NOTA 8 OF"/>
      <sheetName val="NOTA 8 OF ARG"/>
      <sheetName val="NOTA 8 OF PER"/>
      <sheetName val="NOTA 9"/>
      <sheetName val="NOTA 9.1.3"/>
      <sheetName val="NOTA 9.2"/>
      <sheetName val="NOTA 9.2.1"/>
      <sheetName val="NOTA 10"/>
      <sheetName val="NOTA 11"/>
      <sheetName val="11.2"/>
      <sheetName val="NOTA 12"/>
      <sheetName val="NOTA 12.1"/>
      <sheetName val="NOTA 12.2"/>
      <sheetName val="NOTA 13.3"/>
      <sheetName val="13.4a"/>
      <sheetName val="13.4b"/>
      <sheetName val="NOTA 14"/>
      <sheetName val="NOTA 14.5"/>
      <sheetName val="NOTA 15 (2)"/>
      <sheetName val="NOTA 15"/>
      <sheetName val="NOTA 16"/>
      <sheetName val="NOTA 16.4"/>
      <sheetName val="NOTA 17.1"/>
      <sheetName val="NOTA 17.2"/>
      <sheetName val="NOTA 17.3"/>
      <sheetName val="NOTA 17.4"/>
      <sheetName val="NOTA 17.5"/>
      <sheetName val="NOTA 17.6"/>
      <sheetName val="Covenant 12-2023"/>
      <sheetName val="Covenant 12-2022"/>
      <sheetName val="Covenant 12-2020"/>
      <sheetName val="NOTA 18"/>
      <sheetName val="Nota 18.1"/>
      <sheetName val="Nota 18.2"/>
      <sheetName val="NOTA 19.1"/>
      <sheetName val="NOTA 19.2"/>
      <sheetName val="NOTA 19.3"/>
      <sheetName val="NOTA 20"/>
      <sheetName val="NOTA 21"/>
      <sheetName val="NOTA 21.2"/>
      <sheetName val="NOTA 22"/>
      <sheetName val="NOTA 23"/>
      <sheetName val="23.1"/>
      <sheetName val="Nota 23.4"/>
      <sheetName val="NOTA 23.5"/>
      <sheetName val="NOTA 24"/>
      <sheetName val="NOTA 25"/>
      <sheetName val="NOTA 26"/>
      <sheetName val="NOTA 27"/>
      <sheetName val="28.11"/>
      <sheetName val="NOTA 28"/>
      <sheetName val="NOTA 29"/>
      <sheetName val="NOTA 30 a"/>
      <sheetName val="Nota 30 b"/>
      <sheetName val="NOTA 30.1"/>
      <sheetName val="NOTA 31.1"/>
      <sheetName val="NOTA 31.2"/>
      <sheetName val="NOTA 31.3"/>
      <sheetName val="NOTA 32"/>
      <sheetName val="NOTA 33.1"/>
      <sheetName val="Nota 33.3"/>
      <sheetName val="NOTA 33"/>
      <sheetName val="NOTA 38"/>
      <sheetName val="Nota 34.2"/>
      <sheetName val="Nota 34.4"/>
      <sheetName val="Nota 34.5"/>
      <sheetName val="Nota 35 A"/>
      <sheetName val="Nonta 35 PC"/>
      <sheetName val="Nota 35 PL"/>
      <sheetName val="Nota 36"/>
    </sheetNames>
    <sheetDataSet>
      <sheetData sheetId="0"/>
      <sheetData sheetId="1"/>
      <sheetData sheetId="2"/>
      <sheetData sheetId="3"/>
      <sheetData sheetId="4">
        <row r="7">
          <cell r="D7">
            <v>45291</v>
          </cell>
        </row>
      </sheetData>
      <sheetData sheetId="5">
        <row r="11">
          <cell r="D11">
            <v>505461062</v>
          </cell>
        </row>
      </sheetData>
      <sheetData sheetId="6">
        <row r="35">
          <cell r="D35">
            <v>292212589</v>
          </cell>
          <cell r="E35">
            <v>404748150</v>
          </cell>
          <cell r="F35">
            <v>108359301</v>
          </cell>
          <cell r="G35">
            <v>170326177</v>
          </cell>
        </row>
        <row r="44">
          <cell r="D44">
            <v>77.3</v>
          </cell>
          <cell r="E44">
            <v>119.1</v>
          </cell>
          <cell r="F44">
            <v>29.2</v>
          </cell>
          <cell r="G44">
            <v>50.5</v>
          </cell>
        </row>
        <row r="48">
          <cell r="D48">
            <v>77</v>
          </cell>
          <cell r="E48">
            <v>118.9</v>
          </cell>
          <cell r="F48">
            <v>29</v>
          </cell>
          <cell r="G48">
            <v>50.3</v>
          </cell>
        </row>
        <row r="59">
          <cell r="D59">
            <v>292212589</v>
          </cell>
          <cell r="E59">
            <v>404748150</v>
          </cell>
          <cell r="F59">
            <v>108359301</v>
          </cell>
          <cell r="G59">
            <v>170326177</v>
          </cell>
        </row>
        <row r="71">
          <cell r="D71">
            <v>67861489</v>
          </cell>
          <cell r="E71">
            <v>50294861</v>
          </cell>
          <cell r="F71">
            <v>-299133797</v>
          </cell>
          <cell r="G71">
            <v>-364560760</v>
          </cell>
        </row>
        <row r="73">
          <cell r="D73">
            <v>67861489</v>
          </cell>
          <cell r="E73">
            <v>50294861</v>
          </cell>
          <cell r="F73">
            <v>-299133797</v>
          </cell>
          <cell r="G73">
            <v>-364560760</v>
          </cell>
        </row>
        <row r="75">
          <cell r="D75">
            <v>-111752</v>
          </cell>
          <cell r="E75">
            <v>-93608526</v>
          </cell>
          <cell r="F75">
            <v>3260143</v>
          </cell>
          <cell r="G75">
            <v>-44626359</v>
          </cell>
        </row>
        <row r="83">
          <cell r="D83">
            <v>67749737</v>
          </cell>
          <cell r="E83">
            <v>-43313665</v>
          </cell>
          <cell r="F83">
            <v>-295873654</v>
          </cell>
          <cell r="G83">
            <v>-409187119</v>
          </cell>
        </row>
        <row r="96">
          <cell r="D96">
            <v>30173</v>
          </cell>
          <cell r="E96">
            <v>25274302</v>
          </cell>
          <cell r="F96">
            <v>-880239</v>
          </cell>
          <cell r="G96">
            <v>12049117</v>
          </cell>
        </row>
        <row r="98">
          <cell r="D98">
            <v>30173</v>
          </cell>
          <cell r="E98">
            <v>25274302</v>
          </cell>
          <cell r="F98">
            <v>-880239</v>
          </cell>
          <cell r="G98">
            <v>12049117</v>
          </cell>
        </row>
        <row r="100">
          <cell r="D100">
            <v>67779910</v>
          </cell>
          <cell r="E100">
            <v>-18039363</v>
          </cell>
          <cell r="F100">
            <v>-296753893</v>
          </cell>
          <cell r="G100">
            <v>-397138002</v>
          </cell>
        </row>
        <row r="101">
          <cell r="D101">
            <v>359992499</v>
          </cell>
          <cell r="E101">
            <v>386708787</v>
          </cell>
          <cell r="F101">
            <v>-188394592</v>
          </cell>
          <cell r="G101">
            <v>-226811825</v>
          </cell>
        </row>
        <row r="103">
          <cell r="D103">
            <v>295341672</v>
          </cell>
          <cell r="E103">
            <v>323344452</v>
          </cell>
          <cell r="F103">
            <v>-211216965</v>
          </cell>
          <cell r="G103">
            <v>-321080834</v>
          </cell>
        </row>
        <row r="104">
          <cell r="D104">
            <v>64650827</v>
          </cell>
          <cell r="E104">
            <v>63364335</v>
          </cell>
          <cell r="F104">
            <v>22822373</v>
          </cell>
          <cell r="G104">
            <v>94269009</v>
          </cell>
        </row>
        <row r="105">
          <cell r="D105">
            <v>359992499</v>
          </cell>
          <cell r="E105">
            <v>386708787</v>
          </cell>
          <cell r="F105">
            <v>-188394592</v>
          </cell>
          <cell r="G105">
            <v>-226811825</v>
          </cell>
        </row>
      </sheetData>
      <sheetData sheetId="7"/>
      <sheetData sheetId="8">
        <row r="9">
          <cell r="E9">
            <v>2422050488</v>
          </cell>
          <cell r="F9">
            <v>459834409</v>
          </cell>
          <cell r="G9">
            <v>-83508378</v>
          </cell>
          <cell r="H9">
            <v>65413824</v>
          </cell>
          <cell r="I9">
            <v>-1247196757</v>
          </cell>
          <cell r="J9">
            <v>-1626927</v>
          </cell>
          <cell r="K9">
            <v>-1120048</v>
          </cell>
          <cell r="L9">
            <v>-1184529908</v>
          </cell>
          <cell r="M9">
            <v>33345193</v>
          </cell>
          <cell r="N9">
            <v>-131215187</v>
          </cell>
          <cell r="O9">
            <v>-1282399902</v>
          </cell>
          <cell r="P9">
            <v>2154835639</v>
          </cell>
          <cell r="Q9">
            <v>3670812256</v>
          </cell>
          <cell r="R9">
            <v>575405146</v>
          </cell>
          <cell r="S9">
            <v>4246217402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E14">
            <v>2422050488</v>
          </cell>
          <cell r="F14">
            <v>459834409</v>
          </cell>
          <cell r="G14">
            <v>-83508378</v>
          </cell>
          <cell r="H14">
            <v>65413824</v>
          </cell>
          <cell r="I14">
            <v>-1247196757</v>
          </cell>
          <cell r="J14">
            <v>-1626927</v>
          </cell>
          <cell r="K14">
            <v>-1120048</v>
          </cell>
          <cell r="L14">
            <v>-1184529908</v>
          </cell>
          <cell r="M14">
            <v>33345193</v>
          </cell>
          <cell r="N14">
            <v>-131215187</v>
          </cell>
          <cell r="O14">
            <v>-1282399902</v>
          </cell>
          <cell r="P14">
            <v>2154835639</v>
          </cell>
          <cell r="Q14">
            <v>3670812256</v>
          </cell>
          <cell r="R14">
            <v>575405146</v>
          </cell>
          <cell r="S14">
            <v>4246217402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220279761</v>
          </cell>
          <cell r="Q17">
            <v>220279761</v>
          </cell>
          <cell r="R17">
            <v>71932828</v>
          </cell>
          <cell r="S17">
            <v>292212589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75143490</v>
          </cell>
          <cell r="J18">
            <v>-81579</v>
          </cell>
          <cell r="K18">
            <v>0</v>
          </cell>
          <cell r="L18">
            <v>75061911</v>
          </cell>
          <cell r="M18">
            <v>0</v>
          </cell>
          <cell r="N18">
            <v>0</v>
          </cell>
          <cell r="O18">
            <v>75061911</v>
          </cell>
          <cell r="P18">
            <v>0</v>
          </cell>
          <cell r="Q18">
            <v>75061911</v>
          </cell>
          <cell r="R18">
            <v>-7282001</v>
          </cell>
          <cell r="S18">
            <v>67779910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75143490</v>
          </cell>
          <cell r="J19">
            <v>-81579</v>
          </cell>
          <cell r="K19">
            <v>0</v>
          </cell>
          <cell r="L19">
            <v>75061911</v>
          </cell>
          <cell r="M19">
            <v>0</v>
          </cell>
          <cell r="N19">
            <v>0</v>
          </cell>
          <cell r="O19">
            <v>75061911</v>
          </cell>
          <cell r="P19">
            <v>220279761</v>
          </cell>
          <cell r="Q19">
            <v>295341672</v>
          </cell>
          <cell r="R19">
            <v>64650827</v>
          </cell>
          <cell r="S19">
            <v>359992499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-296183302</v>
          </cell>
          <cell r="Q32">
            <v>-296183302</v>
          </cell>
          <cell r="R32">
            <v>-33040028</v>
          </cell>
          <cell r="S32">
            <v>-329223330</v>
          </cell>
        </row>
        <row r="34">
          <cell r="E34">
            <v>-41761579</v>
          </cell>
          <cell r="F34">
            <v>0</v>
          </cell>
          <cell r="G34">
            <v>41761579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-3998322</v>
          </cell>
          <cell r="O37">
            <v>-3998322</v>
          </cell>
          <cell r="P37">
            <v>0</v>
          </cell>
          <cell r="Q37">
            <v>-3998322</v>
          </cell>
          <cell r="R37">
            <v>0</v>
          </cell>
          <cell r="S37">
            <v>-3998322</v>
          </cell>
        </row>
        <row r="38">
          <cell r="E38">
            <v>0</v>
          </cell>
          <cell r="F38">
            <v>-474149</v>
          </cell>
          <cell r="G38">
            <v>4139808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553273</v>
          </cell>
          <cell r="N38">
            <v>0</v>
          </cell>
          <cell r="O38">
            <v>553273</v>
          </cell>
          <cell r="P38">
            <v>0</v>
          </cell>
          <cell r="Q38">
            <v>4218932</v>
          </cell>
          <cell r="R38">
            <v>0</v>
          </cell>
          <cell r="S38">
            <v>4218932</v>
          </cell>
        </row>
        <row r="40">
          <cell r="E40">
            <v>-41761579</v>
          </cell>
          <cell r="F40">
            <v>-474149</v>
          </cell>
          <cell r="G40">
            <v>45901387</v>
          </cell>
          <cell r="H40">
            <v>0</v>
          </cell>
          <cell r="I40">
            <v>75143490</v>
          </cell>
          <cell r="J40">
            <v>-81579</v>
          </cell>
          <cell r="K40">
            <v>0</v>
          </cell>
          <cell r="L40">
            <v>75061911</v>
          </cell>
          <cell r="M40">
            <v>553273</v>
          </cell>
          <cell r="N40">
            <v>-3577741</v>
          </cell>
          <cell r="O40">
            <v>72037443</v>
          </cell>
          <cell r="P40">
            <v>-75903541</v>
          </cell>
          <cell r="Q40">
            <v>-200439</v>
          </cell>
          <cell r="R40">
            <v>31610799</v>
          </cell>
          <cell r="S40">
            <v>31410360</v>
          </cell>
        </row>
        <row r="41">
          <cell r="E41">
            <v>2380288909</v>
          </cell>
          <cell r="F41">
            <v>459360260</v>
          </cell>
          <cell r="G41">
            <v>-37606991</v>
          </cell>
          <cell r="H41">
            <v>65413824</v>
          </cell>
          <cell r="I41">
            <v>-1172053267</v>
          </cell>
          <cell r="J41">
            <v>-1708506</v>
          </cell>
          <cell r="K41">
            <v>-1120048</v>
          </cell>
          <cell r="L41">
            <v>-1109467997</v>
          </cell>
          <cell r="M41">
            <v>33898466</v>
          </cell>
          <cell r="N41">
            <v>-134792928</v>
          </cell>
          <cell r="O41">
            <v>-1210362459</v>
          </cell>
          <cell r="P41">
            <v>2078932098</v>
          </cell>
          <cell r="Q41">
            <v>3670611817</v>
          </cell>
          <cell r="R41">
            <v>607015945</v>
          </cell>
          <cell r="S41">
            <v>4277627762</v>
          </cell>
        </row>
        <row r="52">
          <cell r="E52">
            <v>2422050488</v>
          </cell>
          <cell r="F52">
            <v>459890460</v>
          </cell>
          <cell r="G52">
            <v>-49485400</v>
          </cell>
          <cell r="H52">
            <v>65413824</v>
          </cell>
          <cell r="I52">
            <v>-1299946109</v>
          </cell>
          <cell r="J52">
            <v>66707297</v>
          </cell>
          <cell r="K52">
            <v>-1120048</v>
          </cell>
          <cell r="L52">
            <v>-1168945036</v>
          </cell>
          <cell r="M52">
            <v>32338474</v>
          </cell>
          <cell r="N52">
            <v>141918723</v>
          </cell>
          <cell r="O52">
            <v>-994687839</v>
          </cell>
          <cell r="P52">
            <v>2338694627</v>
          </cell>
          <cell r="Q52">
            <v>4176462336</v>
          </cell>
          <cell r="R52">
            <v>557795242</v>
          </cell>
          <cell r="S52">
            <v>4734257578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E57">
            <v>2422050488</v>
          </cell>
          <cell r="F57">
            <v>459890460</v>
          </cell>
          <cell r="G57">
            <v>-49485400</v>
          </cell>
          <cell r="H57">
            <v>65413824</v>
          </cell>
          <cell r="I57">
            <v>-1299946109</v>
          </cell>
          <cell r="J57">
            <v>66707297</v>
          </cell>
          <cell r="K57">
            <v>-1120048</v>
          </cell>
          <cell r="L57">
            <v>-1168945036</v>
          </cell>
          <cell r="M57">
            <v>32338474</v>
          </cell>
          <cell r="N57">
            <v>141918723</v>
          </cell>
          <cell r="O57">
            <v>-994687839</v>
          </cell>
          <cell r="P57">
            <v>2338694627</v>
          </cell>
          <cell r="Q57">
            <v>4176462336</v>
          </cell>
          <cell r="R57">
            <v>557795242</v>
          </cell>
          <cell r="S57">
            <v>4734257578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338929324</v>
          </cell>
          <cell r="Q60">
            <v>338929324</v>
          </cell>
          <cell r="R60">
            <v>65818826</v>
          </cell>
          <cell r="S60">
            <v>404748150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52749352</v>
          </cell>
          <cell r="J61">
            <v>-68334224</v>
          </cell>
          <cell r="K61">
            <v>0</v>
          </cell>
          <cell r="L61">
            <v>-15584872</v>
          </cell>
          <cell r="M61">
            <v>0</v>
          </cell>
          <cell r="N61">
            <v>0</v>
          </cell>
          <cell r="O61">
            <v>-15584872</v>
          </cell>
          <cell r="P61">
            <v>0</v>
          </cell>
          <cell r="Q61">
            <v>-15584872</v>
          </cell>
          <cell r="R61">
            <v>-2454491</v>
          </cell>
          <cell r="S61">
            <v>-18039363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52749352</v>
          </cell>
          <cell r="J62">
            <v>-68334224</v>
          </cell>
          <cell r="K62">
            <v>0</v>
          </cell>
          <cell r="L62">
            <v>-15584872</v>
          </cell>
          <cell r="M62">
            <v>0</v>
          </cell>
          <cell r="N62">
            <v>0</v>
          </cell>
          <cell r="O62">
            <v>-15584872</v>
          </cell>
          <cell r="P62">
            <v>338929324</v>
          </cell>
          <cell r="Q62">
            <v>323344452</v>
          </cell>
          <cell r="R62">
            <v>63364335</v>
          </cell>
          <cell r="S62">
            <v>386708787</v>
          </cell>
        </row>
        <row r="71">
          <cell r="E71">
            <v>0</v>
          </cell>
          <cell r="F71">
            <v>0</v>
          </cell>
          <cell r="G71">
            <v>-36972582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P71">
            <v>0</v>
          </cell>
          <cell r="Q71">
            <v>-36972582</v>
          </cell>
          <cell r="R71">
            <v>0</v>
          </cell>
          <cell r="S71">
            <v>-36972582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-522788312</v>
          </cell>
          <cell r="Q75">
            <v>-522788312</v>
          </cell>
          <cell r="R75">
            <v>-42480036</v>
          </cell>
          <cell r="S75">
            <v>-565268348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-273232059</v>
          </cell>
          <cell r="O80">
            <v>-273232059</v>
          </cell>
          <cell r="P80">
            <v>0</v>
          </cell>
          <cell r="Q80">
            <v>-273232059</v>
          </cell>
          <cell r="R80">
            <v>-3274395</v>
          </cell>
          <cell r="S80">
            <v>-276506454</v>
          </cell>
        </row>
        <row r="81">
          <cell r="E81">
            <v>0</v>
          </cell>
          <cell r="F81">
            <v>-56051</v>
          </cell>
          <cell r="G81">
            <v>2949604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1006719</v>
          </cell>
          <cell r="N81">
            <v>0</v>
          </cell>
          <cell r="O81">
            <v>1006719</v>
          </cell>
          <cell r="P81">
            <v>0</v>
          </cell>
          <cell r="Q81">
            <v>3900272</v>
          </cell>
          <cell r="R81">
            <v>0</v>
          </cell>
          <cell r="S81">
            <v>3900272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98149</v>
          </cell>
          <cell r="O82">
            <v>98149</v>
          </cell>
          <cell r="P82">
            <v>0</v>
          </cell>
          <cell r="Q82">
            <v>98149</v>
          </cell>
          <cell r="R82">
            <v>0</v>
          </cell>
          <cell r="S82">
            <v>98149</v>
          </cell>
        </row>
        <row r="83">
          <cell r="E83">
            <v>0</v>
          </cell>
          <cell r="F83">
            <v>-56051</v>
          </cell>
          <cell r="G83">
            <v>-34022978</v>
          </cell>
          <cell r="H83">
            <v>0</v>
          </cell>
          <cell r="I83">
            <v>52749352</v>
          </cell>
          <cell r="J83">
            <v>-68334224</v>
          </cell>
          <cell r="K83">
            <v>0</v>
          </cell>
          <cell r="L83">
            <v>-15584872</v>
          </cell>
          <cell r="M83">
            <v>1006719</v>
          </cell>
          <cell r="N83">
            <v>-273133910</v>
          </cell>
          <cell r="O83">
            <v>-287712063</v>
          </cell>
          <cell r="P83">
            <v>-183858988</v>
          </cell>
          <cell r="Q83">
            <v>-505650080</v>
          </cell>
          <cell r="R83">
            <v>17609904</v>
          </cell>
          <cell r="S83">
            <v>-488040176</v>
          </cell>
        </row>
        <row r="84">
          <cell r="E84">
            <v>2422050488</v>
          </cell>
          <cell r="F84">
            <v>459834409</v>
          </cell>
          <cell r="G84">
            <v>-83508378</v>
          </cell>
          <cell r="H84">
            <v>65413824</v>
          </cell>
          <cell r="I84">
            <v>-1247196757</v>
          </cell>
          <cell r="J84">
            <v>-1626927</v>
          </cell>
          <cell r="K84">
            <v>-1120048</v>
          </cell>
          <cell r="L84">
            <v>-1184529908</v>
          </cell>
          <cell r="M84">
            <v>33345193</v>
          </cell>
          <cell r="N84">
            <v>-131215187</v>
          </cell>
          <cell r="O84">
            <v>-1282399902</v>
          </cell>
          <cell r="P84">
            <v>2154835639</v>
          </cell>
          <cell r="Q84">
            <v>3670812256</v>
          </cell>
          <cell r="R84">
            <v>575405146</v>
          </cell>
          <cell r="S84">
            <v>4246217402</v>
          </cell>
        </row>
      </sheetData>
      <sheetData sheetId="9">
        <row r="12">
          <cell r="D12">
            <v>16284597820</v>
          </cell>
          <cell r="E12">
            <v>16551924418</v>
          </cell>
        </row>
        <row r="17">
          <cell r="D17">
            <v>36521717</v>
          </cell>
          <cell r="E17">
            <v>40719801</v>
          </cell>
        </row>
        <row r="19">
          <cell r="D19">
            <v>-12288775658</v>
          </cell>
          <cell r="E19">
            <v>-12835001431</v>
          </cell>
        </row>
        <row r="21">
          <cell r="D21">
            <v>-1683711949</v>
          </cell>
          <cell r="E21">
            <v>-1570815631</v>
          </cell>
        </row>
        <row r="24">
          <cell r="D24">
            <v>-699389530</v>
          </cell>
          <cell r="E24">
            <v>-715114311</v>
          </cell>
        </row>
        <row r="25">
          <cell r="D25">
            <v>1649242400</v>
          </cell>
          <cell r="E25">
            <v>1471712846</v>
          </cell>
        </row>
        <row r="30">
          <cell r="D30">
            <v>-206430245</v>
          </cell>
          <cell r="E30">
            <v>-326726369</v>
          </cell>
        </row>
        <row r="31">
          <cell r="D31">
            <v>4843217</v>
          </cell>
          <cell r="E31">
            <v>5590651</v>
          </cell>
        </row>
        <row r="32">
          <cell r="D32">
            <v>1447655372</v>
          </cell>
          <cell r="E32">
            <v>1150577128</v>
          </cell>
        </row>
        <row r="34">
          <cell r="D34">
            <v>0</v>
          </cell>
          <cell r="E34">
            <v>-660585397</v>
          </cell>
        </row>
        <row r="42">
          <cell r="D42">
            <v>3292850</v>
          </cell>
          <cell r="E42">
            <v>14731761</v>
          </cell>
        </row>
        <row r="43">
          <cell r="D43">
            <v>-273551417</v>
          </cell>
          <cell r="E43">
            <v>-292786362</v>
          </cell>
        </row>
        <row r="45">
          <cell r="D45">
            <v>-62767569</v>
          </cell>
          <cell r="E45">
            <v>-67659550</v>
          </cell>
        </row>
        <row r="54">
          <cell r="D54">
            <v>9833082</v>
          </cell>
          <cell r="E54">
            <v>16640051</v>
          </cell>
        </row>
        <row r="55">
          <cell r="D55">
            <v>51322480</v>
          </cell>
          <cell r="E55">
            <v>42948271</v>
          </cell>
        </row>
        <row r="57">
          <cell r="D57">
            <v>-41571625</v>
          </cell>
          <cell r="E57">
            <v>246141276</v>
          </cell>
        </row>
        <row r="58">
          <cell r="D58">
            <v>-313442199</v>
          </cell>
          <cell r="E58">
            <v>-700569950</v>
          </cell>
        </row>
        <row r="72">
          <cell r="D72">
            <v>0</v>
          </cell>
        </row>
        <row r="74">
          <cell r="D74">
            <v>1079400006</v>
          </cell>
          <cell r="E74">
            <v>1222628181</v>
          </cell>
        </row>
        <row r="75">
          <cell r="D75">
            <v>1074069</v>
          </cell>
          <cell r="E75">
            <v>612870470</v>
          </cell>
        </row>
        <row r="76">
          <cell r="D76">
            <v>1078325937</v>
          </cell>
          <cell r="E76">
            <v>609757711</v>
          </cell>
        </row>
        <row r="78">
          <cell r="D78">
            <v>-1291825793</v>
          </cell>
          <cell r="E78">
            <v>-1188467222</v>
          </cell>
        </row>
        <row r="80">
          <cell r="D80">
            <v>-230022892</v>
          </cell>
          <cell r="E80">
            <v>-195365550</v>
          </cell>
        </row>
        <row r="84">
          <cell r="D84">
            <v>-288945891</v>
          </cell>
          <cell r="E84">
            <v>-359475713</v>
          </cell>
        </row>
        <row r="85">
          <cell r="D85">
            <v>-177454238</v>
          </cell>
          <cell r="E85">
            <v>-131931578</v>
          </cell>
        </row>
        <row r="88">
          <cell r="D88">
            <v>-86083105</v>
          </cell>
          <cell r="E88">
            <v>-181825254</v>
          </cell>
        </row>
        <row r="89">
          <cell r="D89">
            <v>-994931913</v>
          </cell>
          <cell r="E89">
            <v>-871409718</v>
          </cell>
        </row>
        <row r="90">
          <cell r="D90">
            <v>139281260</v>
          </cell>
          <cell r="E90">
            <v>-421402540</v>
          </cell>
        </row>
        <row r="92">
          <cell r="D92">
            <v>-29855979</v>
          </cell>
          <cell r="E92">
            <v>-11607419</v>
          </cell>
        </row>
        <row r="93">
          <cell r="D93">
            <v>109425281</v>
          </cell>
          <cell r="E93">
            <v>-433009959</v>
          </cell>
        </row>
        <row r="94">
          <cell r="D94">
            <v>373700303</v>
          </cell>
          <cell r="E94">
            <v>806710262</v>
          </cell>
        </row>
        <row r="95">
          <cell r="D95">
            <v>483125584</v>
          </cell>
          <cell r="E95">
            <v>373700303</v>
          </cell>
        </row>
      </sheetData>
      <sheetData sheetId="10"/>
      <sheetData sheetId="11">
        <row r="6">
          <cell r="E6">
            <v>0.99966200000000005</v>
          </cell>
          <cell r="F6">
            <v>4.4240999999999997E-6</v>
          </cell>
          <cell r="G6">
            <v>0.99966642410000006</v>
          </cell>
          <cell r="H6">
            <v>0.99966642410000006</v>
          </cell>
        </row>
        <row r="7">
          <cell r="E7">
            <v>0.995749</v>
          </cell>
          <cell r="F7">
            <v>3.516E-3</v>
          </cell>
          <cell r="G7">
            <v>0.99926499999999996</v>
          </cell>
          <cell r="H7">
            <v>0.99926499999999996</v>
          </cell>
        </row>
        <row r="8">
          <cell r="E8">
            <v>0.91259999999999997</v>
          </cell>
          <cell r="F8">
            <v>8.7400000000000005E-2</v>
          </cell>
          <cell r="G8">
            <v>1</v>
          </cell>
          <cell r="H8">
            <v>1</v>
          </cell>
        </row>
        <row r="10">
          <cell r="E10">
            <v>0.99999964360006699</v>
          </cell>
          <cell r="F10">
            <v>0</v>
          </cell>
          <cell r="G10">
            <v>0.99999964360006699</v>
          </cell>
          <cell r="H10">
            <v>0.99999964360006699</v>
          </cell>
        </row>
        <row r="11">
          <cell r="E11">
            <v>0.9</v>
          </cell>
          <cell r="F11">
            <v>0</v>
          </cell>
          <cell r="G11">
            <v>0.9</v>
          </cell>
          <cell r="H11">
            <v>0.9</v>
          </cell>
        </row>
        <row r="12">
          <cell r="E12">
            <v>0.71643900000000005</v>
          </cell>
          <cell r="F12">
            <v>6.8630000000000002E-3</v>
          </cell>
          <cell r="G12">
            <v>0.723302</v>
          </cell>
          <cell r="H12">
            <v>0.723302</v>
          </cell>
        </row>
        <row r="14">
          <cell r="E14">
            <v>0.99</v>
          </cell>
          <cell r="F14">
            <v>0.01</v>
          </cell>
          <cell r="G14">
            <v>1</v>
          </cell>
          <cell r="H14">
            <v>1</v>
          </cell>
        </row>
        <row r="16">
          <cell r="E16">
            <v>0.9</v>
          </cell>
          <cell r="F16">
            <v>0</v>
          </cell>
          <cell r="G16">
            <v>0.9</v>
          </cell>
          <cell r="H16">
            <v>0.9</v>
          </cell>
        </row>
        <row r="17">
          <cell r="E17">
            <v>0.995749</v>
          </cell>
          <cell r="F17">
            <v>3.516E-3</v>
          </cell>
          <cell r="G17">
            <v>0.99926499999999996</v>
          </cell>
          <cell r="H17">
            <v>0.99926499999999996</v>
          </cell>
        </row>
        <row r="18">
          <cell r="E18">
            <v>1</v>
          </cell>
          <cell r="F18">
            <v>0</v>
          </cell>
          <cell r="G18">
            <v>1</v>
          </cell>
          <cell r="H18">
            <v>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9">
          <cell r="L19">
            <v>4148664</v>
          </cell>
          <cell r="M19" t="str">
            <v>Stock al cierre de Diciembre 2023</v>
          </cell>
        </row>
        <row r="20">
          <cell r="L20">
            <v>254323</v>
          </cell>
          <cell r="M20" t="str">
            <v>Stock al cierre de Diciembre 2023</v>
          </cell>
        </row>
        <row r="21">
          <cell r="L21">
            <v>4792726</v>
          </cell>
          <cell r="M21" t="str">
            <v xml:space="preserve">Castigos realizados entre Dic 2022 y Dic 2023 </v>
          </cell>
        </row>
        <row r="22">
          <cell r="L22">
            <v>1329431</v>
          </cell>
          <cell r="M22" t="str">
            <v>Recuperaciones de Castigos realizadas entre Dic 2022 y Dic 2023</v>
          </cell>
        </row>
        <row r="29">
          <cell r="L29">
            <v>2377550</v>
          </cell>
          <cell r="M29" t="str">
            <v>Corresponde al Stock de Cartera Repactada al cierre de Diciembre 2023</v>
          </cell>
        </row>
        <row r="30">
          <cell r="L30">
            <v>2.1659999999999999E-2</v>
          </cell>
          <cell r="M30" t="str">
            <v>Número clientes repactados / número clientes no repactados</v>
          </cell>
        </row>
        <row r="44">
          <cell r="C44">
            <v>4.4522659971631399E-2</v>
          </cell>
          <cell r="E44">
            <v>0.10696853259912659</v>
          </cell>
        </row>
      </sheetData>
      <sheetData sheetId="24"/>
      <sheetData sheetId="25">
        <row r="28">
          <cell r="H28">
            <v>871803</v>
          </cell>
          <cell r="I28">
            <v>1174941</v>
          </cell>
        </row>
        <row r="29">
          <cell r="H29">
            <v>16516672</v>
          </cell>
          <cell r="I29">
            <v>14615771</v>
          </cell>
        </row>
      </sheetData>
      <sheetData sheetId="26">
        <row r="6">
          <cell r="B6" t="str">
            <v>3.294.888-K</v>
          </cell>
          <cell r="C6" t="str">
            <v>Horst Paulmann Kemna</v>
          </cell>
          <cell r="D6" t="str">
            <v>Accionista Controlador</v>
          </cell>
          <cell r="E6" t="str">
            <v>Dividendos Pagados</v>
          </cell>
          <cell r="F6" t="str">
            <v>Peso Chileno</v>
          </cell>
          <cell r="G6" t="str">
            <v>Chile</v>
          </cell>
          <cell r="H6">
            <v>7244667</v>
          </cell>
          <cell r="I6">
            <v>0</v>
          </cell>
          <cell r="J6">
            <v>8932745</v>
          </cell>
          <cell r="K6">
            <v>0</v>
          </cell>
        </row>
        <row r="17">
          <cell r="B17" t="str">
            <v>7.012.865-9</v>
          </cell>
          <cell r="C17" t="str">
            <v>Manfred Paulmann Koepfer</v>
          </cell>
          <cell r="D17" t="str">
            <v>Accionista Controlador/Director</v>
          </cell>
          <cell r="E17" t="str">
            <v>Dividendos Pagados</v>
          </cell>
          <cell r="F17" t="str">
            <v>Peso Chileno</v>
          </cell>
          <cell r="G17" t="str">
            <v>Chile</v>
          </cell>
          <cell r="H17">
            <v>877463</v>
          </cell>
          <cell r="I17">
            <v>0</v>
          </cell>
          <cell r="J17">
            <v>1081921</v>
          </cell>
          <cell r="K17">
            <v>0</v>
          </cell>
        </row>
        <row r="20">
          <cell r="B20" t="str">
            <v>8.953.509-3</v>
          </cell>
          <cell r="C20" t="str">
            <v>Peter Paulmann Koepfer</v>
          </cell>
          <cell r="D20" t="str">
            <v>Accionista Controlador</v>
          </cell>
          <cell r="E20" t="str">
            <v>Dividendos Pagados</v>
          </cell>
          <cell r="F20" t="str">
            <v>Peso Chileno</v>
          </cell>
          <cell r="G20" t="str">
            <v>Chile</v>
          </cell>
          <cell r="H20">
            <v>1281995</v>
          </cell>
          <cell r="I20">
            <v>0</v>
          </cell>
          <cell r="J20">
            <v>1580713</v>
          </cell>
          <cell r="K20">
            <v>0</v>
          </cell>
        </row>
        <row r="22">
          <cell r="B22" t="str">
            <v>8.953.510-7</v>
          </cell>
          <cell r="C22" t="str">
            <v>Heike Paulmann Koepfer</v>
          </cell>
          <cell r="D22" t="str">
            <v>Accionista Controlador/Director</v>
          </cell>
          <cell r="E22" t="str">
            <v>Dividendos Pagados</v>
          </cell>
          <cell r="F22" t="str">
            <v>Peso Chileno</v>
          </cell>
          <cell r="G22" t="str">
            <v>Chile</v>
          </cell>
          <cell r="H22">
            <v>1265898</v>
          </cell>
          <cell r="I22">
            <v>0</v>
          </cell>
          <cell r="J22">
            <v>1560865</v>
          </cell>
          <cell r="K22">
            <v>0</v>
          </cell>
        </row>
        <row r="23">
          <cell r="B23" t="str">
            <v>59.324.530-6</v>
          </cell>
          <cell r="C23" t="str">
            <v xml:space="preserve">PK One Limited                         </v>
          </cell>
          <cell r="D23" t="str">
            <v>Accionista Controlador</v>
          </cell>
          <cell r="E23" t="str">
            <v>Dividendos Pagados</v>
          </cell>
          <cell r="F23" t="str">
            <v>Peso Chileno</v>
          </cell>
          <cell r="G23" t="str">
            <v>Chile</v>
          </cell>
          <cell r="H23">
            <v>150702634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76.620.967-K</v>
          </cell>
          <cell r="C24" t="str">
            <v xml:space="preserve">Inversiones y Servicios Rupel Ltda.    </v>
          </cell>
          <cell r="D24" t="str">
            <v>Accionista Controlador</v>
          </cell>
          <cell r="E24" t="str">
            <v>Dividendos Pagados</v>
          </cell>
          <cell r="F24" t="str">
            <v>Peso Chileno</v>
          </cell>
          <cell r="G24" t="str">
            <v>Chile</v>
          </cell>
          <cell r="H24">
            <v>0</v>
          </cell>
          <cell r="I24">
            <v>0</v>
          </cell>
          <cell r="J24">
            <v>185817811</v>
          </cell>
          <cell r="K24">
            <v>0</v>
          </cell>
        </row>
        <row r="33">
          <cell r="B33" t="str">
            <v>76.076.630-5</v>
          </cell>
          <cell r="C33" t="str">
            <v>Administradora de Retail y Servicio S.A.</v>
          </cell>
          <cell r="D33" t="str">
            <v>Empresa Relación Director/Accionista Controlador</v>
          </cell>
          <cell r="E33" t="str">
            <v>Arriendos Cobrados</v>
          </cell>
          <cell r="F33" t="str">
            <v>Peso Chileno</v>
          </cell>
          <cell r="G33" t="str">
            <v>Chile</v>
          </cell>
          <cell r="H33">
            <v>758195</v>
          </cell>
          <cell r="I33">
            <v>758195</v>
          </cell>
          <cell r="J33">
            <v>889337</v>
          </cell>
          <cell r="K33">
            <v>889337</v>
          </cell>
        </row>
        <row r="34">
          <cell r="B34" t="str">
            <v>76.076.630-5</v>
          </cell>
          <cell r="C34" t="str">
            <v>Administradora de Retail y Servicio S.A.</v>
          </cell>
          <cell r="D34" t="str">
            <v>Empresa Relación Director/Accionista Controlador</v>
          </cell>
          <cell r="E34" t="str">
            <v>Gastos Comunes Cobrados</v>
          </cell>
          <cell r="F34" t="str">
            <v>Peso Chileno</v>
          </cell>
          <cell r="G34" t="str">
            <v>Chile</v>
          </cell>
          <cell r="H34">
            <v>328447</v>
          </cell>
          <cell r="I34">
            <v>328447</v>
          </cell>
          <cell r="J34">
            <v>336521</v>
          </cell>
          <cell r="K34">
            <v>336521</v>
          </cell>
        </row>
        <row r="35">
          <cell r="B35" t="str">
            <v>76.076.630-5</v>
          </cell>
          <cell r="C35" t="str">
            <v>Administradora de Retail y Servicio S.A.</v>
          </cell>
          <cell r="D35" t="str">
            <v>Empresa Relación Director/Accionista Controlador</v>
          </cell>
          <cell r="E35" t="str">
            <v>Cesiones de contratos, compra de activos y otros</v>
          </cell>
          <cell r="F35" t="str">
            <v>Peso Chileno</v>
          </cell>
          <cell r="G35" t="str">
            <v>Chile</v>
          </cell>
          <cell r="H35">
            <v>5539809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78.410.320-K</v>
          </cell>
          <cell r="C36" t="str">
            <v>Imp. y Comercial Regen Ltda.</v>
          </cell>
          <cell r="D36" t="str">
            <v>Empresa Relación Accionista Controlador</v>
          </cell>
          <cell r="E36" t="str">
            <v>Compra de Mercadería</v>
          </cell>
          <cell r="F36" t="str">
            <v>Peso Chileno</v>
          </cell>
          <cell r="G36" t="str">
            <v>Chile</v>
          </cell>
          <cell r="H36">
            <v>107471</v>
          </cell>
          <cell r="I36">
            <v>-107471</v>
          </cell>
          <cell r="J36">
            <v>113639</v>
          </cell>
          <cell r="K36">
            <v>-113639</v>
          </cell>
        </row>
        <row r="37">
          <cell r="B37" t="str">
            <v>78.410.320-K</v>
          </cell>
          <cell r="C37" t="str">
            <v>Imp. y Comercial Regen Ltda.</v>
          </cell>
          <cell r="D37" t="str">
            <v>Empresa Relación Accionista Controlador</v>
          </cell>
          <cell r="E37" t="str">
            <v>Arriendos Cobrados</v>
          </cell>
          <cell r="F37" t="str">
            <v>Peso Chileno</v>
          </cell>
          <cell r="G37" t="str">
            <v>Chile</v>
          </cell>
          <cell r="H37">
            <v>104497</v>
          </cell>
          <cell r="I37">
            <v>104497</v>
          </cell>
          <cell r="J37">
            <v>211298</v>
          </cell>
          <cell r="K37">
            <v>211298</v>
          </cell>
        </row>
        <row r="39">
          <cell r="B39" t="str">
            <v>78.410.320-K</v>
          </cell>
          <cell r="C39" t="str">
            <v>Imp. y Comercial Regen Ltda.</v>
          </cell>
          <cell r="D39" t="str">
            <v>Empresa Relación Accionista Controlador</v>
          </cell>
          <cell r="E39" t="str">
            <v>Gastos Comunes Cobrados</v>
          </cell>
          <cell r="F39" t="str">
            <v>Peso Chileno</v>
          </cell>
          <cell r="G39" t="str">
            <v>Chile</v>
          </cell>
          <cell r="H39">
            <v>28444</v>
          </cell>
          <cell r="I39">
            <v>28444</v>
          </cell>
          <cell r="J39">
            <v>67176</v>
          </cell>
          <cell r="K39">
            <v>67176</v>
          </cell>
        </row>
        <row r="45">
          <cell r="B45" t="str">
            <v>92.491.000-3</v>
          </cell>
          <cell r="C45" t="str">
            <v>Labsa Inversiones Ltda.</v>
          </cell>
          <cell r="D45" t="str">
            <v>Empresa Relación Accionista Controlador</v>
          </cell>
          <cell r="E45" t="str">
            <v>Arriendos Pagados</v>
          </cell>
          <cell r="F45" t="str">
            <v>Peso Chileno</v>
          </cell>
          <cell r="G45" t="str">
            <v>Chile</v>
          </cell>
          <cell r="H45">
            <v>577666</v>
          </cell>
          <cell r="I45">
            <v>-577666</v>
          </cell>
          <cell r="J45">
            <v>614414</v>
          </cell>
          <cell r="K45">
            <v>-614414</v>
          </cell>
        </row>
        <row r="79">
          <cell r="B79" t="str">
            <v>99.500.840-8</v>
          </cell>
          <cell r="C79" t="str">
            <v>CAT Administradora de Tarjetas S.A.</v>
          </cell>
          <cell r="D79" t="str">
            <v>Coligada</v>
          </cell>
          <cell r="E79" t="str">
            <v>Venta con Tarjeta Cencosud y Otros</v>
          </cell>
          <cell r="F79" t="str">
            <v>Peso Chileno</v>
          </cell>
          <cell r="G79" t="str">
            <v>Chile</v>
          </cell>
          <cell r="H79">
            <v>855618947</v>
          </cell>
          <cell r="I79">
            <v>17723210</v>
          </cell>
          <cell r="J79">
            <v>922480497</v>
          </cell>
          <cell r="K79">
            <v>21118389</v>
          </cell>
        </row>
        <row r="80">
          <cell r="B80" t="str">
            <v>99.500.840-8</v>
          </cell>
          <cell r="C80" t="str">
            <v>CAT Administradora de Tarjetas S.A.</v>
          </cell>
          <cell r="D80" t="str">
            <v>Coligada</v>
          </cell>
          <cell r="E80" t="str">
            <v>Recaudación Estado de Cuentas</v>
          </cell>
          <cell r="F80" t="str">
            <v>Peso Chileno</v>
          </cell>
          <cell r="G80" t="str">
            <v>Chile</v>
          </cell>
          <cell r="H80">
            <v>768436997</v>
          </cell>
          <cell r="I80">
            <v>0</v>
          </cell>
          <cell r="J80">
            <v>738455217</v>
          </cell>
          <cell r="K80">
            <v>0</v>
          </cell>
        </row>
        <row r="85">
          <cell r="B85" t="str">
            <v>99.500.840-8</v>
          </cell>
          <cell r="C85" t="str">
            <v>CAT Administradora de Tarjetas S.A.</v>
          </cell>
          <cell r="D85" t="str">
            <v>Coligada</v>
          </cell>
          <cell r="E85" t="str">
            <v>Dividendos Cobrados</v>
          </cell>
          <cell r="F85" t="str">
            <v>Peso Chileno</v>
          </cell>
          <cell r="G85" t="str">
            <v>Chile</v>
          </cell>
          <cell r="H85">
            <v>7212411</v>
          </cell>
          <cell r="I85">
            <v>0</v>
          </cell>
          <cell r="J85">
            <v>15019706</v>
          </cell>
          <cell r="K85">
            <v>0</v>
          </cell>
        </row>
        <row r="89">
          <cell r="B89" t="str">
            <v>77.218.570-7</v>
          </cell>
          <cell r="C89" t="str">
            <v>CAT Corredores de Seguros y Servicios S.A.</v>
          </cell>
          <cell r="D89" t="str">
            <v>Coligada</v>
          </cell>
          <cell r="E89" t="str">
            <v>Servicios Prestados</v>
          </cell>
          <cell r="F89" t="str">
            <v>Peso Chileno</v>
          </cell>
          <cell r="G89" t="str">
            <v>Chile</v>
          </cell>
          <cell r="H89">
            <v>69883</v>
          </cell>
          <cell r="I89">
            <v>69883</v>
          </cell>
          <cell r="J89">
            <v>90364</v>
          </cell>
          <cell r="K89">
            <v>90364</v>
          </cell>
        </row>
        <row r="90">
          <cell r="B90" t="str">
            <v>77.218.570-7</v>
          </cell>
          <cell r="C90" t="str">
            <v>CAT Corredores de Seguros y Servicios S.A.</v>
          </cell>
          <cell r="D90" t="str">
            <v>Coligada</v>
          </cell>
          <cell r="E90" t="str">
            <v>Dividendos Cobrados</v>
          </cell>
          <cell r="F90" t="str">
            <v>Peso Chileno</v>
          </cell>
          <cell r="G90" t="str">
            <v>Chile</v>
          </cell>
          <cell r="H90">
            <v>1066884</v>
          </cell>
          <cell r="I90">
            <v>0</v>
          </cell>
          <cell r="J90">
            <v>1008415</v>
          </cell>
          <cell r="K90">
            <v>0</v>
          </cell>
        </row>
        <row r="93">
          <cell r="B93" t="str">
            <v>76.388.155-5</v>
          </cell>
          <cell r="C93" t="str">
            <v>Servicios Integrales S.A.</v>
          </cell>
          <cell r="D93" t="str">
            <v>Coligada</v>
          </cell>
          <cell r="E93" t="str">
            <v>Servicios Prestados</v>
          </cell>
          <cell r="F93" t="str">
            <v>Peso Chileno</v>
          </cell>
          <cell r="G93" t="str">
            <v>Chile</v>
          </cell>
          <cell r="H93">
            <v>69898</v>
          </cell>
          <cell r="I93">
            <v>69898</v>
          </cell>
          <cell r="J93">
            <v>90364</v>
          </cell>
          <cell r="K93">
            <v>90364</v>
          </cell>
        </row>
        <row r="94">
          <cell r="B94" t="str">
            <v>76.388.155-5</v>
          </cell>
          <cell r="C94" t="str">
            <v>Servicios Integrales S.A.</v>
          </cell>
          <cell r="D94" t="str">
            <v>Coligada</v>
          </cell>
          <cell r="E94" t="str">
            <v>Dividendos Cobrados</v>
          </cell>
          <cell r="F94" t="str">
            <v>Peso Chileno</v>
          </cell>
          <cell r="G94" t="str">
            <v>Chile</v>
          </cell>
          <cell r="H94">
            <v>497371</v>
          </cell>
          <cell r="I94">
            <v>0</v>
          </cell>
          <cell r="J94">
            <v>117713</v>
          </cell>
          <cell r="K94">
            <v>0</v>
          </cell>
        </row>
        <row r="95">
          <cell r="B95" t="str">
            <v>76.388.146-6</v>
          </cell>
          <cell r="C95" t="str">
            <v>Administradora y Procesos S.A.</v>
          </cell>
          <cell r="D95" t="str">
            <v>Coligada</v>
          </cell>
          <cell r="E95" t="str">
            <v>Comisiones y Otros</v>
          </cell>
          <cell r="F95" t="str">
            <v>Peso Chileno</v>
          </cell>
          <cell r="G95" t="str">
            <v>Chile</v>
          </cell>
          <cell r="H95">
            <v>2796875</v>
          </cell>
          <cell r="I95">
            <v>-2796875</v>
          </cell>
          <cell r="J95">
            <v>2439277</v>
          </cell>
          <cell r="K95">
            <v>-2439277</v>
          </cell>
        </row>
        <row r="97">
          <cell r="B97" t="str">
            <v>76.388.146-6</v>
          </cell>
          <cell r="C97" t="str">
            <v>Administradora y Procesos S.A.</v>
          </cell>
          <cell r="D97" t="str">
            <v>Coligada</v>
          </cell>
          <cell r="E97" t="str">
            <v>Dividendos Cobrados</v>
          </cell>
          <cell r="F97" t="str">
            <v>Peso Chileno</v>
          </cell>
          <cell r="G97" t="str">
            <v>Chile</v>
          </cell>
          <cell r="H97">
            <v>1056416</v>
          </cell>
          <cell r="I97">
            <v>0</v>
          </cell>
          <cell r="J97">
            <v>494217</v>
          </cell>
          <cell r="K97">
            <v>0</v>
          </cell>
        </row>
        <row r="102">
          <cell r="B102" t="str">
            <v>0-E</v>
          </cell>
          <cell r="C102" t="str">
            <v>Moura Neto Consultoria Ltda.</v>
          </cell>
          <cell r="D102" t="str">
            <v>Empresa Relación Director</v>
          </cell>
          <cell r="E102" t="str">
            <v>Prestación de Servicios</v>
          </cell>
          <cell r="F102" t="str">
            <v>Reales</v>
          </cell>
          <cell r="G102" t="str">
            <v>Brasil</v>
          </cell>
          <cell r="H102">
            <v>0</v>
          </cell>
          <cell r="I102">
            <v>0</v>
          </cell>
          <cell r="J102">
            <v>83183</v>
          </cell>
          <cell r="K102">
            <v>-83183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D5">
            <v>45291</v>
          </cell>
          <cell r="F5">
            <v>45291</v>
          </cell>
        </row>
        <row r="7">
          <cell r="D7">
            <v>2311892798</v>
          </cell>
        </row>
        <row r="8">
          <cell r="D8">
            <v>341687684</v>
          </cell>
          <cell r="F8">
            <v>3401565</v>
          </cell>
        </row>
        <row r="9">
          <cell r="D9">
            <v>2653580482</v>
          </cell>
          <cell r="F9">
            <v>3401565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5">
          <cell r="E85" t="str">
            <v>M$</v>
          </cell>
        </row>
      </sheetData>
      <sheetData sheetId="69"/>
      <sheetData sheetId="70"/>
      <sheetData sheetId="71"/>
      <sheetData sheetId="72">
        <row r="198">
          <cell r="C198">
            <v>6254906558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zoomScale="86" workbookViewId="0">
      <selection activeCell="D10" sqref="D10"/>
    </sheetView>
  </sheetViews>
  <sheetFormatPr baseColWidth="10" defaultColWidth="11.453125" defaultRowHeight="14.5"/>
  <cols>
    <col min="1" max="16384" width="11.453125" style="147"/>
  </cols>
  <sheetData>
    <row r="9" spans="2:2" ht="62.5">
      <c r="B9" s="146" t="s">
        <v>1038</v>
      </c>
    </row>
    <row r="10" spans="2:2" ht="62.5">
      <c r="B10" s="146" t="s">
        <v>1312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000B-93EB-4CBC-A7EC-797A68BB79A9}">
  <dimension ref="B1:M20"/>
  <sheetViews>
    <sheetView showGridLines="0" zoomScale="95" zoomScaleNormal="70" workbookViewId="0">
      <selection activeCell="C2" sqref="C2"/>
    </sheetView>
  </sheetViews>
  <sheetFormatPr baseColWidth="10" defaultColWidth="11.453125" defaultRowHeight="13"/>
  <cols>
    <col min="1" max="1" width="1.1796875" style="148" customWidth="1"/>
    <col min="2" max="2" width="19.54296875" style="148" customWidth="1"/>
    <col min="3" max="3" width="11.453125" style="148" customWidth="1"/>
    <col min="4" max="4" width="54.453125" style="148" customWidth="1"/>
    <col min="5" max="5" width="18.1796875" style="148" customWidth="1"/>
    <col min="6" max="6" width="1.1796875" style="148" customWidth="1"/>
    <col min="7" max="7" width="24.81640625" style="148" customWidth="1"/>
    <col min="8" max="8" width="11.7265625" style="148" bestFit="1" customWidth="1"/>
    <col min="9" max="9" width="11.6328125" style="148" bestFit="1" customWidth="1"/>
    <col min="10" max="12" width="11.453125" style="148"/>
    <col min="13" max="13" width="11.1796875" style="148" customWidth="1"/>
    <col min="14" max="14" width="10.7265625" style="148" customWidth="1"/>
    <col min="15" max="15" width="13.453125" style="148" customWidth="1"/>
    <col min="16" max="16" width="13.26953125" style="148" customWidth="1"/>
    <col min="17" max="16384" width="11.453125" style="148"/>
  </cols>
  <sheetData>
    <row r="1" spans="2:13" ht="5.15" customHeight="1"/>
    <row r="2" spans="2:13" s="229" customFormat="1" ht="18.5">
      <c r="B2" s="227" t="s">
        <v>1394</v>
      </c>
      <c r="C2" s="228"/>
    </row>
    <row r="3" spans="2:13">
      <c r="F3" s="272"/>
    </row>
    <row r="4" spans="2:13" ht="38.25" customHeight="1">
      <c r="B4" s="273" t="s">
        <v>766</v>
      </c>
      <c r="C4" s="273" t="s">
        <v>759</v>
      </c>
      <c r="D4" s="273" t="s">
        <v>850</v>
      </c>
      <c r="E4" s="273" t="s">
        <v>851</v>
      </c>
      <c r="F4" s="272"/>
      <c r="G4" s="796" t="s">
        <v>527</v>
      </c>
      <c r="H4" s="791">
        <v>2023</v>
      </c>
      <c r="I4" s="792"/>
      <c r="J4" s="792"/>
      <c r="K4" s="792"/>
      <c r="L4" s="792"/>
      <c r="M4" s="793"/>
    </row>
    <row r="5" spans="2:13">
      <c r="B5" s="796" t="s">
        <v>760</v>
      </c>
      <c r="C5" s="802" t="s">
        <v>143</v>
      </c>
      <c r="D5" s="274" t="s">
        <v>764</v>
      </c>
      <c r="E5" s="275" t="s">
        <v>1327</v>
      </c>
      <c r="G5" s="798"/>
      <c r="H5" s="273" t="s">
        <v>143</v>
      </c>
      <c r="I5" s="273" t="s">
        <v>39</v>
      </c>
      <c r="J5" s="273" t="s">
        <v>419</v>
      </c>
      <c r="K5" s="273" t="s">
        <v>420</v>
      </c>
      <c r="L5" s="273" t="s">
        <v>1099</v>
      </c>
      <c r="M5" s="273" t="s">
        <v>124</v>
      </c>
    </row>
    <row r="6" spans="2:13">
      <c r="B6" s="797"/>
      <c r="C6" s="803"/>
      <c r="D6" s="274" t="s">
        <v>765</v>
      </c>
      <c r="E6" s="275">
        <v>2E-3</v>
      </c>
      <c r="G6" s="277" t="s">
        <v>428</v>
      </c>
      <c r="H6" s="278">
        <v>7.4300000000000005E-2</v>
      </c>
      <c r="I6" s="279">
        <v>0</v>
      </c>
      <c r="J6" s="278">
        <v>7.5499999999999998E-2</v>
      </c>
      <c r="K6" s="278">
        <v>9.0200000000000002E-2</v>
      </c>
      <c r="L6" s="278">
        <v>4.7899999999999998E-2</v>
      </c>
      <c r="M6" s="278">
        <v>8.1799999999999998E-2</v>
      </c>
    </row>
    <row r="7" spans="2:13">
      <c r="B7" s="798"/>
      <c r="C7" s="803"/>
      <c r="D7" s="274" t="s">
        <v>761</v>
      </c>
      <c r="E7" s="275" t="s">
        <v>1328</v>
      </c>
      <c r="G7" s="277" t="s">
        <v>528</v>
      </c>
      <c r="H7" s="278">
        <v>7.3400000000000007E-2</v>
      </c>
      <c r="I7" s="279">
        <v>0</v>
      </c>
      <c r="J7" s="279">
        <v>0</v>
      </c>
      <c r="K7" s="279">
        <v>0</v>
      </c>
      <c r="L7" s="279">
        <v>0</v>
      </c>
      <c r="M7" s="279">
        <v>0</v>
      </c>
    </row>
    <row r="8" spans="2:13">
      <c r="B8" s="182"/>
      <c r="C8" s="803"/>
      <c r="D8" s="274" t="s">
        <v>768</v>
      </c>
      <c r="E8" s="275" t="s">
        <v>1329</v>
      </c>
      <c r="G8" s="162" t="s">
        <v>656</v>
      </c>
      <c r="H8" s="278">
        <v>7.3800000000000004E-2</v>
      </c>
      <c r="I8" s="278">
        <v>0.26879999999999998</v>
      </c>
      <c r="J8" s="279">
        <v>0</v>
      </c>
      <c r="K8" s="279">
        <v>0</v>
      </c>
      <c r="M8" s="279">
        <v>0</v>
      </c>
    </row>
    <row r="9" spans="2:13">
      <c r="B9" s="276" t="s">
        <v>767</v>
      </c>
      <c r="C9" s="803"/>
      <c r="D9" s="274" t="s">
        <v>769</v>
      </c>
      <c r="E9" s="275">
        <v>0</v>
      </c>
      <c r="G9" s="162" t="s">
        <v>213</v>
      </c>
      <c r="H9" s="279">
        <v>0</v>
      </c>
      <c r="I9" s="279">
        <v>0</v>
      </c>
      <c r="J9" s="279">
        <v>0</v>
      </c>
      <c r="K9" s="278">
        <v>9.5699999999999993E-2</v>
      </c>
      <c r="L9" s="279">
        <v>0</v>
      </c>
      <c r="M9" s="279">
        <v>0</v>
      </c>
    </row>
    <row r="10" spans="2:13">
      <c r="B10" s="157"/>
      <c r="C10" s="803"/>
      <c r="D10" s="274" t="s">
        <v>761</v>
      </c>
      <c r="E10" s="275" t="s">
        <v>1328</v>
      </c>
    </row>
    <row r="11" spans="2:13" ht="12.75" customHeight="1">
      <c r="B11" s="796" t="s">
        <v>629</v>
      </c>
      <c r="C11" s="803"/>
      <c r="D11" s="274" t="s">
        <v>764</v>
      </c>
      <c r="E11" s="275" t="s">
        <v>1330</v>
      </c>
      <c r="G11" s="796" t="s">
        <v>664</v>
      </c>
      <c r="H11" s="794" t="s">
        <v>663</v>
      </c>
      <c r="I11" s="795"/>
    </row>
    <row r="12" spans="2:13">
      <c r="B12" s="797"/>
      <c r="C12" s="803"/>
      <c r="D12" s="274" t="s">
        <v>765</v>
      </c>
      <c r="E12" s="275" t="s">
        <v>1331</v>
      </c>
      <c r="G12" s="798"/>
      <c r="H12" s="281">
        <v>45291</v>
      </c>
      <c r="I12" s="281">
        <v>44926</v>
      </c>
    </row>
    <row r="13" spans="2:13">
      <c r="B13" s="797"/>
      <c r="C13" s="803"/>
      <c r="D13" s="274" t="s">
        <v>762</v>
      </c>
      <c r="E13" s="275" t="s">
        <v>1332</v>
      </c>
      <c r="G13" s="282" t="s">
        <v>143</v>
      </c>
      <c r="H13" s="283">
        <v>6.3399999999999998E-2</v>
      </c>
      <c r="I13" s="283">
        <v>5.0999999999999997E-2</v>
      </c>
    </row>
    <row r="14" spans="2:13">
      <c r="B14" s="798"/>
      <c r="C14" s="804"/>
      <c r="D14" s="274" t="s">
        <v>763</v>
      </c>
      <c r="E14" s="275">
        <v>0.85</v>
      </c>
      <c r="G14" s="282" t="s">
        <v>940</v>
      </c>
      <c r="H14" s="283">
        <v>0.2001</v>
      </c>
      <c r="I14" s="283">
        <v>0.17100000000000001</v>
      </c>
    </row>
    <row r="15" spans="2:13">
      <c r="B15" s="796" t="s">
        <v>760</v>
      </c>
      <c r="C15" s="799" t="s">
        <v>39</v>
      </c>
      <c r="D15" s="274" t="s">
        <v>764</v>
      </c>
      <c r="E15" s="275" t="s">
        <v>1333</v>
      </c>
      <c r="G15" s="282" t="s">
        <v>314</v>
      </c>
      <c r="H15" s="283">
        <v>7.1999999999999995E-2</v>
      </c>
      <c r="I15" s="283">
        <v>5.9799999999999999E-2</v>
      </c>
    </row>
    <row r="16" spans="2:13">
      <c r="B16" s="797"/>
      <c r="C16" s="800"/>
      <c r="D16" s="274" t="s">
        <v>765</v>
      </c>
      <c r="E16" s="275">
        <v>4.0000000000000001E-3</v>
      </c>
      <c r="G16" s="272"/>
      <c r="H16" s="284"/>
      <c r="I16" s="284"/>
    </row>
    <row r="17" spans="2:9">
      <c r="B17" s="798"/>
      <c r="C17" s="801"/>
      <c r="D17" s="274" t="s">
        <v>761</v>
      </c>
      <c r="E17" s="275" t="s">
        <v>891</v>
      </c>
      <c r="H17"/>
      <c r="I17"/>
    </row>
    <row r="18" spans="2:9">
      <c r="B18" s="796" t="s">
        <v>760</v>
      </c>
      <c r="C18" s="799" t="s">
        <v>314</v>
      </c>
      <c r="D18" s="274" t="s">
        <v>764</v>
      </c>
      <c r="E18" s="275" t="s">
        <v>1334</v>
      </c>
      <c r="H18"/>
      <c r="I18"/>
    </row>
    <row r="19" spans="2:9">
      <c r="B19" s="797"/>
      <c r="C19" s="800"/>
      <c r="D19" s="274" t="s">
        <v>765</v>
      </c>
      <c r="E19" s="275">
        <v>5.0000000000000001E-3</v>
      </c>
      <c r="H19"/>
      <c r="I19"/>
    </row>
    <row r="20" spans="2:9">
      <c r="B20" s="798"/>
      <c r="C20" s="801"/>
      <c r="D20" s="274" t="s">
        <v>761</v>
      </c>
      <c r="E20" s="275">
        <v>0.99199999999999999</v>
      </c>
    </row>
  </sheetData>
  <mergeCells count="11">
    <mergeCell ref="H4:M4"/>
    <mergeCell ref="H11:I11"/>
    <mergeCell ref="B15:B17"/>
    <mergeCell ref="C15:C17"/>
    <mergeCell ref="B18:B20"/>
    <mergeCell ref="C18:C20"/>
    <mergeCell ref="G4:G5"/>
    <mergeCell ref="B5:B7"/>
    <mergeCell ref="C5:C14"/>
    <mergeCell ref="B11:B14"/>
    <mergeCell ref="G11:G12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FED6-91FF-4A1C-8B57-91CDAE30C334}">
  <sheetPr>
    <pageSetUpPr fitToPage="1"/>
  </sheetPr>
  <dimension ref="A1:R38"/>
  <sheetViews>
    <sheetView showGridLines="0" zoomScaleNormal="100" workbookViewId="0">
      <selection activeCell="E11" sqref="E11"/>
    </sheetView>
  </sheetViews>
  <sheetFormatPr baseColWidth="10" defaultColWidth="11.453125" defaultRowHeight="13"/>
  <cols>
    <col min="1" max="1" width="1.7265625" style="148" customWidth="1"/>
    <col min="2" max="2" width="37.1796875" style="148" customWidth="1"/>
    <col min="3" max="4" width="17.26953125" style="148" customWidth="1"/>
    <col min="5" max="5" width="11.453125" style="148"/>
    <col min="6" max="7" width="11.6328125" style="148" bestFit="1" customWidth="1"/>
    <col min="8" max="16384" width="11.453125" style="148"/>
  </cols>
  <sheetData>
    <row r="1" spans="2:8" ht="5.15" customHeight="1"/>
    <row r="2" spans="2:8" s="229" customFormat="1" ht="18.5">
      <c r="B2" s="227" t="s">
        <v>1128</v>
      </c>
      <c r="C2" s="228"/>
    </row>
    <row r="3" spans="2:8" ht="6" customHeight="1"/>
    <row r="4" spans="2:8" s="151" customFormat="1">
      <c r="B4" s="285" t="s">
        <v>188</v>
      </c>
      <c r="C4" s="805" t="s">
        <v>52</v>
      </c>
      <c r="D4" s="806"/>
    </row>
    <row r="5" spans="2:8" s="151" customFormat="1">
      <c r="B5" s="286"/>
      <c r="C5" s="154">
        <v>45291</v>
      </c>
      <c r="D5" s="154">
        <v>44926</v>
      </c>
    </row>
    <row r="6" spans="2:8" s="151" customFormat="1">
      <c r="B6" s="286"/>
      <c r="C6" s="157" t="s">
        <v>153</v>
      </c>
      <c r="D6" s="157" t="s">
        <v>153</v>
      </c>
    </row>
    <row r="7" spans="2:8">
      <c r="B7" s="162" t="s">
        <v>53</v>
      </c>
      <c r="C7" s="287">
        <v>30511680</v>
      </c>
      <c r="D7" s="164">
        <v>29231999</v>
      </c>
    </row>
    <row r="8" spans="2:8">
      <c r="B8" s="162" t="s">
        <v>54</v>
      </c>
      <c r="C8" s="164">
        <v>398294601</v>
      </c>
      <c r="D8" s="164">
        <v>333468383</v>
      </c>
      <c r="E8"/>
      <c r="F8"/>
      <c r="G8"/>
      <c r="H8"/>
    </row>
    <row r="9" spans="2:8">
      <c r="B9" s="288" t="s">
        <v>806</v>
      </c>
      <c r="C9" s="164">
        <v>54319303</v>
      </c>
      <c r="D9" s="164">
        <v>10999921</v>
      </c>
      <c r="E9"/>
      <c r="F9"/>
      <c r="G9"/>
      <c r="H9"/>
    </row>
    <row r="10" spans="2:8">
      <c r="B10" s="289" t="s">
        <v>596</v>
      </c>
      <c r="C10" s="168">
        <v>483125584</v>
      </c>
      <c r="D10" s="168">
        <v>373700303</v>
      </c>
      <c r="E10"/>
      <c r="F10"/>
      <c r="G10"/>
      <c r="H10"/>
    </row>
    <row r="11" spans="2:8">
      <c r="E11"/>
      <c r="F11"/>
      <c r="G11"/>
      <c r="H11"/>
    </row>
    <row r="12" spans="2:8">
      <c r="E12"/>
      <c r="F12"/>
      <c r="G12"/>
      <c r="H12"/>
    </row>
    <row r="13" spans="2:8" ht="6" customHeight="1">
      <c r="E13"/>
      <c r="F13"/>
      <c r="G13"/>
      <c r="H13"/>
    </row>
    <row r="14" spans="2:8" s="151" customFormat="1">
      <c r="B14" s="807" t="s">
        <v>55</v>
      </c>
      <c r="C14" s="805" t="s">
        <v>52</v>
      </c>
      <c r="D14" s="806"/>
      <c r="E14"/>
      <c r="F14"/>
      <c r="G14"/>
      <c r="H14"/>
    </row>
    <row r="15" spans="2:8" s="151" customFormat="1">
      <c r="B15" s="808"/>
      <c r="C15" s="154">
        <v>45291</v>
      </c>
      <c r="D15" s="154">
        <v>44926</v>
      </c>
      <c r="E15"/>
      <c r="F15"/>
      <c r="G15"/>
      <c r="H15"/>
    </row>
    <row r="16" spans="2:8" s="151" customFormat="1">
      <c r="B16" s="290"/>
      <c r="C16" s="157" t="s">
        <v>153</v>
      </c>
      <c r="D16" s="157" t="s">
        <v>153</v>
      </c>
      <c r="E16"/>
      <c r="F16"/>
      <c r="G16"/>
      <c r="H16"/>
    </row>
    <row r="17" spans="2:8">
      <c r="B17" s="162" t="s">
        <v>414</v>
      </c>
      <c r="C17" s="164">
        <v>133345022</v>
      </c>
      <c r="D17" s="164">
        <v>101996805</v>
      </c>
      <c r="E17"/>
      <c r="F17"/>
      <c r="G17"/>
      <c r="H17"/>
    </row>
    <row r="18" spans="2:8">
      <c r="B18" s="162" t="s">
        <v>416</v>
      </c>
      <c r="C18" s="164">
        <v>17722945</v>
      </c>
      <c r="D18" s="164">
        <v>36267137</v>
      </c>
      <c r="E18"/>
      <c r="F18"/>
      <c r="G18"/>
      <c r="H18"/>
    </row>
    <row r="19" spans="2:8">
      <c r="B19" s="291" t="s">
        <v>35</v>
      </c>
      <c r="C19" s="164">
        <v>174848009</v>
      </c>
      <c r="D19" s="164">
        <v>146884575</v>
      </c>
      <c r="E19"/>
      <c r="F19"/>
      <c r="G19"/>
      <c r="H19"/>
    </row>
    <row r="20" spans="2:8">
      <c r="B20" s="291" t="s">
        <v>36</v>
      </c>
      <c r="C20" s="164">
        <v>57829479</v>
      </c>
      <c r="D20" s="164">
        <v>57427837</v>
      </c>
      <c r="E20"/>
      <c r="F20"/>
      <c r="G20"/>
      <c r="H20"/>
    </row>
    <row r="21" spans="2:8">
      <c r="B21" s="291" t="s">
        <v>37</v>
      </c>
      <c r="C21" s="164">
        <v>75470102</v>
      </c>
      <c r="D21" s="164">
        <v>15931081</v>
      </c>
      <c r="E21"/>
      <c r="F21"/>
      <c r="G21"/>
      <c r="H21"/>
    </row>
    <row r="22" spans="2:8">
      <c r="B22" s="291" t="s">
        <v>421</v>
      </c>
      <c r="C22" s="164">
        <v>23890361</v>
      </c>
      <c r="D22" s="164">
        <v>15176715</v>
      </c>
      <c r="E22"/>
      <c r="F22"/>
      <c r="G22"/>
      <c r="H22"/>
    </row>
    <row r="23" spans="2:8">
      <c r="B23" s="291" t="s">
        <v>1171</v>
      </c>
      <c r="C23" s="164">
        <v>19666</v>
      </c>
      <c r="D23" s="164">
        <v>16153</v>
      </c>
      <c r="E23"/>
      <c r="F23"/>
      <c r="G23"/>
      <c r="H23"/>
    </row>
    <row r="24" spans="2:8">
      <c r="B24" s="292" t="s">
        <v>50</v>
      </c>
      <c r="C24" s="168">
        <v>483125584</v>
      </c>
      <c r="D24" s="168">
        <v>373700303</v>
      </c>
      <c r="E24"/>
      <c r="F24"/>
      <c r="G24"/>
      <c r="H24"/>
    </row>
    <row r="25" spans="2:8">
      <c r="C25" s="176"/>
      <c r="D25" s="176"/>
      <c r="E25"/>
      <c r="F25"/>
      <c r="G25"/>
      <c r="H25"/>
    </row>
    <row r="26" spans="2:8" ht="8.5" customHeight="1">
      <c r="C26" s="176"/>
      <c r="D26" s="176"/>
      <c r="E26"/>
      <c r="F26"/>
      <c r="G26"/>
      <c r="H26"/>
    </row>
    <row r="27" spans="2:8">
      <c r="E27"/>
      <c r="F27"/>
      <c r="G27"/>
      <c r="H27"/>
    </row>
    <row r="38" spans="1:18" s="293" customFormat="1">
      <c r="A38" s="148"/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1ACA-8572-42DB-BE16-DA22788C208C}">
  <dimension ref="B1:H20"/>
  <sheetViews>
    <sheetView showGridLines="0" zoomScaleNormal="100" workbookViewId="0">
      <selection sqref="A1:XFD1048576"/>
    </sheetView>
  </sheetViews>
  <sheetFormatPr baseColWidth="10" defaultColWidth="11.453125" defaultRowHeight="13"/>
  <cols>
    <col min="1" max="1" width="1.7265625" style="148" customWidth="1"/>
    <col min="2" max="2" width="47.26953125" style="148" customWidth="1"/>
    <col min="3" max="4" width="16.26953125" style="148" customWidth="1"/>
    <col min="5" max="16384" width="11.453125" style="148"/>
  </cols>
  <sheetData>
    <row r="1" spans="2:8" ht="5.15" customHeight="1"/>
    <row r="2" spans="2:8" s="229" customFormat="1" ht="18.5">
      <c r="B2" s="227" t="s">
        <v>1129</v>
      </c>
      <c r="C2" s="228"/>
    </row>
    <row r="3" spans="2:8" ht="6" customHeight="1"/>
    <row r="4" spans="2:8" s="151" customFormat="1">
      <c r="B4" s="809" t="s">
        <v>219</v>
      </c>
      <c r="C4" s="805" t="s">
        <v>52</v>
      </c>
      <c r="D4" s="806"/>
    </row>
    <row r="5" spans="2:8" s="151" customFormat="1">
      <c r="B5" s="810"/>
      <c r="C5" s="154">
        <v>45291</v>
      </c>
      <c r="D5" s="154">
        <v>44926</v>
      </c>
    </row>
    <row r="6" spans="2:8" s="151" customFormat="1">
      <c r="B6" s="157"/>
      <c r="C6" s="157" t="s">
        <v>153</v>
      </c>
      <c r="D6" s="157" t="s">
        <v>153</v>
      </c>
      <c r="F6"/>
      <c r="G6"/>
      <c r="H6"/>
    </row>
    <row r="7" spans="2:8" ht="13.15" customHeight="1">
      <c r="B7" s="162" t="s">
        <v>229</v>
      </c>
      <c r="C7" s="287">
        <v>78648179</v>
      </c>
      <c r="D7" s="164">
        <v>114187288</v>
      </c>
      <c r="F7"/>
      <c r="G7"/>
      <c r="H7"/>
    </row>
    <row r="8" spans="2:8">
      <c r="B8" s="162" t="s">
        <v>1395</v>
      </c>
      <c r="C8" s="287">
        <v>132433275</v>
      </c>
      <c r="D8" s="164">
        <v>139659350</v>
      </c>
      <c r="F8"/>
      <c r="G8"/>
      <c r="H8"/>
    </row>
    <row r="9" spans="2:8">
      <c r="B9" s="738" t="s">
        <v>365</v>
      </c>
      <c r="C9" s="669">
        <v>211081454</v>
      </c>
      <c r="D9" s="669">
        <v>253846638</v>
      </c>
      <c r="F9"/>
      <c r="G9"/>
      <c r="H9"/>
    </row>
    <row r="10" spans="2:8">
      <c r="C10" s="176"/>
      <c r="D10" s="176"/>
      <c r="F10"/>
      <c r="G10"/>
      <c r="H10"/>
    </row>
    <row r="11" spans="2:8" ht="6" customHeight="1">
      <c r="F11"/>
      <c r="G11"/>
      <c r="H11"/>
    </row>
    <row r="12" spans="2:8" s="151" customFormat="1">
      <c r="B12" s="809" t="s">
        <v>81</v>
      </c>
      <c r="C12" s="805" t="s">
        <v>52</v>
      </c>
      <c r="D12" s="806"/>
      <c r="F12"/>
      <c r="G12"/>
      <c r="H12"/>
    </row>
    <row r="13" spans="2:8" s="151" customFormat="1">
      <c r="B13" s="810"/>
      <c r="C13" s="294">
        <v>45291</v>
      </c>
      <c r="D13" s="294">
        <v>44926</v>
      </c>
      <c r="F13"/>
      <c r="G13"/>
      <c r="H13"/>
    </row>
    <row r="14" spans="2:8" s="151" customFormat="1">
      <c r="B14" s="157"/>
      <c r="C14" s="157" t="s">
        <v>153</v>
      </c>
      <c r="D14" s="157" t="s">
        <v>153</v>
      </c>
      <c r="F14"/>
      <c r="G14"/>
      <c r="H14"/>
    </row>
    <row r="15" spans="2:8">
      <c r="B15" s="162" t="s">
        <v>686</v>
      </c>
      <c r="C15" s="287">
        <v>185601391</v>
      </c>
      <c r="D15" s="164">
        <v>157363022</v>
      </c>
      <c r="F15"/>
      <c r="G15"/>
      <c r="H15"/>
    </row>
    <row r="16" spans="2:8">
      <c r="B16" s="162" t="s">
        <v>1018</v>
      </c>
      <c r="C16" s="287">
        <v>18187013</v>
      </c>
      <c r="D16" s="164">
        <v>4428794</v>
      </c>
      <c r="F16"/>
      <c r="G16"/>
      <c r="H16"/>
    </row>
    <row r="17" spans="2:8">
      <c r="B17" s="162" t="s">
        <v>1092</v>
      </c>
      <c r="C17" s="287">
        <v>26472682</v>
      </c>
      <c r="D17" s="164">
        <v>28667802</v>
      </c>
      <c r="F17"/>
      <c r="G17"/>
      <c r="H17"/>
    </row>
    <row r="18" spans="2:8">
      <c r="B18" s="162" t="s">
        <v>459</v>
      </c>
      <c r="C18" s="287">
        <v>324088</v>
      </c>
      <c r="D18" s="164">
        <v>136257</v>
      </c>
      <c r="F18"/>
      <c r="G18"/>
      <c r="H18"/>
    </row>
    <row r="19" spans="2:8">
      <c r="B19" s="295" t="s">
        <v>459</v>
      </c>
      <c r="C19" s="168">
        <v>230585174</v>
      </c>
      <c r="D19" s="168">
        <v>190595875</v>
      </c>
      <c r="F19"/>
      <c r="G19"/>
      <c r="H19"/>
    </row>
    <row r="20" spans="2:8">
      <c r="C20" s="179"/>
      <c r="F20"/>
      <c r="G20"/>
      <c r="H20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3FD4E-B60E-4574-B274-546E1029D1AC}">
  <dimension ref="B1:G10"/>
  <sheetViews>
    <sheetView showGridLines="0" topLeftCell="A2" zoomScaleNormal="100" workbookViewId="0">
      <selection activeCell="F7" sqref="F7"/>
    </sheetView>
  </sheetViews>
  <sheetFormatPr baseColWidth="10" defaultRowHeight="13"/>
  <cols>
    <col min="1" max="1" width="1.7265625" style="272" customWidth="1"/>
    <col min="2" max="2" width="20" style="272" bestFit="1" customWidth="1"/>
    <col min="3" max="3" width="38.453125" style="272" bestFit="1" customWidth="1"/>
    <col min="4" max="4" width="9.54296875" style="272" bestFit="1" customWidth="1"/>
    <col min="5" max="5" width="11.1796875" style="272" bestFit="1" customWidth="1"/>
    <col min="6" max="7" width="16.54296875" style="272" customWidth="1"/>
    <col min="8" max="16384" width="10.90625" style="272"/>
  </cols>
  <sheetData>
    <row r="1" spans="2:7" ht="5.15" customHeight="1"/>
    <row r="2" spans="2:7" ht="18.5">
      <c r="B2" s="227" t="s">
        <v>1172</v>
      </c>
    </row>
    <row r="4" spans="2:7" ht="12.5" customHeight="1">
      <c r="B4" s="796" t="s">
        <v>1173</v>
      </c>
      <c r="C4" s="796" t="s">
        <v>1174</v>
      </c>
      <c r="D4" s="796" t="s">
        <v>1175</v>
      </c>
      <c r="E4" s="796" t="s">
        <v>44</v>
      </c>
      <c r="F4" s="796" t="s">
        <v>1266</v>
      </c>
      <c r="G4" s="796" t="s">
        <v>1176</v>
      </c>
    </row>
    <row r="5" spans="2:7" ht="12.5" customHeight="1">
      <c r="B5" s="798"/>
      <c r="C5" s="798"/>
      <c r="D5" s="798"/>
      <c r="E5" s="798"/>
      <c r="F5" s="798"/>
      <c r="G5" s="798"/>
    </row>
    <row r="6" spans="2:7">
      <c r="B6" s="277" t="s">
        <v>1177</v>
      </c>
      <c r="C6" s="277" t="s">
        <v>1178</v>
      </c>
      <c r="D6" s="296" t="s">
        <v>288</v>
      </c>
      <c r="E6" s="297">
        <v>45476</v>
      </c>
      <c r="F6" s="298">
        <v>150000000</v>
      </c>
      <c r="G6" s="298">
        <v>150000000</v>
      </c>
    </row>
    <row r="7" spans="2:7">
      <c r="B7" s="277" t="s">
        <v>1177</v>
      </c>
      <c r="C7" s="277" t="s">
        <v>1179</v>
      </c>
      <c r="D7" s="296" t="s">
        <v>288</v>
      </c>
      <c r="E7" s="297">
        <v>45476</v>
      </c>
      <c r="F7" s="298">
        <v>25000000</v>
      </c>
      <c r="G7" s="298">
        <v>25000000</v>
      </c>
    </row>
    <row r="8" spans="2:7">
      <c r="B8" s="277" t="s">
        <v>1180</v>
      </c>
      <c r="C8" s="277" t="s">
        <v>1181</v>
      </c>
      <c r="D8" s="296" t="s">
        <v>288</v>
      </c>
      <c r="E8" s="297">
        <v>46585</v>
      </c>
      <c r="F8" s="298">
        <v>974789000</v>
      </c>
      <c r="G8" s="298">
        <v>198771116</v>
      </c>
    </row>
    <row r="9" spans="2:7">
      <c r="B9" s="277" t="s">
        <v>1180</v>
      </c>
      <c r="C9" s="277" t="s">
        <v>1182</v>
      </c>
      <c r="D9" s="296" t="s">
        <v>288</v>
      </c>
      <c r="E9" s="297">
        <v>53005</v>
      </c>
      <c r="F9" s="298">
        <v>350000000</v>
      </c>
      <c r="G9" s="298">
        <v>350000000</v>
      </c>
    </row>
    <row r="10" spans="2:7">
      <c r="B10" s="289" t="s">
        <v>164</v>
      </c>
      <c r="C10" s="289"/>
      <c r="D10" s="289"/>
      <c r="E10" s="289"/>
      <c r="F10" s="299">
        <v>1499789000</v>
      </c>
      <c r="G10" s="299">
        <v>723771116</v>
      </c>
    </row>
  </sheetData>
  <mergeCells count="6"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59C1-206D-4305-9017-C3A8BAAF1E4F}">
  <sheetPr>
    <pageSetUpPr fitToPage="1"/>
  </sheetPr>
  <dimension ref="B1:F68"/>
  <sheetViews>
    <sheetView showGridLines="0" zoomScaleNormal="100" workbookViewId="0">
      <selection sqref="A1:XFD1048576"/>
    </sheetView>
  </sheetViews>
  <sheetFormatPr baseColWidth="10" defaultColWidth="11.453125" defaultRowHeight="13"/>
  <cols>
    <col min="1" max="1" width="1.7265625" style="148" customWidth="1"/>
    <col min="2" max="2" width="58.54296875" style="148" customWidth="1"/>
    <col min="3" max="4" width="14.54296875" style="148" customWidth="1"/>
    <col min="5" max="16384" width="11.453125" style="148"/>
  </cols>
  <sheetData>
    <row r="1" spans="2:4" ht="5.15" customHeight="1"/>
    <row r="2" spans="2:4" s="301" customFormat="1" ht="18.5">
      <c r="B2" s="227" t="s">
        <v>1130</v>
      </c>
      <c r="C2" s="300"/>
    </row>
    <row r="3" spans="2:4" ht="9.75" customHeight="1"/>
    <row r="4" spans="2:4" s="151" customFormat="1" ht="13.15" customHeight="1">
      <c r="B4" s="796" t="s">
        <v>638</v>
      </c>
      <c r="C4" s="805" t="s">
        <v>52</v>
      </c>
      <c r="D4" s="806"/>
    </row>
    <row r="5" spans="2:4" s="151" customFormat="1">
      <c r="B5" s="797"/>
      <c r="C5" s="294">
        <v>45291</v>
      </c>
      <c r="D5" s="294">
        <v>44926</v>
      </c>
    </row>
    <row r="6" spans="2:4" s="151" customFormat="1">
      <c r="B6" s="157"/>
      <c r="C6" s="157" t="s">
        <v>153</v>
      </c>
      <c r="D6" s="157" t="s">
        <v>153</v>
      </c>
    </row>
    <row r="7" spans="2:4">
      <c r="B7" s="162" t="s">
        <v>640</v>
      </c>
      <c r="C7" s="164">
        <v>220193179</v>
      </c>
      <c r="D7" s="164">
        <v>201723920</v>
      </c>
    </row>
    <row r="8" spans="2:4">
      <c r="B8" s="302" t="s">
        <v>816</v>
      </c>
      <c r="C8" s="164">
        <v>91062855</v>
      </c>
      <c r="D8" s="164">
        <v>177849709</v>
      </c>
    </row>
    <row r="9" spans="2:4">
      <c r="B9" s="302" t="s">
        <v>359</v>
      </c>
      <c r="C9" s="164">
        <v>390427169</v>
      </c>
      <c r="D9" s="164">
        <v>416849025</v>
      </c>
    </row>
    <row r="10" spans="2:4">
      <c r="B10" s="289" t="s">
        <v>50</v>
      </c>
      <c r="C10" s="168">
        <v>701683203</v>
      </c>
      <c r="D10" s="168">
        <v>796467580</v>
      </c>
    </row>
    <row r="11" spans="2:4" ht="6" customHeight="1"/>
    <row r="12" spans="2:4" s="151" customFormat="1" ht="13.15" customHeight="1">
      <c r="B12" s="796" t="s">
        <v>639</v>
      </c>
      <c r="C12" s="805" t="s">
        <v>52</v>
      </c>
      <c r="D12" s="806"/>
    </row>
    <row r="13" spans="2:4" s="151" customFormat="1">
      <c r="B13" s="797"/>
      <c r="C13" s="154">
        <v>45291</v>
      </c>
      <c r="D13" s="154">
        <v>44926</v>
      </c>
    </row>
    <row r="14" spans="2:4" s="151" customFormat="1">
      <c r="B14" s="157"/>
      <c r="C14" s="157" t="s">
        <v>153</v>
      </c>
      <c r="D14" s="157" t="s">
        <v>153</v>
      </c>
    </row>
    <row r="15" spans="2:4">
      <c r="B15" s="302" t="s">
        <v>817</v>
      </c>
      <c r="C15" s="164">
        <v>92685</v>
      </c>
      <c r="D15" s="164">
        <v>957135</v>
      </c>
    </row>
    <row r="16" spans="2:4">
      <c r="B16" s="302" t="s">
        <v>118</v>
      </c>
      <c r="C16" s="164">
        <v>63914</v>
      </c>
      <c r="D16" s="164">
        <v>251633</v>
      </c>
    </row>
    <row r="17" spans="2:6">
      <c r="B17" s="289" t="s">
        <v>50</v>
      </c>
      <c r="C17" s="303">
        <v>156599</v>
      </c>
      <c r="D17" s="303">
        <v>1208768</v>
      </c>
    </row>
    <row r="18" spans="2:6" ht="6" customHeight="1"/>
    <row r="19" spans="2:6" s="151" customFormat="1" ht="13.15" customHeight="1">
      <c r="B19" s="796" t="s">
        <v>641</v>
      </c>
      <c r="C19" s="805" t="s">
        <v>52</v>
      </c>
      <c r="D19" s="806"/>
    </row>
    <row r="20" spans="2:6" s="151" customFormat="1">
      <c r="B20" s="797"/>
      <c r="C20" s="294">
        <v>45291</v>
      </c>
      <c r="D20" s="294">
        <v>44926</v>
      </c>
    </row>
    <row r="21" spans="2:6" s="151" customFormat="1">
      <c r="B21" s="157"/>
      <c r="C21" s="157" t="s">
        <v>153</v>
      </c>
      <c r="D21" s="157" t="s">
        <v>153</v>
      </c>
    </row>
    <row r="22" spans="2:6">
      <c r="B22" s="162" t="s">
        <v>643</v>
      </c>
      <c r="C22" s="164">
        <v>233568460</v>
      </c>
      <c r="D22" s="164">
        <v>218572329</v>
      </c>
    </row>
    <row r="23" spans="2:6">
      <c r="B23" s="302" t="s">
        <v>818</v>
      </c>
      <c r="C23" s="164">
        <v>95465842</v>
      </c>
      <c r="D23" s="164">
        <v>190207515</v>
      </c>
    </row>
    <row r="24" spans="2:6">
      <c r="B24" s="302" t="s">
        <v>197</v>
      </c>
      <c r="C24" s="164">
        <v>409478985</v>
      </c>
      <c r="D24" s="164">
        <v>429600592</v>
      </c>
    </row>
    <row r="25" spans="2:6">
      <c r="B25" s="289" t="s">
        <v>50</v>
      </c>
      <c r="C25" s="168">
        <v>738513287</v>
      </c>
      <c r="D25" s="168">
        <v>838380436</v>
      </c>
      <c r="E25" s="151"/>
      <c r="F25" s="151"/>
    </row>
    <row r="26" spans="2:6" ht="6" customHeight="1">
      <c r="E26" s="151"/>
      <c r="F26" s="151"/>
    </row>
    <row r="27" spans="2:6" s="151" customFormat="1" ht="12.75" customHeight="1">
      <c r="B27" s="796" t="s">
        <v>642</v>
      </c>
      <c r="C27" s="805" t="s">
        <v>52</v>
      </c>
      <c r="D27" s="806"/>
    </row>
    <row r="28" spans="2:6" s="151" customFormat="1">
      <c r="B28" s="797"/>
      <c r="C28" s="294">
        <v>45291</v>
      </c>
      <c r="D28" s="294">
        <v>44926</v>
      </c>
    </row>
    <row r="29" spans="2:6" s="151" customFormat="1">
      <c r="B29" s="157"/>
      <c r="C29" s="157" t="s">
        <v>153</v>
      </c>
      <c r="D29" s="157" t="s">
        <v>153</v>
      </c>
    </row>
    <row r="30" spans="2:6" s="151" customFormat="1">
      <c r="B30" s="302" t="s">
        <v>1131</v>
      </c>
      <c r="C30" s="164">
        <v>92685</v>
      </c>
      <c r="D30" s="164">
        <v>957135</v>
      </c>
    </row>
    <row r="31" spans="2:6">
      <c r="B31" s="302" t="s">
        <v>1132</v>
      </c>
      <c r="C31" s="164">
        <v>63914</v>
      </c>
      <c r="D31" s="164">
        <v>251633</v>
      </c>
      <c r="E31" s="151"/>
      <c r="F31" s="151"/>
    </row>
    <row r="32" spans="2:6">
      <c r="B32" s="289" t="s">
        <v>50</v>
      </c>
      <c r="C32" s="168">
        <v>156599</v>
      </c>
      <c r="D32" s="168">
        <v>1208768</v>
      </c>
      <c r="E32" s="151"/>
      <c r="F32" s="151"/>
    </row>
    <row r="33" spans="2:6" ht="6" customHeight="1">
      <c r="E33" s="151"/>
      <c r="F33" s="151"/>
    </row>
    <row r="34" spans="2:6" s="151" customFormat="1">
      <c r="B34" s="796" t="s">
        <v>644</v>
      </c>
      <c r="C34" s="805" t="s">
        <v>52</v>
      </c>
      <c r="D34" s="806"/>
    </row>
    <row r="35" spans="2:6" s="151" customFormat="1">
      <c r="B35" s="797"/>
      <c r="C35" s="294">
        <v>45291</v>
      </c>
      <c r="D35" s="294">
        <v>44926</v>
      </c>
    </row>
    <row r="36" spans="2:6" s="151" customFormat="1">
      <c r="B36" s="157"/>
      <c r="C36" s="157" t="s">
        <v>153</v>
      </c>
      <c r="D36" s="157" t="s">
        <v>153</v>
      </c>
    </row>
    <row r="37" spans="2:6">
      <c r="B37" s="162" t="s">
        <v>14</v>
      </c>
      <c r="C37" s="164">
        <v>546021427</v>
      </c>
      <c r="D37" s="164">
        <v>615522316</v>
      </c>
    </row>
    <row r="38" spans="2:6">
      <c r="B38" s="162" t="s">
        <v>15</v>
      </c>
      <c r="C38" s="164">
        <v>36633197</v>
      </c>
      <c r="D38" s="164">
        <v>52743298</v>
      </c>
    </row>
    <row r="39" spans="2:6">
      <c r="B39" s="162" t="s">
        <v>302</v>
      </c>
      <c r="C39" s="164">
        <v>33868748</v>
      </c>
      <c r="D39" s="164">
        <v>41545763</v>
      </c>
    </row>
    <row r="40" spans="2:6">
      <c r="B40" s="162" t="s">
        <v>303</v>
      </c>
      <c r="C40" s="164">
        <v>156599</v>
      </c>
      <c r="D40" s="164">
        <v>1208768</v>
      </c>
    </row>
    <row r="41" spans="2:6">
      <c r="B41" s="289" t="s">
        <v>50</v>
      </c>
      <c r="C41" s="168">
        <v>616679971</v>
      </c>
      <c r="D41" s="168">
        <v>711020145</v>
      </c>
    </row>
    <row r="42" spans="2:6" ht="6" customHeight="1"/>
    <row r="43" spans="2:6" s="151" customFormat="1">
      <c r="B43" s="796" t="s">
        <v>733</v>
      </c>
      <c r="C43" s="805" t="s">
        <v>52</v>
      </c>
      <c r="D43" s="806"/>
    </row>
    <row r="44" spans="2:6" s="151" customFormat="1">
      <c r="B44" s="797"/>
      <c r="C44" s="294">
        <v>45291</v>
      </c>
      <c r="D44" s="294">
        <v>44926</v>
      </c>
    </row>
    <row r="45" spans="2:6" s="151" customFormat="1">
      <c r="B45" s="157"/>
      <c r="C45" s="157" t="s">
        <v>153</v>
      </c>
      <c r="D45" s="157" t="s">
        <v>153</v>
      </c>
    </row>
    <row r="46" spans="2:6">
      <c r="B46" s="162" t="s">
        <v>14</v>
      </c>
      <c r="C46" s="164">
        <v>90642244</v>
      </c>
      <c r="D46" s="164">
        <v>97895479</v>
      </c>
    </row>
    <row r="47" spans="2:6">
      <c r="B47" s="162" t="s">
        <v>15</v>
      </c>
      <c r="C47" s="164">
        <v>11126296</v>
      </c>
      <c r="D47" s="164">
        <v>11320650</v>
      </c>
    </row>
    <row r="48" spans="2:6">
      <c r="B48" s="162" t="s">
        <v>302</v>
      </c>
      <c r="C48" s="164">
        <v>4338500</v>
      </c>
      <c r="D48" s="164">
        <v>3820801</v>
      </c>
    </row>
    <row r="49" spans="2:4">
      <c r="B49" s="162" t="s">
        <v>303</v>
      </c>
      <c r="C49" s="164">
        <v>15882875</v>
      </c>
      <c r="D49" s="164">
        <v>15532129</v>
      </c>
    </row>
    <row r="50" spans="2:4">
      <c r="B50" s="289" t="s">
        <v>50</v>
      </c>
      <c r="C50" s="168">
        <v>121989915</v>
      </c>
      <c r="D50" s="168">
        <v>128569059</v>
      </c>
    </row>
    <row r="51" spans="2:4" ht="6" customHeight="1"/>
    <row r="52" spans="2:4" s="151" customFormat="1">
      <c r="B52" s="304" t="s">
        <v>408</v>
      </c>
      <c r="C52" s="294">
        <v>45291</v>
      </c>
      <c r="D52" s="294">
        <v>44926</v>
      </c>
    </row>
    <row r="53" spans="2:4" s="151" customFormat="1">
      <c r="B53" s="157"/>
      <c r="C53" s="157" t="s">
        <v>153</v>
      </c>
      <c r="D53" s="157" t="s">
        <v>153</v>
      </c>
    </row>
    <row r="54" spans="2:4">
      <c r="B54" s="162" t="s">
        <v>95</v>
      </c>
      <c r="C54" s="164">
        <v>41957782</v>
      </c>
      <c r="D54" s="164">
        <v>41461172</v>
      </c>
    </row>
    <row r="55" spans="2:4">
      <c r="B55" s="162" t="s">
        <v>409</v>
      </c>
      <c r="C55" s="164">
        <v>21200821</v>
      </c>
      <c r="D55" s="164">
        <v>22199708</v>
      </c>
    </row>
    <row r="56" spans="2:4">
      <c r="B56" s="162" t="s">
        <v>1093</v>
      </c>
      <c r="C56" s="164">
        <v>0</v>
      </c>
      <c r="D56" s="164">
        <v>638543</v>
      </c>
    </row>
    <row r="57" spans="2:4">
      <c r="B57" s="162" t="s">
        <v>1094</v>
      </c>
      <c r="C57" s="164">
        <v>-17470974</v>
      </c>
      <c r="D57" s="164">
        <v>-13625883</v>
      </c>
    </row>
    <row r="58" spans="2:4">
      <c r="B58" s="162" t="s">
        <v>410</v>
      </c>
      <c r="C58" s="164">
        <v>-8857545</v>
      </c>
      <c r="D58" s="164">
        <v>-8715758</v>
      </c>
    </row>
    <row r="59" spans="2:4">
      <c r="B59" s="289" t="s">
        <v>50</v>
      </c>
      <c r="C59" s="305">
        <v>36830084</v>
      </c>
      <c r="D59" s="305">
        <v>41957782</v>
      </c>
    </row>
    <row r="60" spans="2:4">
      <c r="B60" s="811"/>
      <c r="C60" s="176"/>
      <c r="D60" s="306">
        <v>0</v>
      </c>
    </row>
    <row r="61" spans="2:4">
      <c r="B61" s="812"/>
      <c r="C61" s="176"/>
      <c r="D61" s="307"/>
    </row>
    <row r="62" spans="2:4">
      <c r="C62" s="178"/>
      <c r="D62" s="178"/>
    </row>
    <row r="63" spans="2:4">
      <c r="C63" s="178"/>
      <c r="D63" s="178"/>
    </row>
    <row r="64" spans="2:4">
      <c r="C64" s="178"/>
      <c r="D64" s="178"/>
    </row>
    <row r="65" spans="2:4">
      <c r="C65" s="178"/>
      <c r="D65" s="178"/>
    </row>
    <row r="66" spans="2:4">
      <c r="B66" s="308"/>
      <c r="C66" s="205"/>
      <c r="D66" s="205"/>
    </row>
    <row r="68" spans="2:4">
      <c r="C68" s="309"/>
    </row>
  </sheetData>
  <mergeCells count="13">
    <mergeCell ref="B60:B61"/>
    <mergeCell ref="B27:B28"/>
    <mergeCell ref="C27:D27"/>
    <mergeCell ref="B34:B35"/>
    <mergeCell ref="C34:D34"/>
    <mergeCell ref="B43:B44"/>
    <mergeCell ref="C43:D43"/>
    <mergeCell ref="B4:B5"/>
    <mergeCell ref="C4:D4"/>
    <mergeCell ref="B12:B13"/>
    <mergeCell ref="C12:D12"/>
    <mergeCell ref="B19:B20"/>
    <mergeCell ref="C19:D19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0503-2C0F-47BF-AEAD-C0066BA0AE76}">
  <dimension ref="A1:Y33"/>
  <sheetViews>
    <sheetView showGridLines="0" zoomScale="110" zoomScaleNormal="110" workbookViewId="0">
      <selection sqref="A1:XFD1048576"/>
    </sheetView>
  </sheetViews>
  <sheetFormatPr baseColWidth="10" defaultColWidth="11.453125" defaultRowHeight="13"/>
  <cols>
    <col min="1" max="1" width="2" style="195" customWidth="1"/>
    <col min="2" max="2" width="36.7265625" style="148" customWidth="1"/>
    <col min="3" max="3" width="14.1796875" style="148" customWidth="1"/>
    <col min="4" max="4" width="6.54296875" style="148" customWidth="1"/>
    <col min="5" max="5" width="14.1796875" style="148" customWidth="1"/>
    <col min="6" max="6" width="6.54296875" style="148" customWidth="1"/>
    <col min="7" max="7" width="11.453125" style="148"/>
    <col min="8" max="8" width="0.81640625" style="195" customWidth="1"/>
    <col min="9" max="16384" width="11.453125" style="148"/>
  </cols>
  <sheetData>
    <row r="1" spans="1:25" s="195" customFormat="1" ht="5.15" customHeight="1"/>
    <row r="2" spans="1:25" s="301" customFormat="1" ht="18.5">
      <c r="B2" s="227" t="s">
        <v>1133</v>
      </c>
      <c r="C2" s="300"/>
    </row>
    <row r="3" spans="1:25" s="195" customFormat="1" ht="3" customHeight="1"/>
    <row r="4" spans="1:25" s="151" customFormat="1" ht="12.75" customHeight="1">
      <c r="A4" s="310"/>
      <c r="B4" s="796" t="s">
        <v>311</v>
      </c>
      <c r="C4" s="805" t="s">
        <v>91</v>
      </c>
      <c r="D4" s="813"/>
      <c r="E4" s="813"/>
      <c r="F4" s="806"/>
      <c r="H4" s="310"/>
    </row>
    <row r="5" spans="1:25" s="151" customFormat="1" ht="12.75" customHeight="1">
      <c r="A5" s="310"/>
      <c r="B5" s="797"/>
      <c r="C5" s="154">
        <v>45291</v>
      </c>
      <c r="D5" s="182"/>
      <c r="E5" s="154">
        <v>44926</v>
      </c>
      <c r="F5" s="182"/>
      <c r="H5" s="310"/>
    </row>
    <row r="6" spans="1:25" ht="12.75" customHeight="1">
      <c r="B6" s="798"/>
      <c r="C6" s="157" t="s">
        <v>153</v>
      </c>
      <c r="D6" s="157" t="s">
        <v>226</v>
      </c>
      <c r="E6" s="157" t="s">
        <v>153</v>
      </c>
      <c r="F6" s="157" t="s">
        <v>226</v>
      </c>
    </row>
    <row r="7" spans="1:25">
      <c r="B7" s="162" t="s">
        <v>107</v>
      </c>
      <c r="C7" s="311">
        <v>95465842</v>
      </c>
      <c r="D7" s="312"/>
      <c r="E7" s="311">
        <v>190207515</v>
      </c>
      <c r="F7" s="312"/>
    </row>
    <row r="8" spans="1:25" ht="13.15" customHeight="1">
      <c r="B8" s="162" t="s">
        <v>620</v>
      </c>
      <c r="C8" s="311">
        <v>92685</v>
      </c>
      <c r="D8" s="312"/>
      <c r="E8" s="311">
        <v>957135</v>
      </c>
      <c r="F8" s="312"/>
    </row>
    <row r="9" spans="1:25">
      <c r="B9" s="289" t="s">
        <v>108</v>
      </c>
      <c r="C9" s="313">
        <v>95558527</v>
      </c>
      <c r="D9" s="313"/>
      <c r="E9" s="313">
        <v>191164650</v>
      </c>
      <c r="F9" s="313"/>
    </row>
    <row r="10" spans="1:25">
      <c r="B10" s="314"/>
      <c r="C10" s="314"/>
      <c r="D10" s="314"/>
      <c r="E10" s="314"/>
      <c r="F10" s="314"/>
    </row>
    <row r="11" spans="1:25" ht="12.75" customHeight="1">
      <c r="B11" s="162" t="s">
        <v>146</v>
      </c>
      <c r="C11" s="315">
        <v>95558527</v>
      </c>
      <c r="D11" s="312">
        <v>1</v>
      </c>
      <c r="E11" s="315">
        <v>191164650</v>
      </c>
      <c r="F11" s="312">
        <v>1</v>
      </c>
    </row>
    <row r="12" spans="1:25" ht="12.75" customHeight="1">
      <c r="B12" s="289" t="s">
        <v>108</v>
      </c>
      <c r="C12" s="313">
        <v>95558527</v>
      </c>
      <c r="D12" s="316">
        <v>1</v>
      </c>
      <c r="E12" s="313">
        <v>191164650</v>
      </c>
      <c r="F12" s="316">
        <v>1</v>
      </c>
    </row>
    <row r="13" spans="1:25">
      <c r="B13" s="317"/>
      <c r="C13" s="318"/>
      <c r="D13" s="195"/>
      <c r="E13" s="195"/>
      <c r="F13" s="195"/>
    </row>
    <row r="14" spans="1:25" s="151" customFormat="1">
      <c r="A14" s="195"/>
      <c r="B14" s="195"/>
      <c r="C14" s="195"/>
      <c r="D14" s="195"/>
      <c r="E14" s="195"/>
      <c r="F14" s="319"/>
      <c r="G14" s="148"/>
      <c r="H14" s="195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</row>
    <row r="15" spans="1:25" s="151" customFormat="1" ht="12.75" customHeight="1">
      <c r="A15" s="195"/>
      <c r="B15" s="195"/>
      <c r="C15" s="195"/>
      <c r="D15" s="195"/>
      <c r="E15" s="195"/>
      <c r="F15" s="148"/>
      <c r="G15" s="148"/>
      <c r="H15" s="195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</row>
    <row r="16" spans="1:25" s="151" customFormat="1">
      <c r="A16" s="195"/>
      <c r="B16" s="195"/>
      <c r="C16" s="195"/>
      <c r="D16" s="195"/>
      <c r="E16" s="195"/>
      <c r="F16" s="195"/>
      <c r="G16" s="148"/>
      <c r="H16" s="195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</row>
    <row r="17" spans="1:25" s="151" customFormat="1">
      <c r="A17" s="195"/>
      <c r="B17" s="195"/>
      <c r="C17" s="195"/>
      <c r="D17" s="195"/>
      <c r="E17" s="195"/>
      <c r="F17" s="195"/>
      <c r="G17" s="148"/>
      <c r="H17" s="195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</row>
    <row r="18" spans="1:25" s="151" customFormat="1" ht="5.25" customHeight="1">
      <c r="A18" s="195"/>
      <c r="B18" s="195"/>
      <c r="C18" s="195"/>
      <c r="D18" s="195"/>
      <c r="E18" s="195"/>
      <c r="F18" s="148"/>
      <c r="G18" s="148"/>
      <c r="H18" s="195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</row>
    <row r="19" spans="1:25" s="151" customFormat="1" ht="12.75" customHeight="1">
      <c r="A19" s="195"/>
      <c r="B19" s="195"/>
      <c r="C19" s="195"/>
      <c r="D19" s="195"/>
      <c r="E19" s="195"/>
      <c r="H19" s="195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</row>
    <row r="20" spans="1:25" s="151" customFormat="1">
      <c r="A20" s="195"/>
      <c r="B20" s="195"/>
      <c r="C20" s="195"/>
      <c r="D20" s="195"/>
      <c r="E20" s="195"/>
      <c r="H20" s="195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</row>
    <row r="21" spans="1:25" s="151" customFormat="1">
      <c r="A21" s="195"/>
      <c r="B21" s="195"/>
      <c r="C21" s="195"/>
      <c r="D21" s="195"/>
      <c r="E21" s="195"/>
      <c r="H21" s="195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</row>
    <row r="22" spans="1:25" s="151" customFormat="1">
      <c r="A22" s="195"/>
      <c r="B22" s="195"/>
      <c r="C22" s="195"/>
      <c r="D22" s="195"/>
      <c r="E22" s="195"/>
      <c r="H22" s="195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</row>
    <row r="23" spans="1:25" s="151" customFormat="1">
      <c r="A23" s="195"/>
      <c r="B23" s="195"/>
      <c r="C23" s="195"/>
      <c r="D23" s="195"/>
      <c r="E23" s="195"/>
      <c r="H23" s="195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</row>
    <row r="24" spans="1:25" s="151" customFormat="1">
      <c r="A24" s="195"/>
      <c r="B24" s="195"/>
      <c r="C24" s="195"/>
      <c r="D24" s="195"/>
      <c r="E24" s="195"/>
      <c r="H24" s="195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</row>
    <row r="25" spans="1:25" s="151" customFormat="1">
      <c r="A25" s="195"/>
      <c r="B25" s="195"/>
      <c r="C25" s="195"/>
      <c r="D25" s="195"/>
      <c r="H25" s="195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</row>
    <row r="26" spans="1:25" s="151" customFormat="1">
      <c r="A26" s="195"/>
      <c r="B26" s="195"/>
      <c r="C26" s="195"/>
      <c r="D26" s="195"/>
      <c r="H26" s="195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</row>
    <row r="27" spans="1:25" s="151" customFormat="1">
      <c r="A27" s="195"/>
      <c r="B27" s="195"/>
      <c r="C27" s="195"/>
      <c r="D27" s="195"/>
      <c r="H27" s="195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</row>
    <row r="28" spans="1:25" s="151" customFormat="1">
      <c r="A28" s="195"/>
      <c r="B28" s="195"/>
      <c r="C28" s="195"/>
      <c r="D28" s="195"/>
      <c r="H28" s="195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</row>
    <row r="29" spans="1:25" s="195" customFormat="1">
      <c r="E29" s="151"/>
      <c r="F29" s="151"/>
      <c r="G29" s="151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</row>
    <row r="30" spans="1:25" s="195" customFormat="1">
      <c r="E30" s="151"/>
      <c r="F30" s="151"/>
      <c r="G30" s="151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</row>
    <row r="31" spans="1:25" s="195" customFormat="1">
      <c r="E31" s="151"/>
      <c r="F31" s="151"/>
      <c r="G31" s="151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</row>
    <row r="32" spans="1:25" s="195" customFormat="1">
      <c r="E32" s="148"/>
      <c r="F32" s="148"/>
      <c r="G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</row>
    <row r="33" spans="5:25" s="195" customFormat="1">
      <c r="E33" s="148"/>
      <c r="F33" s="148"/>
      <c r="G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787B-D897-4B9A-8E38-338DE284D1FD}">
  <dimension ref="A1:O94"/>
  <sheetViews>
    <sheetView showGridLines="0" zoomScale="78" zoomScaleNormal="70" workbookViewId="0">
      <selection activeCell="K15" sqref="K15"/>
    </sheetView>
  </sheetViews>
  <sheetFormatPr baseColWidth="10" defaultColWidth="11.453125" defaultRowHeight="13"/>
  <cols>
    <col min="1" max="1" width="1.453125" style="195" customWidth="1"/>
    <col min="2" max="2" width="15.453125" style="148" customWidth="1"/>
    <col min="3" max="4" width="12.54296875" style="148" customWidth="1"/>
    <col min="5" max="5" width="13.81640625" style="148" customWidth="1"/>
    <col min="6" max="6" width="12.54296875" style="148" customWidth="1"/>
    <col min="7" max="7" width="13.1796875" style="148" bestFit="1" customWidth="1"/>
    <col min="8" max="8" width="0.81640625" style="195" customWidth="1"/>
    <col min="9" max="9" width="2.7265625" style="195" customWidth="1"/>
    <col min="10" max="10" width="1" style="195" customWidth="1"/>
    <col min="11" max="11" width="39.453125" style="148" customWidth="1"/>
    <col min="12" max="12" width="12.54296875" style="320" customWidth="1"/>
    <col min="13" max="13" width="60.81640625" style="148" customWidth="1"/>
    <col min="14" max="14" width="0.81640625" style="148" customWidth="1"/>
    <col min="15" max="16384" width="11.453125" style="148"/>
  </cols>
  <sheetData>
    <row r="1" spans="2:15" ht="5.15" customHeight="1"/>
    <row r="2" spans="2:15" s="301" customFormat="1" ht="18.5">
      <c r="B2" s="227" t="s">
        <v>1134</v>
      </c>
      <c r="C2" s="300"/>
    </row>
    <row r="3" spans="2:15" s="301" customFormat="1" ht="5.15" customHeight="1">
      <c r="C3" s="321"/>
      <c r="D3" s="300"/>
      <c r="O3" s="148"/>
    </row>
    <row r="4" spans="2:15">
      <c r="B4" s="322" t="s">
        <v>1335</v>
      </c>
      <c r="C4" s="323"/>
      <c r="D4" s="323"/>
      <c r="E4" s="323"/>
      <c r="F4" s="323"/>
      <c r="G4" s="323"/>
      <c r="K4" s="322" t="s">
        <v>1335</v>
      </c>
      <c r="L4" s="324"/>
      <c r="M4" s="323"/>
    </row>
    <row r="5" spans="2:15" ht="39">
      <c r="B5" s="816" t="s">
        <v>147</v>
      </c>
      <c r="C5" s="182" t="s">
        <v>148</v>
      </c>
      <c r="D5" s="182" t="s">
        <v>149</v>
      </c>
      <c r="E5" s="182" t="s">
        <v>150</v>
      </c>
      <c r="F5" s="182" t="s">
        <v>450</v>
      </c>
      <c r="G5" s="182" t="s">
        <v>395</v>
      </c>
      <c r="K5" s="326"/>
      <c r="L5" s="327" t="s">
        <v>153</v>
      </c>
      <c r="M5" s="328"/>
    </row>
    <row r="6" spans="2:15">
      <c r="B6" s="817"/>
      <c r="C6" s="157" t="s">
        <v>396</v>
      </c>
      <c r="D6" s="157" t="s">
        <v>153</v>
      </c>
      <c r="E6" s="157" t="s">
        <v>396</v>
      </c>
      <c r="F6" s="157" t="s">
        <v>153</v>
      </c>
      <c r="G6" s="157" t="s">
        <v>153</v>
      </c>
      <c r="K6" s="330" t="s">
        <v>540</v>
      </c>
      <c r="L6" s="331">
        <f>+'[5]NOTA 8 OF ARG'!L19</f>
        <v>4148664</v>
      </c>
      <c r="M6" s="332" t="str">
        <f>+'[5]NOTA 8 OF ARG'!M19</f>
        <v>Stock al cierre de Diciembre 2023</v>
      </c>
    </row>
    <row r="7" spans="2:15">
      <c r="B7" s="333" t="s">
        <v>397</v>
      </c>
      <c r="C7" s="334">
        <v>490608</v>
      </c>
      <c r="D7" s="334">
        <v>84412364</v>
      </c>
      <c r="E7" s="334">
        <v>8189</v>
      </c>
      <c r="F7" s="334">
        <v>1425425</v>
      </c>
      <c r="G7" s="334">
        <v>85837789</v>
      </c>
      <c r="K7" s="335" t="s">
        <v>541</v>
      </c>
      <c r="L7" s="336">
        <f>+'[5]NOTA 8 OF ARG'!L20</f>
        <v>254323</v>
      </c>
      <c r="M7" s="337" t="str">
        <f>+'[5]NOTA 8 OF ARG'!M20</f>
        <v>Stock al cierre de Diciembre 2023</v>
      </c>
    </row>
    <row r="8" spans="2:15">
      <c r="B8" s="338" t="s">
        <v>398</v>
      </c>
      <c r="C8" s="334">
        <v>48126</v>
      </c>
      <c r="D8" s="334">
        <v>4488504</v>
      </c>
      <c r="E8" s="334">
        <v>1914</v>
      </c>
      <c r="F8" s="334">
        <v>366824</v>
      </c>
      <c r="G8" s="334">
        <v>4855328</v>
      </c>
      <c r="K8" s="335" t="s">
        <v>542</v>
      </c>
      <c r="L8" s="336">
        <f>+'[5]NOTA 8 OF ARG'!L21</f>
        <v>4792726</v>
      </c>
      <c r="M8" s="337" t="str">
        <f>+'[5]NOTA 8 OF ARG'!M21</f>
        <v xml:space="preserve">Castigos realizados entre Dic 2022 y Dic 2023 </v>
      </c>
    </row>
    <row r="9" spans="2:15">
      <c r="B9" s="339" t="s">
        <v>399</v>
      </c>
      <c r="C9" s="334">
        <v>12587</v>
      </c>
      <c r="D9" s="334">
        <v>1223725</v>
      </c>
      <c r="E9" s="334">
        <v>1059</v>
      </c>
      <c r="F9" s="334">
        <v>302107</v>
      </c>
      <c r="G9" s="334">
        <v>1525832</v>
      </c>
      <c r="K9" s="340" t="s">
        <v>543</v>
      </c>
      <c r="L9" s="341">
        <f>+'[5]NOTA 8 OF ARG'!L22</f>
        <v>1329431</v>
      </c>
      <c r="M9" s="342" t="str">
        <f>+'[5]NOTA 8 OF ARG'!M22</f>
        <v>Recuperaciones de Castigos realizadas entre Dic 2022 y Dic 2023</v>
      </c>
    </row>
    <row r="10" spans="2:15">
      <c r="B10" s="339" t="s">
        <v>400</v>
      </c>
      <c r="C10" s="334">
        <v>5779</v>
      </c>
      <c r="D10" s="334">
        <v>1082836</v>
      </c>
      <c r="E10" s="334">
        <v>702</v>
      </c>
      <c r="F10" s="334">
        <v>144945</v>
      </c>
      <c r="G10" s="334">
        <v>1227781</v>
      </c>
      <c r="K10" s="343"/>
      <c r="L10" s="344"/>
    </row>
    <row r="11" spans="2:15">
      <c r="B11" s="339" t="s">
        <v>401</v>
      </c>
      <c r="C11" s="334">
        <v>4783</v>
      </c>
      <c r="D11" s="334">
        <v>716230</v>
      </c>
      <c r="E11" s="334">
        <v>426</v>
      </c>
      <c r="F11" s="334">
        <v>132320</v>
      </c>
      <c r="G11" s="334">
        <v>848550</v>
      </c>
      <c r="K11" s="345"/>
      <c r="L11" s="346" t="s">
        <v>403</v>
      </c>
      <c r="M11" s="280"/>
    </row>
    <row r="12" spans="2:15">
      <c r="B12" s="339" t="s">
        <v>402</v>
      </c>
      <c r="C12" s="334">
        <v>3085</v>
      </c>
      <c r="D12" s="334">
        <v>594797</v>
      </c>
      <c r="E12" s="334">
        <v>19</v>
      </c>
      <c r="F12" s="334">
        <v>5577</v>
      </c>
      <c r="G12" s="334">
        <v>600374</v>
      </c>
      <c r="K12" s="347" t="s">
        <v>404</v>
      </c>
      <c r="L12" s="336">
        <v>1539754</v>
      </c>
      <c r="M12" s="348" t="s">
        <v>1336</v>
      </c>
    </row>
    <row r="13" spans="2:15" ht="12.75" customHeight="1">
      <c r="B13" s="339" t="s">
        <v>539</v>
      </c>
      <c r="C13" s="334">
        <v>2609</v>
      </c>
      <c r="D13" s="334">
        <v>598725</v>
      </c>
      <c r="E13" s="334">
        <v>1</v>
      </c>
      <c r="F13" s="334">
        <v>352</v>
      </c>
      <c r="G13" s="334">
        <v>599077</v>
      </c>
      <c r="K13" s="347" t="s">
        <v>544</v>
      </c>
      <c r="L13" s="336">
        <v>580609</v>
      </c>
      <c r="M13" s="348" t="s">
        <v>1336</v>
      </c>
    </row>
    <row r="14" spans="2:15" ht="12.75" customHeight="1">
      <c r="B14" s="349" t="s">
        <v>713</v>
      </c>
      <c r="C14" s="334">
        <v>722</v>
      </c>
      <c r="D14" s="334">
        <v>63796</v>
      </c>
      <c r="E14" s="334">
        <v>0</v>
      </c>
      <c r="F14" s="334">
        <v>0</v>
      </c>
      <c r="G14" s="334">
        <v>63796</v>
      </c>
      <c r="K14" s="350" t="s">
        <v>405</v>
      </c>
      <c r="L14" s="341">
        <v>1036</v>
      </c>
      <c r="M14" s="351" t="s">
        <v>1337</v>
      </c>
    </row>
    <row r="15" spans="2:15">
      <c r="B15" s="289" t="s">
        <v>50</v>
      </c>
      <c r="C15" s="313">
        <v>568299</v>
      </c>
      <c r="D15" s="313">
        <v>93180977</v>
      </c>
      <c r="E15" s="313">
        <v>12310</v>
      </c>
      <c r="F15" s="313">
        <v>2377550</v>
      </c>
      <c r="G15" s="313">
        <v>95558527</v>
      </c>
      <c r="K15" s="343"/>
      <c r="L15" s="344"/>
    </row>
    <row r="16" spans="2:15">
      <c r="B16" s="195"/>
      <c r="C16" s="195"/>
      <c r="D16" s="195"/>
      <c r="E16" s="195"/>
      <c r="F16" s="195"/>
      <c r="K16" s="352" t="s">
        <v>545</v>
      </c>
      <c r="L16" s="313">
        <f>+'[5]NOTA 8 OF ARG'!$L$29</f>
        <v>2377550</v>
      </c>
      <c r="M16" s="352" t="str">
        <f>+'[5]NOTA 8 OF ARG'!$M$29</f>
        <v>Corresponde al Stock de Cartera Repactada al cierre de Diciembre 2023</v>
      </c>
    </row>
    <row r="17" spans="2:13">
      <c r="B17" s="322" t="s">
        <v>1335</v>
      </c>
      <c r="C17" s="323"/>
      <c r="D17" s="323"/>
      <c r="E17" s="323"/>
      <c r="F17" s="323"/>
      <c r="K17" s="352" t="s">
        <v>546</v>
      </c>
      <c r="L17" s="353">
        <f>+'[5]NOTA 8 OF ARG'!$L$30</f>
        <v>2.1659999999999999E-2</v>
      </c>
      <c r="M17" s="352" t="str">
        <f>+'[5]NOTA 8 OF ARG'!$M$30</f>
        <v>Número clientes repactados / número clientes no repactados</v>
      </c>
    </row>
    <row r="18" spans="2:13" ht="25.5" customHeight="1">
      <c r="B18" s="354" t="s">
        <v>147</v>
      </c>
      <c r="C18" s="794" t="s">
        <v>1183</v>
      </c>
      <c r="D18" s="795"/>
      <c r="E18" s="794" t="s">
        <v>1184</v>
      </c>
      <c r="F18" s="795"/>
      <c r="G18" s="195"/>
      <c r="K18" s="322"/>
      <c r="L18" s="322"/>
      <c r="M18" s="323"/>
    </row>
    <row r="19" spans="2:13">
      <c r="B19" s="355" t="s">
        <v>397</v>
      </c>
      <c r="C19" s="818">
        <v>2.343140924911824E-2</v>
      </c>
      <c r="D19" s="819"/>
      <c r="E19" s="818">
        <v>3.1519176176566022E-2</v>
      </c>
      <c r="F19" s="819"/>
      <c r="G19" s="195"/>
    </row>
    <row r="20" spans="2:13">
      <c r="B20" s="356" t="s">
        <v>398</v>
      </c>
      <c r="C20" s="818">
        <v>8.1733102792513862E-2</v>
      </c>
      <c r="D20" s="819"/>
      <c r="E20" s="818">
        <v>5.0911507753625365E-2</v>
      </c>
      <c r="F20" s="819"/>
      <c r="G20" s="195"/>
      <c r="K20" s="322" t="s">
        <v>1335</v>
      </c>
      <c r="L20" s="323"/>
      <c r="M20" s="323"/>
    </row>
    <row r="21" spans="2:13">
      <c r="B21" s="356" t="s">
        <v>399</v>
      </c>
      <c r="C21" s="818">
        <v>0.16452050610904081</v>
      </c>
      <c r="D21" s="819"/>
      <c r="E21" s="818">
        <v>0.17903981903047103</v>
      </c>
      <c r="F21" s="819"/>
      <c r="G21" s="195"/>
      <c r="K21" s="343"/>
      <c r="L21" s="343"/>
      <c r="M21" s="357"/>
    </row>
    <row r="22" spans="2:13">
      <c r="B22" s="356" t="s">
        <v>400</v>
      </c>
      <c r="C22" s="818">
        <v>0.37618859114978015</v>
      </c>
      <c r="D22" s="819"/>
      <c r="E22" s="818">
        <v>0.39361248762459239</v>
      </c>
      <c r="F22" s="819"/>
      <c r="G22" s="195"/>
      <c r="K22" s="358" t="s">
        <v>755</v>
      </c>
      <c r="L22" s="359"/>
      <c r="M22" s="360"/>
    </row>
    <row r="23" spans="2:13" ht="26">
      <c r="B23" s="356" t="s">
        <v>401</v>
      </c>
      <c r="C23" s="818">
        <v>0.59716825895609904</v>
      </c>
      <c r="D23" s="819"/>
      <c r="E23" s="818">
        <v>0.57562873736188513</v>
      </c>
      <c r="F23" s="819"/>
      <c r="G23" s="195"/>
      <c r="K23" s="361" t="s">
        <v>271</v>
      </c>
      <c r="L23" s="362">
        <v>4.4522659971631399E-2</v>
      </c>
      <c r="M23" s="363" t="s">
        <v>533</v>
      </c>
    </row>
    <row r="24" spans="2:13">
      <c r="B24" s="356" t="s">
        <v>402</v>
      </c>
      <c r="C24" s="818">
        <v>0.60085251422210828</v>
      </c>
      <c r="D24" s="819"/>
      <c r="E24" s="818">
        <v>0.57166147645238441</v>
      </c>
      <c r="F24" s="819"/>
      <c r="G24" s="195"/>
      <c r="K24" s="361" t="s">
        <v>272</v>
      </c>
      <c r="L24" s="362">
        <v>0.10696852743464622</v>
      </c>
      <c r="M24" s="364" t="s">
        <v>535</v>
      </c>
    </row>
    <row r="25" spans="2:13">
      <c r="B25" s="356" t="s">
        <v>539</v>
      </c>
      <c r="C25" s="818">
        <v>0.68150999523826317</v>
      </c>
      <c r="D25" s="819"/>
      <c r="E25" s="818">
        <v>1</v>
      </c>
      <c r="F25" s="819"/>
      <c r="G25" s="195"/>
      <c r="K25" s="361" t="s">
        <v>273</v>
      </c>
      <c r="L25" s="362">
        <v>4.6076348193056747E-2</v>
      </c>
      <c r="M25" s="364" t="s">
        <v>534</v>
      </c>
    </row>
    <row r="26" spans="2:13">
      <c r="B26" s="289" t="s">
        <v>50</v>
      </c>
      <c r="C26" s="814">
        <f>+'[5]NOTA 8 OF ARG'!$C$44</f>
        <v>4.4522659971631399E-2</v>
      </c>
      <c r="D26" s="815"/>
      <c r="E26" s="814">
        <f>+'[5]NOTA 8 OF ARG'!$E$44</f>
        <v>0.10696853259912659</v>
      </c>
      <c r="F26" s="815"/>
      <c r="G26" s="195"/>
      <c r="K26" s="352" t="s">
        <v>756</v>
      </c>
      <c r="L26" s="365">
        <v>5.0154874819081069E-2</v>
      </c>
      <c r="M26" s="366"/>
    </row>
    <row r="27" spans="2:13" ht="12.75" customHeight="1">
      <c r="G27" s="195"/>
      <c r="L27" s="322"/>
    </row>
    <row r="28" spans="2:13" ht="12.5" customHeight="1">
      <c r="G28" s="195"/>
      <c r="K28" s="322"/>
      <c r="L28" s="343"/>
      <c r="M28" s="357"/>
    </row>
    <row r="29" spans="2:13">
      <c r="B29" s="195"/>
      <c r="C29" s="195"/>
      <c r="D29" s="195"/>
      <c r="E29" s="195"/>
      <c r="F29" s="195"/>
      <c r="G29" s="195"/>
      <c r="K29" s="195"/>
      <c r="L29" s="195"/>
      <c r="M29" s="195"/>
    </row>
    <row r="30" spans="2:13">
      <c r="B30" s="195"/>
      <c r="C30" s="195"/>
      <c r="D30" s="195"/>
      <c r="E30" s="195"/>
      <c r="F30" s="195"/>
      <c r="G30" s="195"/>
      <c r="K30" s="195"/>
      <c r="L30" s="195"/>
      <c r="M30" s="195"/>
    </row>
    <row r="31" spans="2:13">
      <c r="B31" s="195"/>
      <c r="C31" s="195"/>
      <c r="D31" s="195"/>
      <c r="E31" s="195"/>
      <c r="F31" s="195"/>
      <c r="G31" s="195"/>
      <c r="K31" s="195"/>
      <c r="L31" s="195"/>
      <c r="M31" s="195"/>
    </row>
    <row r="32" spans="2:13">
      <c r="B32" s="195"/>
      <c r="C32" s="195"/>
      <c r="D32" s="195"/>
      <c r="E32" s="195"/>
      <c r="F32" s="195"/>
      <c r="G32" s="195"/>
      <c r="K32" s="195"/>
      <c r="L32" s="195"/>
      <c r="M32" s="195"/>
    </row>
    <row r="33" spans="2:13">
      <c r="B33" s="195"/>
      <c r="C33" s="195"/>
      <c r="D33" s="195"/>
      <c r="E33" s="195"/>
      <c r="F33" s="195"/>
      <c r="G33" s="195"/>
      <c r="K33" s="195"/>
      <c r="L33" s="195"/>
      <c r="M33" s="195"/>
    </row>
    <row r="34" spans="2:13">
      <c r="B34" s="195"/>
      <c r="C34" s="195"/>
      <c r="D34" s="195"/>
      <c r="E34" s="195"/>
      <c r="F34" s="195"/>
      <c r="G34" s="195"/>
      <c r="K34" s="195"/>
      <c r="L34" s="195"/>
      <c r="M34" s="195"/>
    </row>
    <row r="35" spans="2:13">
      <c r="B35" s="195"/>
      <c r="C35" s="195"/>
      <c r="D35" s="195"/>
      <c r="E35" s="195"/>
      <c r="F35" s="195"/>
      <c r="G35" s="195"/>
      <c r="K35" s="195"/>
      <c r="L35" s="195"/>
      <c r="M35" s="195"/>
    </row>
    <row r="36" spans="2:13">
      <c r="B36" s="195"/>
      <c r="C36" s="195"/>
      <c r="D36" s="195"/>
      <c r="E36" s="195"/>
      <c r="F36" s="195"/>
      <c r="G36" s="195"/>
      <c r="K36" s="195"/>
      <c r="L36" s="195"/>
      <c r="M36" s="195"/>
    </row>
    <row r="37" spans="2:13">
      <c r="B37" s="195"/>
      <c r="C37" s="195"/>
      <c r="D37" s="195"/>
      <c r="E37" s="195"/>
      <c r="F37" s="195"/>
      <c r="G37" s="195"/>
      <c r="K37" s="195"/>
      <c r="L37" s="195"/>
      <c r="M37" s="195"/>
    </row>
    <row r="38" spans="2:13">
      <c r="B38" s="195"/>
      <c r="C38" s="195"/>
      <c r="D38" s="195"/>
      <c r="E38" s="195"/>
      <c r="F38" s="195"/>
      <c r="G38" s="195"/>
      <c r="K38" s="195"/>
      <c r="L38" s="195"/>
      <c r="M38" s="195"/>
    </row>
    <row r="39" spans="2:13">
      <c r="B39" s="195"/>
      <c r="C39" s="195"/>
      <c r="D39" s="195"/>
      <c r="E39" s="195"/>
      <c r="F39" s="195"/>
      <c r="G39" s="195"/>
      <c r="K39" s="195"/>
      <c r="L39" s="195"/>
      <c r="M39" s="195"/>
    </row>
    <row r="40" spans="2:13">
      <c r="B40" s="322"/>
      <c r="C40" s="323"/>
      <c r="D40" s="323"/>
      <c r="E40" s="323"/>
      <c r="F40" s="323"/>
      <c r="G40" s="195"/>
      <c r="K40" s="195"/>
      <c r="L40" s="195"/>
      <c r="M40" s="195"/>
    </row>
    <row r="41" spans="2:13">
      <c r="B41" s="195"/>
      <c r="C41" s="195"/>
      <c r="D41" s="195"/>
      <c r="E41" s="195"/>
      <c r="F41" s="195"/>
      <c r="G41" s="195"/>
      <c r="K41" s="195"/>
      <c r="L41" s="195"/>
      <c r="M41" s="195"/>
    </row>
    <row r="42" spans="2:13" ht="25.5" customHeight="1">
      <c r="B42" s="195"/>
      <c r="C42" s="195"/>
      <c r="D42" s="195"/>
      <c r="E42" s="195"/>
      <c r="F42" s="195"/>
      <c r="G42" s="195"/>
      <c r="K42" s="195"/>
      <c r="L42" s="195"/>
      <c r="M42" s="195"/>
    </row>
    <row r="43" spans="2:13">
      <c r="B43" s="195"/>
      <c r="C43" s="195"/>
      <c r="D43" s="195"/>
      <c r="E43" s="195"/>
      <c r="F43" s="195"/>
      <c r="G43" s="195"/>
      <c r="K43" s="195"/>
      <c r="L43" s="195"/>
      <c r="M43" s="195"/>
    </row>
    <row r="44" spans="2:13">
      <c r="B44" s="195"/>
      <c r="C44" s="195"/>
      <c r="D44" s="195"/>
      <c r="E44" s="195"/>
      <c r="F44" s="195"/>
      <c r="G44" s="195"/>
      <c r="K44" s="195"/>
      <c r="L44" s="195"/>
      <c r="M44" s="195"/>
    </row>
    <row r="45" spans="2:13">
      <c r="B45" s="195"/>
      <c r="C45" s="195"/>
      <c r="D45" s="195"/>
      <c r="E45" s="195"/>
      <c r="F45" s="195"/>
      <c r="G45" s="195"/>
      <c r="K45" s="195"/>
      <c r="L45" s="195"/>
      <c r="M45" s="195"/>
    </row>
    <row r="46" spans="2:13">
      <c r="B46" s="195"/>
      <c r="C46" s="195"/>
      <c r="D46" s="195"/>
      <c r="E46" s="195"/>
      <c r="F46" s="195"/>
      <c r="G46" s="195"/>
      <c r="K46" s="195"/>
      <c r="L46" s="195"/>
      <c r="M46" s="195"/>
    </row>
    <row r="47" spans="2:13">
      <c r="B47" s="195"/>
      <c r="C47" s="195"/>
      <c r="D47" s="195"/>
      <c r="E47" s="195"/>
      <c r="F47" s="195"/>
      <c r="G47" s="195"/>
      <c r="K47" s="195"/>
      <c r="L47" s="195"/>
      <c r="M47" s="195"/>
    </row>
    <row r="48" spans="2:13">
      <c r="B48" s="195"/>
      <c r="C48" s="195"/>
      <c r="D48" s="195"/>
      <c r="E48" s="195"/>
      <c r="F48" s="195"/>
      <c r="G48" s="195"/>
      <c r="K48" s="195"/>
      <c r="L48" s="195"/>
      <c r="M48" s="195"/>
    </row>
    <row r="49" spans="2:13" ht="12.75" customHeight="1">
      <c r="B49" s="195"/>
      <c r="C49" s="195"/>
      <c r="D49" s="195"/>
      <c r="E49" s="195"/>
      <c r="F49" s="195"/>
      <c r="G49" s="195"/>
      <c r="K49" s="195"/>
      <c r="L49" s="195"/>
      <c r="M49" s="195"/>
    </row>
    <row r="50" spans="2:13" ht="12.75" customHeight="1">
      <c r="B50" s="195"/>
      <c r="C50" s="195"/>
      <c r="D50" s="195"/>
      <c r="E50" s="195"/>
      <c r="F50" s="195"/>
      <c r="G50" s="195"/>
      <c r="K50" s="195"/>
      <c r="L50" s="195"/>
      <c r="M50" s="195"/>
    </row>
    <row r="51" spans="2:13" ht="5.15" customHeight="1">
      <c r="B51" s="195"/>
      <c r="C51" s="195"/>
      <c r="D51" s="195"/>
      <c r="E51" s="195"/>
      <c r="F51" s="195"/>
      <c r="G51" s="195"/>
      <c r="K51" s="195"/>
      <c r="L51" s="195"/>
      <c r="M51" s="195"/>
    </row>
    <row r="52" spans="2:13">
      <c r="B52" s="195"/>
      <c r="C52" s="195"/>
      <c r="D52" s="195"/>
      <c r="E52" s="195"/>
      <c r="F52" s="195"/>
      <c r="G52" s="195"/>
      <c r="L52" s="148"/>
    </row>
    <row r="53" spans="2:13">
      <c r="B53" s="195"/>
      <c r="C53" s="195"/>
      <c r="D53" s="195"/>
      <c r="E53" s="195"/>
      <c r="F53" s="195"/>
      <c r="G53" s="195"/>
      <c r="L53" s="148"/>
    </row>
    <row r="54" spans="2:13">
      <c r="B54" s="195"/>
      <c r="C54" s="195"/>
      <c r="D54" s="195"/>
      <c r="E54" s="195"/>
      <c r="F54" s="195"/>
      <c r="G54" s="195"/>
      <c r="L54" s="148"/>
    </row>
    <row r="55" spans="2:13">
      <c r="B55" s="195"/>
      <c r="C55" s="195"/>
      <c r="D55" s="195"/>
      <c r="E55" s="195"/>
      <c r="F55" s="195"/>
      <c r="G55" s="195"/>
      <c r="L55" s="148"/>
    </row>
    <row r="56" spans="2:13" s="195" customFormat="1">
      <c r="G56" s="323"/>
      <c r="L56" s="367"/>
    </row>
    <row r="57" spans="2:13" ht="5.25" customHeight="1">
      <c r="B57" s="195"/>
      <c r="C57" s="195"/>
      <c r="D57" s="195"/>
      <c r="E57" s="195"/>
      <c r="F57" s="195"/>
    </row>
    <row r="58" spans="2:13" ht="28.5" customHeight="1">
      <c r="B58" s="195"/>
      <c r="C58" s="195"/>
      <c r="D58" s="195"/>
      <c r="E58" s="195"/>
      <c r="F58" s="195"/>
    </row>
    <row r="59" spans="2:13">
      <c r="B59" s="195"/>
      <c r="C59" s="195"/>
      <c r="D59" s="195"/>
      <c r="E59" s="195"/>
      <c r="F59" s="195"/>
    </row>
    <row r="60" spans="2:13">
      <c r="B60" s="195"/>
      <c r="C60" s="195"/>
      <c r="D60" s="195"/>
      <c r="E60" s="195"/>
      <c r="F60" s="195"/>
    </row>
    <row r="61" spans="2:13">
      <c r="B61" s="195"/>
      <c r="C61" s="195"/>
      <c r="D61" s="195"/>
      <c r="E61" s="195"/>
      <c r="F61" s="195"/>
    </row>
    <row r="62" spans="2:13">
      <c r="B62" s="195"/>
      <c r="C62" s="195"/>
      <c r="D62" s="195"/>
      <c r="E62" s="195"/>
      <c r="F62" s="195"/>
    </row>
    <row r="63" spans="2:13">
      <c r="B63" s="195"/>
      <c r="C63" s="195"/>
      <c r="D63" s="195"/>
      <c r="E63" s="195"/>
      <c r="F63" s="195"/>
    </row>
    <row r="64" spans="2:13">
      <c r="B64" s="195"/>
      <c r="C64" s="195"/>
      <c r="D64" s="195"/>
      <c r="E64" s="195"/>
      <c r="F64" s="195"/>
    </row>
    <row r="65" spans="2:14">
      <c r="B65" s="195"/>
      <c r="C65" s="195"/>
      <c r="D65" s="195"/>
      <c r="E65" s="195"/>
      <c r="F65" s="195"/>
    </row>
    <row r="66" spans="2:14">
      <c r="B66" s="195"/>
      <c r="C66" s="195"/>
      <c r="D66" s="195"/>
      <c r="E66" s="195"/>
      <c r="F66" s="195"/>
    </row>
    <row r="67" spans="2:14">
      <c r="B67" s="195"/>
      <c r="C67" s="195"/>
      <c r="D67" s="195"/>
      <c r="E67" s="195"/>
      <c r="F67" s="195"/>
    </row>
    <row r="68" spans="2:14">
      <c r="B68" s="195"/>
      <c r="C68" s="195"/>
      <c r="D68" s="195"/>
      <c r="E68" s="195"/>
      <c r="F68" s="195"/>
      <c r="G68" s="195"/>
    </row>
    <row r="69" spans="2:14">
      <c r="B69" s="195"/>
      <c r="C69" s="195"/>
      <c r="D69" s="195"/>
      <c r="E69" s="195"/>
      <c r="F69" s="195"/>
      <c r="G69" s="195"/>
      <c r="L69" s="148"/>
    </row>
    <row r="70" spans="2:14" ht="3.75" customHeight="1">
      <c r="B70" s="195"/>
      <c r="C70" s="195"/>
      <c r="D70" s="195"/>
      <c r="E70" s="195"/>
      <c r="F70" s="195"/>
      <c r="G70" s="195"/>
      <c r="L70" s="148"/>
    </row>
    <row r="71" spans="2:14">
      <c r="B71" s="195"/>
      <c r="C71" s="195"/>
      <c r="D71" s="195"/>
      <c r="E71" s="195"/>
      <c r="F71" s="195"/>
      <c r="G71" s="195"/>
      <c r="L71" s="148"/>
    </row>
    <row r="72" spans="2:14">
      <c r="B72" s="195"/>
      <c r="C72" s="195"/>
      <c r="D72" s="195"/>
      <c r="E72" s="195"/>
      <c r="F72" s="195"/>
      <c r="G72" s="195"/>
      <c r="L72" s="148"/>
    </row>
    <row r="73" spans="2:14">
      <c r="B73" s="195"/>
      <c r="C73" s="195"/>
      <c r="D73" s="195"/>
      <c r="E73" s="195"/>
      <c r="F73" s="195"/>
      <c r="G73" s="195"/>
      <c r="L73" s="148"/>
    </row>
    <row r="74" spans="2:14">
      <c r="B74" s="195"/>
      <c r="C74" s="195"/>
      <c r="D74" s="195"/>
      <c r="E74" s="195"/>
      <c r="F74" s="195"/>
      <c r="G74" s="195"/>
      <c r="L74" s="148"/>
    </row>
    <row r="75" spans="2:14">
      <c r="B75" s="195"/>
      <c r="C75" s="195"/>
      <c r="D75" s="195"/>
      <c r="E75" s="195"/>
      <c r="F75" s="195"/>
      <c r="G75" s="195"/>
      <c r="L75" s="148"/>
    </row>
    <row r="76" spans="2:14">
      <c r="B76" s="195"/>
      <c r="C76" s="195"/>
      <c r="D76" s="195"/>
      <c r="E76" s="195"/>
      <c r="F76" s="195"/>
      <c r="G76" s="195"/>
      <c r="L76" s="148"/>
    </row>
    <row r="77" spans="2:14">
      <c r="B77" s="195"/>
      <c r="C77" s="195"/>
      <c r="D77" s="195"/>
      <c r="E77" s="195"/>
      <c r="F77" s="195"/>
      <c r="G77" s="195"/>
      <c r="L77" s="148"/>
    </row>
    <row r="78" spans="2:14">
      <c r="B78" s="195"/>
      <c r="C78" s="195"/>
      <c r="D78" s="195"/>
      <c r="E78" s="195"/>
      <c r="F78" s="195"/>
      <c r="G78" s="195"/>
      <c r="L78" s="148"/>
    </row>
    <row r="79" spans="2:14">
      <c r="B79" s="195"/>
      <c r="C79" s="195"/>
      <c r="D79" s="195"/>
      <c r="E79" s="195"/>
      <c r="F79" s="195"/>
      <c r="G79" s="195"/>
    </row>
    <row r="80" spans="2:14" ht="5.25" customHeight="1">
      <c r="K80" s="310"/>
      <c r="L80" s="323"/>
      <c r="M80" s="323"/>
      <c r="N80" s="195"/>
    </row>
    <row r="81" spans="11:14">
      <c r="K81" s="195"/>
      <c r="L81" s="368"/>
      <c r="M81" s="368"/>
      <c r="N81" s="195"/>
    </row>
    <row r="82" spans="11:14">
      <c r="K82" s="195"/>
      <c r="N82" s="195"/>
    </row>
    <row r="83" spans="11:14">
      <c r="N83" s="195"/>
    </row>
    <row r="84" spans="11:14">
      <c r="N84" s="195"/>
    </row>
    <row r="85" spans="11:14">
      <c r="N85" s="195"/>
    </row>
    <row r="86" spans="11:14">
      <c r="N86" s="195"/>
    </row>
    <row r="87" spans="11:14">
      <c r="N87" s="195"/>
    </row>
    <row r="88" spans="11:14" ht="7.5" customHeight="1">
      <c r="N88" s="195"/>
    </row>
    <row r="89" spans="11:14">
      <c r="N89" s="195"/>
    </row>
    <row r="90" spans="11:14">
      <c r="N90" s="195"/>
    </row>
    <row r="91" spans="11:14">
      <c r="N91" s="195"/>
    </row>
    <row r="92" spans="11:14">
      <c r="N92" s="195"/>
    </row>
    <row r="93" spans="11:14">
      <c r="N93" s="195"/>
    </row>
    <row r="94" spans="11:14">
      <c r="N94" s="195"/>
    </row>
  </sheetData>
  <mergeCells count="19">
    <mergeCell ref="E24:F24"/>
    <mergeCell ref="C25:D25"/>
    <mergeCell ref="E25:F25"/>
    <mergeCell ref="C26:D26"/>
    <mergeCell ref="E26:F26"/>
    <mergeCell ref="B5:B6"/>
    <mergeCell ref="C18:D18"/>
    <mergeCell ref="E18:F18"/>
    <mergeCell ref="C19:D19"/>
    <mergeCell ref="E19:F19"/>
    <mergeCell ref="C23:D23"/>
    <mergeCell ref="E23:F23"/>
    <mergeCell ref="C24:D24"/>
    <mergeCell ref="C20:D20"/>
    <mergeCell ref="E20:F20"/>
    <mergeCell ref="C21:D21"/>
    <mergeCell ref="E21:F21"/>
    <mergeCell ref="C22:D22"/>
    <mergeCell ref="E22:F22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89C3-21BD-4A75-AB2D-E2E24FB3B84B}">
  <sheetPr>
    <pageSetUpPr fitToPage="1"/>
  </sheetPr>
  <dimension ref="B1:K41"/>
  <sheetViews>
    <sheetView showGridLines="0" zoomScale="85" zoomScaleNormal="85" workbookViewId="0">
      <selection activeCell="H30" sqref="H30:J30"/>
    </sheetView>
  </sheetViews>
  <sheetFormatPr baseColWidth="10" defaultColWidth="11.453125" defaultRowHeight="13"/>
  <cols>
    <col min="1" max="1" width="1.7265625" style="148" customWidth="1"/>
    <col min="2" max="2" width="13.54296875" style="148" customWidth="1"/>
    <col min="3" max="3" width="39.453125" style="148" customWidth="1"/>
    <col min="4" max="4" width="23" style="148" customWidth="1"/>
    <col min="5" max="7" width="16.7265625" style="148" customWidth="1"/>
    <col min="8" max="11" width="15" style="148" customWidth="1"/>
    <col min="12" max="12" width="2.81640625" style="148" customWidth="1"/>
    <col min="13" max="16384" width="11.453125" style="148"/>
  </cols>
  <sheetData>
    <row r="1" spans="2:11" ht="6" customHeight="1"/>
    <row r="2" spans="2:11" s="229" customFormat="1" ht="18.5">
      <c r="B2" s="227" t="s">
        <v>1135</v>
      </c>
      <c r="C2" s="300"/>
    </row>
    <row r="3" spans="2:11" ht="6" customHeight="1"/>
    <row r="4" spans="2:11" s="151" customFormat="1">
      <c r="B4" s="820" t="s">
        <v>536</v>
      </c>
      <c r="C4" s="821"/>
      <c r="D4" s="821"/>
      <c r="E4" s="821"/>
      <c r="F4" s="821"/>
      <c r="G4" s="822"/>
      <c r="H4" s="826" t="s">
        <v>52</v>
      </c>
      <c r="I4" s="827"/>
      <c r="J4" s="827"/>
      <c r="K4" s="828"/>
    </row>
    <row r="5" spans="2:11" s="151" customFormat="1">
      <c r="B5" s="823"/>
      <c r="C5" s="824"/>
      <c r="D5" s="824"/>
      <c r="E5" s="824"/>
      <c r="F5" s="824"/>
      <c r="G5" s="825"/>
      <c r="H5" s="805" t="s">
        <v>431</v>
      </c>
      <c r="I5" s="829"/>
      <c r="J5" s="805" t="s">
        <v>432</v>
      </c>
      <c r="K5" s="806"/>
    </row>
    <row r="6" spans="2:11" s="151" customFormat="1">
      <c r="B6" s="369" t="s">
        <v>434</v>
      </c>
      <c r="C6" s="369" t="s">
        <v>433</v>
      </c>
      <c r="D6" s="370" t="s">
        <v>382</v>
      </c>
      <c r="E6" s="370" t="s">
        <v>378</v>
      </c>
      <c r="F6" s="370" t="s">
        <v>380</v>
      </c>
      <c r="G6" s="370" t="s">
        <v>55</v>
      </c>
      <c r="H6" s="154">
        <v>45291</v>
      </c>
      <c r="I6" s="154">
        <v>44926</v>
      </c>
      <c r="J6" s="154">
        <v>45291</v>
      </c>
      <c r="K6" s="154">
        <v>44926</v>
      </c>
    </row>
    <row r="7" spans="2:11" s="151" customFormat="1">
      <c r="B7" s="371"/>
      <c r="C7" s="371"/>
      <c r="D7" s="372" t="s">
        <v>379</v>
      </c>
      <c r="E7" s="372" t="s">
        <v>379</v>
      </c>
      <c r="F7" s="372" t="s">
        <v>381</v>
      </c>
      <c r="G7" s="372"/>
      <c r="H7" s="157" t="s">
        <v>153</v>
      </c>
      <c r="I7" s="157" t="s">
        <v>153</v>
      </c>
      <c r="J7" s="157" t="s">
        <v>153</v>
      </c>
      <c r="K7" s="157" t="s">
        <v>153</v>
      </c>
    </row>
    <row r="8" spans="2:11">
      <c r="B8" s="162" t="s">
        <v>69</v>
      </c>
      <c r="C8" s="162" t="s">
        <v>777</v>
      </c>
      <c r="D8" s="162" t="s">
        <v>829</v>
      </c>
      <c r="E8" s="162" t="s">
        <v>830</v>
      </c>
      <c r="F8" s="162" t="s">
        <v>831</v>
      </c>
      <c r="G8" s="162" t="s">
        <v>38</v>
      </c>
      <c r="H8" s="164">
        <v>5472904</v>
      </c>
      <c r="I8" s="164">
        <v>4391644</v>
      </c>
      <c r="J8" s="164">
        <v>0</v>
      </c>
      <c r="K8" s="164">
        <v>0</v>
      </c>
    </row>
    <row r="9" spans="2:11">
      <c r="B9" s="162" t="s">
        <v>832</v>
      </c>
      <c r="C9" s="162" t="s">
        <v>659</v>
      </c>
      <c r="D9" s="162" t="s">
        <v>829</v>
      </c>
      <c r="E9" s="162" t="s">
        <v>830</v>
      </c>
      <c r="F9" s="162" t="s">
        <v>831</v>
      </c>
      <c r="G9" s="162" t="s">
        <v>833</v>
      </c>
      <c r="H9" s="164">
        <v>2455905</v>
      </c>
      <c r="I9" s="164">
        <v>2633378</v>
      </c>
      <c r="J9" s="164">
        <v>0</v>
      </c>
      <c r="K9" s="164">
        <v>0</v>
      </c>
    </row>
    <row r="10" spans="2:11">
      <c r="B10" s="162" t="s">
        <v>832</v>
      </c>
      <c r="C10" s="162" t="s">
        <v>659</v>
      </c>
      <c r="D10" s="162" t="s">
        <v>834</v>
      </c>
      <c r="E10" s="162" t="s">
        <v>830</v>
      </c>
      <c r="F10" s="162" t="s">
        <v>831</v>
      </c>
      <c r="G10" s="162" t="s">
        <v>833</v>
      </c>
      <c r="H10" s="164">
        <v>206056</v>
      </c>
      <c r="I10" s="164">
        <v>8013790</v>
      </c>
      <c r="J10" s="164">
        <v>0</v>
      </c>
      <c r="K10" s="164">
        <v>0</v>
      </c>
    </row>
    <row r="11" spans="2:11">
      <c r="B11" s="162" t="s">
        <v>835</v>
      </c>
      <c r="C11" s="162" t="s">
        <v>660</v>
      </c>
      <c r="D11" s="162" t="s">
        <v>829</v>
      </c>
      <c r="E11" s="162" t="s">
        <v>830</v>
      </c>
      <c r="F11" s="162" t="s">
        <v>831</v>
      </c>
      <c r="G11" s="162" t="s">
        <v>833</v>
      </c>
      <c r="H11" s="164">
        <v>151335</v>
      </c>
      <c r="I11" s="164">
        <v>19807</v>
      </c>
      <c r="J11" s="164">
        <v>0</v>
      </c>
      <c r="K11" s="164">
        <v>0</v>
      </c>
    </row>
    <row r="12" spans="2:11">
      <c r="B12" s="162" t="s">
        <v>835</v>
      </c>
      <c r="C12" s="162" t="s">
        <v>660</v>
      </c>
      <c r="D12" s="162" t="s">
        <v>834</v>
      </c>
      <c r="E12" s="162" t="s">
        <v>830</v>
      </c>
      <c r="F12" s="162" t="s">
        <v>831</v>
      </c>
      <c r="G12" s="162" t="s">
        <v>833</v>
      </c>
      <c r="H12" s="164">
        <v>1329668</v>
      </c>
      <c r="I12" s="164">
        <v>1185427</v>
      </c>
      <c r="J12" s="164">
        <v>0</v>
      </c>
      <c r="K12" s="164">
        <v>0</v>
      </c>
    </row>
    <row r="13" spans="2:11">
      <c r="B13" s="162" t="s">
        <v>836</v>
      </c>
      <c r="C13" s="162" t="s">
        <v>799</v>
      </c>
      <c r="D13" s="162" t="s">
        <v>834</v>
      </c>
      <c r="E13" s="162" t="s">
        <v>830</v>
      </c>
      <c r="F13" s="162" t="s">
        <v>831</v>
      </c>
      <c r="G13" s="162" t="s">
        <v>833</v>
      </c>
      <c r="H13" s="164">
        <v>1610221</v>
      </c>
      <c r="I13" s="164">
        <v>1173796</v>
      </c>
      <c r="J13" s="164">
        <v>0</v>
      </c>
      <c r="K13" s="164">
        <v>0</v>
      </c>
    </row>
    <row r="14" spans="2:11">
      <c r="B14" s="162" t="s">
        <v>836</v>
      </c>
      <c r="C14" s="162" t="s">
        <v>799</v>
      </c>
      <c r="D14" s="162" t="s">
        <v>829</v>
      </c>
      <c r="E14" s="162" t="s">
        <v>830</v>
      </c>
      <c r="F14" s="162" t="s">
        <v>831</v>
      </c>
      <c r="G14" s="162" t="s">
        <v>833</v>
      </c>
      <c r="H14" s="164">
        <v>1167742</v>
      </c>
      <c r="I14" s="164">
        <v>1296606</v>
      </c>
      <c r="J14" s="164">
        <v>0</v>
      </c>
      <c r="K14" s="164">
        <v>0</v>
      </c>
    </row>
    <row r="15" spans="2:11">
      <c r="B15" s="162" t="s">
        <v>648</v>
      </c>
      <c r="C15" s="162" t="s">
        <v>647</v>
      </c>
      <c r="D15" s="162" t="s">
        <v>834</v>
      </c>
      <c r="E15" s="162" t="s">
        <v>830</v>
      </c>
      <c r="F15" s="162" t="s">
        <v>831</v>
      </c>
      <c r="G15" s="162" t="s">
        <v>833</v>
      </c>
      <c r="H15" s="164">
        <v>232150</v>
      </c>
      <c r="I15" s="164">
        <v>552634</v>
      </c>
      <c r="J15" s="164">
        <v>0</v>
      </c>
      <c r="K15" s="164">
        <v>0</v>
      </c>
    </row>
    <row r="16" spans="2:11">
      <c r="B16" s="162" t="s">
        <v>648</v>
      </c>
      <c r="C16" s="162" t="s">
        <v>647</v>
      </c>
      <c r="D16" s="162" t="s">
        <v>829</v>
      </c>
      <c r="E16" s="162" t="s">
        <v>830</v>
      </c>
      <c r="F16" s="162" t="s">
        <v>831</v>
      </c>
      <c r="G16" s="162" t="s">
        <v>833</v>
      </c>
      <c r="H16" s="164">
        <v>3746</v>
      </c>
      <c r="I16" s="164">
        <v>10687</v>
      </c>
      <c r="J16" s="164">
        <v>0</v>
      </c>
      <c r="K16" s="164">
        <v>0</v>
      </c>
    </row>
    <row r="17" spans="2:11">
      <c r="B17" s="830" t="s">
        <v>50</v>
      </c>
      <c r="C17" s="831"/>
      <c r="D17" s="831"/>
      <c r="E17" s="831"/>
      <c r="F17" s="831"/>
      <c r="G17" s="832"/>
      <c r="H17" s="168">
        <v>12629727</v>
      </c>
      <c r="I17" s="168">
        <v>19277769</v>
      </c>
      <c r="J17" s="168">
        <v>0</v>
      </c>
      <c r="K17" s="168">
        <v>0</v>
      </c>
    </row>
    <row r="19" spans="2:11" ht="6" customHeight="1"/>
    <row r="20" spans="2:11" s="151" customFormat="1">
      <c r="B20" s="820" t="s">
        <v>537</v>
      </c>
      <c r="C20" s="821"/>
      <c r="D20" s="821"/>
      <c r="E20" s="821"/>
      <c r="F20" s="821"/>
      <c r="G20" s="822"/>
      <c r="H20" s="826" t="s">
        <v>52</v>
      </c>
      <c r="I20" s="827"/>
      <c r="J20" s="827"/>
      <c r="K20" s="828"/>
    </row>
    <row r="21" spans="2:11" s="151" customFormat="1">
      <c r="B21" s="823"/>
      <c r="C21" s="824"/>
      <c r="D21" s="824"/>
      <c r="E21" s="824"/>
      <c r="F21" s="824"/>
      <c r="G21" s="825"/>
      <c r="H21" s="805" t="s">
        <v>431</v>
      </c>
      <c r="I21" s="829"/>
      <c r="J21" s="805" t="s">
        <v>432</v>
      </c>
      <c r="K21" s="806"/>
    </row>
    <row r="22" spans="2:11" s="151" customFormat="1">
      <c r="B22" s="369" t="s">
        <v>434</v>
      </c>
      <c r="C22" s="369" t="s">
        <v>433</v>
      </c>
      <c r="D22" s="370" t="s">
        <v>382</v>
      </c>
      <c r="E22" s="370" t="s">
        <v>378</v>
      </c>
      <c r="F22" s="370" t="s">
        <v>380</v>
      </c>
      <c r="G22" s="370" t="s">
        <v>55</v>
      </c>
      <c r="H22" s="154">
        <v>45291</v>
      </c>
      <c r="I22" s="154">
        <v>44926</v>
      </c>
      <c r="J22" s="154">
        <v>45291</v>
      </c>
      <c r="K22" s="154">
        <v>44926</v>
      </c>
    </row>
    <row r="23" spans="2:11" s="151" customFormat="1">
      <c r="B23" s="371"/>
      <c r="C23" s="371"/>
      <c r="D23" s="372" t="s">
        <v>379</v>
      </c>
      <c r="E23" s="372" t="s">
        <v>379</v>
      </c>
      <c r="F23" s="372" t="s">
        <v>381</v>
      </c>
      <c r="G23" s="372"/>
      <c r="H23" s="157" t="s">
        <v>153</v>
      </c>
      <c r="I23" s="157" t="s">
        <v>153</v>
      </c>
      <c r="J23" s="157" t="s">
        <v>153</v>
      </c>
      <c r="K23" s="157" t="s">
        <v>153</v>
      </c>
    </row>
    <row r="24" spans="2:11" ht="12.75" customHeight="1" collapsed="1">
      <c r="B24" s="162" t="s">
        <v>69</v>
      </c>
      <c r="C24" s="162" t="s">
        <v>315</v>
      </c>
      <c r="D24" s="162" t="s">
        <v>837</v>
      </c>
      <c r="E24" s="162" t="s">
        <v>830</v>
      </c>
      <c r="F24" s="162" t="s">
        <v>831</v>
      </c>
      <c r="G24" s="162" t="s">
        <v>38</v>
      </c>
      <c r="H24" s="164">
        <v>1110899</v>
      </c>
      <c r="I24" s="164">
        <v>1065454</v>
      </c>
      <c r="J24" s="164">
        <v>0</v>
      </c>
      <c r="K24" s="164">
        <v>0</v>
      </c>
    </row>
    <row r="25" spans="2:11" ht="12.75" customHeight="1" collapsed="1">
      <c r="B25" s="162" t="s">
        <v>69</v>
      </c>
      <c r="C25" s="162" t="s">
        <v>777</v>
      </c>
      <c r="D25" s="162" t="s">
        <v>829</v>
      </c>
      <c r="E25" s="162" t="s">
        <v>830</v>
      </c>
      <c r="F25" s="162" t="s">
        <v>831</v>
      </c>
      <c r="G25" s="162" t="s">
        <v>38</v>
      </c>
      <c r="H25" s="164">
        <v>1212137</v>
      </c>
      <c r="I25" s="164">
        <v>1142245</v>
      </c>
      <c r="J25" s="164">
        <v>0</v>
      </c>
      <c r="K25" s="164">
        <v>0</v>
      </c>
    </row>
    <row r="26" spans="2:11" ht="12.75" customHeight="1" collapsed="1">
      <c r="B26" s="162" t="s">
        <v>832</v>
      </c>
      <c r="C26" s="162" t="s">
        <v>659</v>
      </c>
      <c r="D26" s="162" t="s">
        <v>829</v>
      </c>
      <c r="E26" s="162" t="s">
        <v>830</v>
      </c>
      <c r="F26" s="162" t="s">
        <v>831</v>
      </c>
      <c r="G26" s="162" t="s">
        <v>833</v>
      </c>
      <c r="H26" s="164">
        <v>13204867</v>
      </c>
      <c r="I26" s="164">
        <v>11178273</v>
      </c>
      <c r="J26" s="164">
        <v>0</v>
      </c>
      <c r="K26" s="164">
        <v>0</v>
      </c>
    </row>
    <row r="27" spans="2:11" ht="12.75" customHeight="1" collapsed="1">
      <c r="B27" s="162" t="s">
        <v>835</v>
      </c>
      <c r="C27" s="162" t="s">
        <v>660</v>
      </c>
      <c r="D27" s="162" t="s">
        <v>829</v>
      </c>
      <c r="E27" s="162" t="s">
        <v>830</v>
      </c>
      <c r="F27" s="162" t="s">
        <v>831</v>
      </c>
      <c r="G27" s="162" t="s">
        <v>833</v>
      </c>
      <c r="H27" s="164">
        <v>116966</v>
      </c>
      <c r="I27" s="164">
        <v>54858</v>
      </c>
      <c r="J27" s="164">
        <v>0</v>
      </c>
      <c r="K27" s="164">
        <v>0</v>
      </c>
    </row>
    <row r="28" spans="2:11">
      <c r="B28" s="162" t="s">
        <v>648</v>
      </c>
      <c r="C28" s="162" t="s">
        <v>647</v>
      </c>
      <c r="D28" s="162" t="s">
        <v>829</v>
      </c>
      <c r="E28" s="162" t="s">
        <v>830</v>
      </c>
      <c r="F28" s="162" t="s">
        <v>831</v>
      </c>
      <c r="G28" s="162" t="s">
        <v>833</v>
      </c>
      <c r="H28" s="164">
        <f>+'[5]NOTA 9'!$H$28</f>
        <v>871803</v>
      </c>
      <c r="I28" s="164">
        <f>+'[5]NOTA 9'!$I$28</f>
        <v>1174941</v>
      </c>
      <c r="J28" s="164">
        <v>0</v>
      </c>
      <c r="K28" s="164">
        <v>0</v>
      </c>
    </row>
    <row r="29" spans="2:11">
      <c r="B29" s="373" t="s">
        <v>50</v>
      </c>
      <c r="C29" s="374"/>
      <c r="D29" s="374"/>
      <c r="E29" s="374"/>
      <c r="F29" s="374"/>
      <c r="G29" s="375"/>
      <c r="H29" s="168">
        <f>+'[5]NOTA 9'!$H$29</f>
        <v>16516672</v>
      </c>
      <c r="I29" s="168">
        <f>+'[5]NOTA 9'!$I$29</f>
        <v>14615771</v>
      </c>
      <c r="J29" s="168">
        <v>0</v>
      </c>
      <c r="K29" s="168">
        <v>0</v>
      </c>
    </row>
    <row r="41" spans="8:8">
      <c r="H41" s="176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3D7-2C42-4ECA-BE9E-89916C3B3981}">
  <dimension ref="B1:K35"/>
  <sheetViews>
    <sheetView showGridLines="0" zoomScale="70" zoomScaleNormal="70" workbookViewId="0">
      <selection activeCell="I18" sqref="I18"/>
    </sheetView>
  </sheetViews>
  <sheetFormatPr baseColWidth="10" defaultColWidth="11.453125" defaultRowHeight="13"/>
  <cols>
    <col min="1" max="1" width="1.54296875" style="148" customWidth="1"/>
    <col min="2" max="2" width="12.1796875" style="148" customWidth="1"/>
    <col min="3" max="3" width="41.54296875" style="148" customWidth="1"/>
    <col min="4" max="4" width="25.81640625" style="148" bestFit="1" customWidth="1"/>
    <col min="5" max="5" width="30.54296875" style="148" customWidth="1"/>
    <col min="6" max="6" width="17.453125" style="148" customWidth="1"/>
    <col min="7" max="7" width="10.54296875" style="148" customWidth="1"/>
    <col min="8" max="8" width="17.36328125" style="148" customWidth="1"/>
    <col min="9" max="9" width="17.1796875" style="148" customWidth="1"/>
    <col min="10" max="10" width="14.7265625" style="148" customWidth="1"/>
    <col min="11" max="11" width="17.1796875" style="148" customWidth="1"/>
    <col min="12" max="16384" width="11.453125" style="148"/>
  </cols>
  <sheetData>
    <row r="1" spans="2:11" ht="6" customHeight="1"/>
    <row r="2" spans="2:11" s="229" customFormat="1" ht="18.5">
      <c r="B2" s="227" t="s">
        <v>1136</v>
      </c>
      <c r="C2" s="300"/>
    </row>
    <row r="3" spans="2:11" ht="6" customHeight="1"/>
    <row r="4" spans="2:11" s="151" customFormat="1">
      <c r="B4" s="826" t="s">
        <v>56</v>
      </c>
      <c r="C4" s="827"/>
      <c r="D4" s="827"/>
      <c r="E4" s="827"/>
      <c r="F4" s="827"/>
      <c r="G4" s="827"/>
      <c r="H4" s="827"/>
      <c r="I4" s="827"/>
      <c r="J4" s="827"/>
      <c r="K4" s="828"/>
    </row>
    <row r="5" spans="2:11" s="151" customFormat="1" ht="6" customHeight="1">
      <c r="B5" s="833"/>
      <c r="C5" s="834"/>
      <c r="D5" s="834"/>
      <c r="E5" s="834"/>
      <c r="F5" s="834"/>
      <c r="G5" s="834"/>
      <c r="H5" s="834"/>
      <c r="I5" s="834"/>
      <c r="J5" s="834"/>
      <c r="K5" s="835"/>
    </row>
    <row r="6" spans="2:11" s="151" customFormat="1" ht="51.75" customHeight="1">
      <c r="B6" s="285" t="s">
        <v>434</v>
      </c>
      <c r="C6" s="285" t="s">
        <v>433</v>
      </c>
      <c r="D6" s="232" t="s">
        <v>100</v>
      </c>
      <c r="E6" s="232" t="s">
        <v>19</v>
      </c>
      <c r="F6" s="232" t="s">
        <v>425</v>
      </c>
      <c r="G6" s="232" t="s">
        <v>437</v>
      </c>
      <c r="H6" s="154">
        <v>45291</v>
      </c>
      <c r="I6" s="182" t="s">
        <v>177</v>
      </c>
      <c r="J6" s="154">
        <v>44926</v>
      </c>
      <c r="K6" s="182" t="s">
        <v>177</v>
      </c>
    </row>
    <row r="7" spans="2:11" s="151" customFormat="1">
      <c r="B7" s="371"/>
      <c r="C7" s="371"/>
      <c r="D7" s="372"/>
      <c r="E7" s="372"/>
      <c r="F7" s="372"/>
      <c r="G7" s="372"/>
      <c r="H7" s="157" t="s">
        <v>153</v>
      </c>
      <c r="I7" s="157" t="s">
        <v>153</v>
      </c>
      <c r="J7" s="157" t="s">
        <v>153</v>
      </c>
      <c r="K7" s="157" t="s">
        <v>153</v>
      </c>
    </row>
    <row r="8" spans="2:11" ht="13.5" customHeight="1">
      <c r="B8" s="386" t="str">
        <f>+'[5]NOTA 9.1.3'!B6</f>
        <v>3.294.888-K</v>
      </c>
      <c r="C8" s="386" t="str">
        <f>+'[5]NOTA 9.1.3'!C6</f>
        <v>Horst Paulmann Kemna</v>
      </c>
      <c r="D8" s="386" t="str">
        <f>+'[5]NOTA 9.1.3'!D6</f>
        <v>Accionista Controlador</v>
      </c>
      <c r="E8" s="386" t="str">
        <f>+'[5]NOTA 9.1.3'!E6</f>
        <v>Dividendos Pagados</v>
      </c>
      <c r="F8" s="386" t="str">
        <f>+'[5]NOTA 9.1.3'!F6</f>
        <v>Peso Chileno</v>
      </c>
      <c r="G8" s="386" t="str">
        <f>+'[5]NOTA 9.1.3'!G6</f>
        <v>Chile</v>
      </c>
      <c r="H8" s="164">
        <f>+'[5]NOTA 9.1.3'!H6</f>
        <v>7244667</v>
      </c>
      <c r="I8" s="164">
        <f>+'[5]NOTA 9.1.3'!I6</f>
        <v>0</v>
      </c>
      <c r="J8" s="164">
        <f>+'[5]NOTA 9.1.3'!J6</f>
        <v>8932745</v>
      </c>
      <c r="K8" s="164">
        <f>+'[5]NOTA 9.1.3'!K6</f>
        <v>0</v>
      </c>
    </row>
    <row r="9" spans="2:11" ht="13.5" customHeight="1">
      <c r="B9" s="386" t="str">
        <f>+'[5]NOTA 9.1.3'!B17</f>
        <v>7.012.865-9</v>
      </c>
      <c r="C9" s="386" t="str">
        <f>+'[5]NOTA 9.1.3'!C17</f>
        <v>Manfred Paulmann Koepfer</v>
      </c>
      <c r="D9" s="386" t="str">
        <f>+'[5]NOTA 9.1.3'!D17</f>
        <v>Accionista Controlador/Director</v>
      </c>
      <c r="E9" s="386" t="str">
        <f>+'[5]NOTA 9.1.3'!E17</f>
        <v>Dividendos Pagados</v>
      </c>
      <c r="F9" s="386" t="str">
        <f>+'[5]NOTA 9.1.3'!F17</f>
        <v>Peso Chileno</v>
      </c>
      <c r="G9" s="386" t="str">
        <f>+'[5]NOTA 9.1.3'!G17</f>
        <v>Chile</v>
      </c>
      <c r="H9" s="164">
        <f>+'[5]NOTA 9.1.3'!H17</f>
        <v>877463</v>
      </c>
      <c r="I9" s="164">
        <f>+'[5]NOTA 9.1.3'!I17</f>
        <v>0</v>
      </c>
      <c r="J9" s="164">
        <f>+'[5]NOTA 9.1.3'!J17</f>
        <v>1081921</v>
      </c>
      <c r="K9" s="164">
        <f>+'[5]NOTA 9.1.3'!K17</f>
        <v>0</v>
      </c>
    </row>
    <row r="10" spans="2:11" ht="13.5" customHeight="1">
      <c r="B10" s="386" t="str">
        <f>+'[5]NOTA 9.1.3'!B20</f>
        <v>8.953.509-3</v>
      </c>
      <c r="C10" s="386" t="str">
        <f>+'[5]NOTA 9.1.3'!C20</f>
        <v>Peter Paulmann Koepfer</v>
      </c>
      <c r="D10" s="386" t="str">
        <f>+'[5]NOTA 9.1.3'!D20</f>
        <v>Accionista Controlador</v>
      </c>
      <c r="E10" s="386" t="str">
        <f>+'[5]NOTA 9.1.3'!E20</f>
        <v>Dividendos Pagados</v>
      </c>
      <c r="F10" s="386" t="str">
        <f>+'[5]NOTA 9.1.3'!F20</f>
        <v>Peso Chileno</v>
      </c>
      <c r="G10" s="386" t="str">
        <f>+'[5]NOTA 9.1.3'!G20</f>
        <v>Chile</v>
      </c>
      <c r="H10" s="164">
        <f>+'[5]NOTA 9.1.3'!H20</f>
        <v>1281995</v>
      </c>
      <c r="I10" s="164">
        <f>+'[5]NOTA 9.1.3'!I20</f>
        <v>0</v>
      </c>
      <c r="J10" s="164">
        <f>+'[5]NOTA 9.1.3'!J20</f>
        <v>1580713</v>
      </c>
      <c r="K10" s="164">
        <f>+'[5]NOTA 9.1.3'!K20</f>
        <v>0</v>
      </c>
    </row>
    <row r="11" spans="2:11" ht="13.5" customHeight="1">
      <c r="B11" s="386" t="str">
        <f>+'[5]NOTA 9.1.3'!B22</f>
        <v>8.953.510-7</v>
      </c>
      <c r="C11" s="386" t="str">
        <f>+'[5]NOTA 9.1.3'!C22</f>
        <v>Heike Paulmann Koepfer</v>
      </c>
      <c r="D11" s="386" t="str">
        <f>+'[5]NOTA 9.1.3'!D22</f>
        <v>Accionista Controlador/Director</v>
      </c>
      <c r="E11" s="386" t="str">
        <f>+'[5]NOTA 9.1.3'!E22</f>
        <v>Dividendos Pagados</v>
      </c>
      <c r="F11" s="386" t="str">
        <f>+'[5]NOTA 9.1.3'!F22</f>
        <v>Peso Chileno</v>
      </c>
      <c r="G11" s="386" t="str">
        <f>+'[5]NOTA 9.1.3'!G22</f>
        <v>Chile</v>
      </c>
      <c r="H11" s="164">
        <f>+'[5]NOTA 9.1.3'!H22</f>
        <v>1265898</v>
      </c>
      <c r="I11" s="164">
        <f>+'[5]NOTA 9.1.3'!I22</f>
        <v>0</v>
      </c>
      <c r="J11" s="164">
        <f>+'[5]NOTA 9.1.3'!J22</f>
        <v>1560865</v>
      </c>
      <c r="K11" s="164">
        <f>+'[5]NOTA 9.1.3'!K22</f>
        <v>0</v>
      </c>
    </row>
    <row r="12" spans="2:11" ht="13.5" customHeight="1">
      <c r="B12" s="386" t="str">
        <f>+'[5]NOTA 9.1.3'!B23</f>
        <v>59.324.530-6</v>
      </c>
      <c r="C12" s="386" t="str">
        <f>+'[5]NOTA 9.1.3'!C23</f>
        <v xml:space="preserve">PK One Limited                         </v>
      </c>
      <c r="D12" s="386" t="str">
        <f>+'[5]NOTA 9.1.3'!D23</f>
        <v>Accionista Controlador</v>
      </c>
      <c r="E12" s="386" t="str">
        <f>+'[5]NOTA 9.1.3'!E23</f>
        <v>Dividendos Pagados</v>
      </c>
      <c r="F12" s="386" t="str">
        <f>+'[5]NOTA 9.1.3'!F23</f>
        <v>Peso Chileno</v>
      </c>
      <c r="G12" s="386" t="str">
        <f>+'[5]NOTA 9.1.3'!G23</f>
        <v>Chile</v>
      </c>
      <c r="H12" s="164">
        <f>+'[5]NOTA 9.1.3'!H23</f>
        <v>150702634</v>
      </c>
      <c r="I12" s="164">
        <f>+'[5]NOTA 9.1.3'!I23</f>
        <v>0</v>
      </c>
      <c r="J12" s="164">
        <f>+'[5]NOTA 9.1.3'!J23</f>
        <v>0</v>
      </c>
      <c r="K12" s="164">
        <f>+'[5]NOTA 9.1.3'!K23</f>
        <v>0</v>
      </c>
    </row>
    <row r="13" spans="2:11">
      <c r="B13" s="386" t="str">
        <f>+'[5]NOTA 9.1.3'!B24</f>
        <v>76.620.967-K</v>
      </c>
      <c r="C13" s="386" t="str">
        <f>+'[5]NOTA 9.1.3'!C24</f>
        <v xml:space="preserve">Inversiones y Servicios Rupel Ltda.    </v>
      </c>
      <c r="D13" s="386" t="str">
        <f>+'[5]NOTA 9.1.3'!D24</f>
        <v>Accionista Controlador</v>
      </c>
      <c r="E13" s="386" t="str">
        <f>+'[5]NOTA 9.1.3'!E24</f>
        <v>Dividendos Pagados</v>
      </c>
      <c r="F13" s="386" t="str">
        <f>+'[5]NOTA 9.1.3'!F24</f>
        <v>Peso Chileno</v>
      </c>
      <c r="G13" s="386" t="str">
        <f>+'[5]NOTA 9.1.3'!G24</f>
        <v>Chile</v>
      </c>
      <c r="H13" s="164">
        <f>+'[5]NOTA 9.1.3'!H24</f>
        <v>0</v>
      </c>
      <c r="I13" s="164">
        <f>+'[5]NOTA 9.1.3'!I24</f>
        <v>0</v>
      </c>
      <c r="J13" s="164">
        <f>+'[5]NOTA 9.1.3'!J24</f>
        <v>185817811</v>
      </c>
      <c r="K13" s="164">
        <f>+'[5]NOTA 9.1.3'!K24</f>
        <v>0</v>
      </c>
    </row>
    <row r="14" spans="2:11">
      <c r="B14" s="386" t="str">
        <f>+'[5]NOTA 9.1.3'!B33</f>
        <v>76.076.630-5</v>
      </c>
      <c r="C14" s="386" t="str">
        <f>+'[5]NOTA 9.1.3'!C33</f>
        <v>Administradora de Retail y Servicio S.A.</v>
      </c>
      <c r="D14" s="386" t="str">
        <f>+'[5]NOTA 9.1.3'!D33</f>
        <v>Empresa Relación Director/Accionista Controlador</v>
      </c>
      <c r="E14" s="386" t="str">
        <f>+'[5]NOTA 9.1.3'!E33</f>
        <v>Arriendos Cobrados</v>
      </c>
      <c r="F14" s="386" t="str">
        <f>+'[5]NOTA 9.1.3'!F33</f>
        <v>Peso Chileno</v>
      </c>
      <c r="G14" s="386" t="str">
        <f>+'[5]NOTA 9.1.3'!G33</f>
        <v>Chile</v>
      </c>
      <c r="H14" s="164">
        <f>+'[5]NOTA 9.1.3'!H33</f>
        <v>758195</v>
      </c>
      <c r="I14" s="164">
        <f>+'[5]NOTA 9.1.3'!I33</f>
        <v>758195</v>
      </c>
      <c r="J14" s="164">
        <f>+'[5]NOTA 9.1.3'!J33</f>
        <v>889337</v>
      </c>
      <c r="K14" s="164">
        <f>+'[5]NOTA 9.1.3'!K33</f>
        <v>889337</v>
      </c>
    </row>
    <row r="15" spans="2:11">
      <c r="B15" s="386" t="str">
        <f>+'[5]NOTA 9.1.3'!B34</f>
        <v>76.076.630-5</v>
      </c>
      <c r="C15" s="386" t="str">
        <f>+'[5]NOTA 9.1.3'!C34</f>
        <v>Administradora de Retail y Servicio S.A.</v>
      </c>
      <c r="D15" s="386" t="str">
        <f>+'[5]NOTA 9.1.3'!D34</f>
        <v>Empresa Relación Director/Accionista Controlador</v>
      </c>
      <c r="E15" s="386" t="str">
        <f>+'[5]NOTA 9.1.3'!E34</f>
        <v>Gastos Comunes Cobrados</v>
      </c>
      <c r="F15" s="386" t="str">
        <f>+'[5]NOTA 9.1.3'!F34</f>
        <v>Peso Chileno</v>
      </c>
      <c r="G15" s="386" t="str">
        <f>+'[5]NOTA 9.1.3'!G34</f>
        <v>Chile</v>
      </c>
      <c r="H15" s="164">
        <f>+'[5]NOTA 9.1.3'!H34</f>
        <v>328447</v>
      </c>
      <c r="I15" s="164">
        <f>+'[5]NOTA 9.1.3'!I34</f>
        <v>328447</v>
      </c>
      <c r="J15" s="164">
        <f>+'[5]NOTA 9.1.3'!J34</f>
        <v>336521</v>
      </c>
      <c r="K15" s="164">
        <f>+'[5]NOTA 9.1.3'!K34</f>
        <v>336521</v>
      </c>
    </row>
    <row r="16" spans="2:11">
      <c r="B16" s="386" t="str">
        <f>+'[5]NOTA 9.1.3'!B35</f>
        <v>76.076.630-5</v>
      </c>
      <c r="C16" s="386" t="str">
        <f>+'[5]NOTA 9.1.3'!C35</f>
        <v>Administradora de Retail y Servicio S.A.</v>
      </c>
      <c r="D16" s="386" t="str">
        <f>+'[5]NOTA 9.1.3'!D35</f>
        <v>Empresa Relación Director/Accionista Controlador</v>
      </c>
      <c r="E16" s="386" t="str">
        <f>+'[5]NOTA 9.1.3'!E35</f>
        <v>Cesiones de contratos, compra de activos y otros</v>
      </c>
      <c r="F16" s="386" t="str">
        <f>+'[5]NOTA 9.1.3'!F35</f>
        <v>Peso Chileno</v>
      </c>
      <c r="G16" s="386" t="str">
        <f>+'[5]NOTA 9.1.3'!G35</f>
        <v>Chile</v>
      </c>
      <c r="H16" s="164">
        <f>+'[5]NOTA 9.1.3'!H35</f>
        <v>5539809</v>
      </c>
      <c r="I16" s="164">
        <f>+'[5]NOTA 9.1.3'!I35</f>
        <v>0</v>
      </c>
      <c r="J16" s="164">
        <f>+'[5]NOTA 9.1.3'!J35</f>
        <v>0</v>
      </c>
      <c r="K16" s="164">
        <f>+'[5]NOTA 9.1.3'!K35</f>
        <v>0</v>
      </c>
    </row>
    <row r="17" spans="2:11">
      <c r="B17" s="386" t="str">
        <f>+'[5]NOTA 9.1.3'!B36</f>
        <v>78.410.320-K</v>
      </c>
      <c r="C17" s="386" t="str">
        <f>+'[5]NOTA 9.1.3'!C36</f>
        <v>Imp. y Comercial Regen Ltda.</v>
      </c>
      <c r="D17" s="386" t="str">
        <f>+'[5]NOTA 9.1.3'!D36</f>
        <v>Empresa Relación Accionista Controlador</v>
      </c>
      <c r="E17" s="386" t="str">
        <f>+'[5]NOTA 9.1.3'!E36</f>
        <v>Compra de Mercadería</v>
      </c>
      <c r="F17" s="386" t="str">
        <f>+'[5]NOTA 9.1.3'!F36</f>
        <v>Peso Chileno</v>
      </c>
      <c r="G17" s="386" t="str">
        <f>+'[5]NOTA 9.1.3'!G36</f>
        <v>Chile</v>
      </c>
      <c r="H17" s="164">
        <f>+'[5]NOTA 9.1.3'!H36</f>
        <v>107471</v>
      </c>
      <c r="I17" s="164">
        <f>+'[5]NOTA 9.1.3'!I36</f>
        <v>-107471</v>
      </c>
      <c r="J17" s="164">
        <f>+'[5]NOTA 9.1.3'!J36</f>
        <v>113639</v>
      </c>
      <c r="K17" s="164">
        <f>+'[5]NOTA 9.1.3'!K36</f>
        <v>-113639</v>
      </c>
    </row>
    <row r="18" spans="2:11">
      <c r="B18" s="386" t="str">
        <f>+'[5]NOTA 9.1.3'!B37</f>
        <v>78.410.320-K</v>
      </c>
      <c r="C18" s="386" t="str">
        <f>+'[5]NOTA 9.1.3'!C37</f>
        <v>Imp. y Comercial Regen Ltda.</v>
      </c>
      <c r="D18" s="386" t="str">
        <f>+'[5]NOTA 9.1.3'!D37</f>
        <v>Empresa Relación Accionista Controlador</v>
      </c>
      <c r="E18" s="386" t="str">
        <f>+'[5]NOTA 9.1.3'!E37</f>
        <v>Arriendos Cobrados</v>
      </c>
      <c r="F18" s="386" t="str">
        <f>+'[5]NOTA 9.1.3'!F37</f>
        <v>Peso Chileno</v>
      </c>
      <c r="G18" s="386" t="str">
        <f>+'[5]NOTA 9.1.3'!G37</f>
        <v>Chile</v>
      </c>
      <c r="H18" s="164">
        <f>+'[5]NOTA 9.1.3'!H37</f>
        <v>104497</v>
      </c>
      <c r="I18" s="164">
        <f>+'[5]NOTA 9.1.3'!I37</f>
        <v>104497</v>
      </c>
      <c r="J18" s="164">
        <f>+'[5]NOTA 9.1.3'!J37</f>
        <v>211298</v>
      </c>
      <c r="K18" s="164">
        <f>+'[5]NOTA 9.1.3'!K37</f>
        <v>211298</v>
      </c>
    </row>
    <row r="19" spans="2:11">
      <c r="B19" s="386" t="str">
        <f>+'[5]NOTA 9.1.3'!B39</f>
        <v>78.410.320-K</v>
      </c>
      <c r="C19" s="386" t="str">
        <f>+'[5]NOTA 9.1.3'!C39</f>
        <v>Imp. y Comercial Regen Ltda.</v>
      </c>
      <c r="D19" s="386" t="str">
        <f>+'[5]NOTA 9.1.3'!D39</f>
        <v>Empresa Relación Accionista Controlador</v>
      </c>
      <c r="E19" s="386" t="str">
        <f>+'[5]NOTA 9.1.3'!E39</f>
        <v>Gastos Comunes Cobrados</v>
      </c>
      <c r="F19" s="386" t="str">
        <f>+'[5]NOTA 9.1.3'!F39</f>
        <v>Peso Chileno</v>
      </c>
      <c r="G19" s="386" t="str">
        <f>+'[5]NOTA 9.1.3'!G39</f>
        <v>Chile</v>
      </c>
      <c r="H19" s="164">
        <f>+'[5]NOTA 9.1.3'!H39</f>
        <v>28444</v>
      </c>
      <c r="I19" s="164">
        <f>+'[5]NOTA 9.1.3'!I39</f>
        <v>28444</v>
      </c>
      <c r="J19" s="164">
        <f>+'[5]NOTA 9.1.3'!J39</f>
        <v>67176</v>
      </c>
      <c r="K19" s="164">
        <f>+'[5]NOTA 9.1.3'!K39</f>
        <v>67176</v>
      </c>
    </row>
    <row r="20" spans="2:11">
      <c r="B20" s="386" t="str">
        <f>+'[5]NOTA 9.1.3'!B45</f>
        <v>92.491.000-3</v>
      </c>
      <c r="C20" s="386" t="str">
        <f>+'[5]NOTA 9.1.3'!C45</f>
        <v>Labsa Inversiones Ltda.</v>
      </c>
      <c r="D20" s="386" t="str">
        <f>+'[5]NOTA 9.1.3'!D45</f>
        <v>Empresa Relación Accionista Controlador</v>
      </c>
      <c r="E20" s="386" t="str">
        <f>+'[5]NOTA 9.1.3'!E45</f>
        <v>Arriendos Pagados</v>
      </c>
      <c r="F20" s="386" t="str">
        <f>+'[5]NOTA 9.1.3'!F45</f>
        <v>Peso Chileno</v>
      </c>
      <c r="G20" s="386" t="str">
        <f>+'[5]NOTA 9.1.3'!G45</f>
        <v>Chile</v>
      </c>
      <c r="H20" s="164">
        <f>+'[5]NOTA 9.1.3'!H45</f>
        <v>577666</v>
      </c>
      <c r="I20" s="164">
        <f>+'[5]NOTA 9.1.3'!I45</f>
        <v>-577666</v>
      </c>
      <c r="J20" s="164">
        <f>+'[5]NOTA 9.1.3'!J45</f>
        <v>614414</v>
      </c>
      <c r="K20" s="164">
        <f>+'[5]NOTA 9.1.3'!K45</f>
        <v>-614414</v>
      </c>
    </row>
    <row r="21" spans="2:11">
      <c r="B21" s="386" t="str">
        <f>+'[5]NOTA 9.1.3'!B79</f>
        <v>99.500.840-8</v>
      </c>
      <c r="C21" s="386" t="str">
        <f>+'[5]NOTA 9.1.3'!C79</f>
        <v>CAT Administradora de Tarjetas S.A.</v>
      </c>
      <c r="D21" s="386" t="str">
        <f>+'[5]NOTA 9.1.3'!D79</f>
        <v>Coligada</v>
      </c>
      <c r="E21" s="386" t="str">
        <f>+'[5]NOTA 9.1.3'!E79</f>
        <v>Venta con Tarjeta Cencosud y Otros</v>
      </c>
      <c r="F21" s="386" t="str">
        <f>+'[5]NOTA 9.1.3'!F79</f>
        <v>Peso Chileno</v>
      </c>
      <c r="G21" s="386" t="str">
        <f>+'[5]NOTA 9.1.3'!G79</f>
        <v>Chile</v>
      </c>
      <c r="H21" s="164">
        <f>+'[5]NOTA 9.1.3'!H79</f>
        <v>855618947</v>
      </c>
      <c r="I21" s="164">
        <f>+'[5]NOTA 9.1.3'!I79</f>
        <v>17723210</v>
      </c>
      <c r="J21" s="164">
        <f>+'[5]NOTA 9.1.3'!J79</f>
        <v>922480497</v>
      </c>
      <c r="K21" s="164">
        <f>+'[5]NOTA 9.1.3'!K79</f>
        <v>21118389</v>
      </c>
    </row>
    <row r="22" spans="2:11">
      <c r="B22" s="386" t="str">
        <f>+'[5]NOTA 9.1.3'!B80</f>
        <v>99.500.840-8</v>
      </c>
      <c r="C22" s="386" t="str">
        <f>+'[5]NOTA 9.1.3'!C80</f>
        <v>CAT Administradora de Tarjetas S.A.</v>
      </c>
      <c r="D22" s="386" t="str">
        <f>+'[5]NOTA 9.1.3'!D80</f>
        <v>Coligada</v>
      </c>
      <c r="E22" s="386" t="str">
        <f>+'[5]NOTA 9.1.3'!E80</f>
        <v>Recaudación Estado de Cuentas</v>
      </c>
      <c r="F22" s="386" t="str">
        <f>+'[5]NOTA 9.1.3'!F80</f>
        <v>Peso Chileno</v>
      </c>
      <c r="G22" s="386" t="str">
        <f>+'[5]NOTA 9.1.3'!G80</f>
        <v>Chile</v>
      </c>
      <c r="H22" s="164">
        <f>+'[5]NOTA 9.1.3'!H80</f>
        <v>768436997</v>
      </c>
      <c r="I22" s="164">
        <f>+'[5]NOTA 9.1.3'!I80</f>
        <v>0</v>
      </c>
      <c r="J22" s="164">
        <f>+'[5]NOTA 9.1.3'!J80</f>
        <v>738455217</v>
      </c>
      <c r="K22" s="164">
        <f>+'[5]NOTA 9.1.3'!K80</f>
        <v>0</v>
      </c>
    </row>
    <row r="23" spans="2:11">
      <c r="B23" s="386" t="str">
        <f>+'[5]NOTA 9.1.3'!B85</f>
        <v>99.500.840-8</v>
      </c>
      <c r="C23" s="386" t="str">
        <f>+'[5]NOTA 9.1.3'!C85</f>
        <v>CAT Administradora de Tarjetas S.A.</v>
      </c>
      <c r="D23" s="386" t="str">
        <f>+'[5]NOTA 9.1.3'!D85</f>
        <v>Coligada</v>
      </c>
      <c r="E23" s="386" t="str">
        <f>+'[5]NOTA 9.1.3'!E85</f>
        <v>Dividendos Cobrados</v>
      </c>
      <c r="F23" s="386" t="str">
        <f>+'[5]NOTA 9.1.3'!F85</f>
        <v>Peso Chileno</v>
      </c>
      <c r="G23" s="386" t="str">
        <f>+'[5]NOTA 9.1.3'!G85</f>
        <v>Chile</v>
      </c>
      <c r="H23" s="164">
        <f>+'[5]NOTA 9.1.3'!H85</f>
        <v>7212411</v>
      </c>
      <c r="I23" s="164">
        <f>+'[5]NOTA 9.1.3'!I85</f>
        <v>0</v>
      </c>
      <c r="J23" s="164">
        <f>+'[5]NOTA 9.1.3'!J85</f>
        <v>15019706</v>
      </c>
      <c r="K23" s="164">
        <f>+'[5]NOTA 9.1.3'!K85</f>
        <v>0</v>
      </c>
    </row>
    <row r="24" spans="2:11">
      <c r="B24" s="386" t="str">
        <f>+'[5]NOTA 9.1.3'!B89</f>
        <v>77.218.570-7</v>
      </c>
      <c r="C24" s="386" t="str">
        <f>+'[5]NOTA 9.1.3'!C89</f>
        <v>CAT Corredores de Seguros y Servicios S.A.</v>
      </c>
      <c r="D24" s="386" t="str">
        <f>+'[5]NOTA 9.1.3'!D89</f>
        <v>Coligada</v>
      </c>
      <c r="E24" s="386" t="str">
        <f>+'[5]NOTA 9.1.3'!E89</f>
        <v>Servicios Prestados</v>
      </c>
      <c r="F24" s="386" t="str">
        <f>+'[5]NOTA 9.1.3'!F89</f>
        <v>Peso Chileno</v>
      </c>
      <c r="G24" s="386" t="str">
        <f>+'[5]NOTA 9.1.3'!G89</f>
        <v>Chile</v>
      </c>
      <c r="H24" s="164">
        <f>+'[5]NOTA 9.1.3'!H89</f>
        <v>69883</v>
      </c>
      <c r="I24" s="164">
        <f>+'[5]NOTA 9.1.3'!I89</f>
        <v>69883</v>
      </c>
      <c r="J24" s="164">
        <f>+'[5]NOTA 9.1.3'!J89</f>
        <v>90364</v>
      </c>
      <c r="K24" s="164">
        <f>+'[5]NOTA 9.1.3'!K89</f>
        <v>90364</v>
      </c>
    </row>
    <row r="25" spans="2:11">
      <c r="B25" s="386" t="str">
        <f>+'[5]NOTA 9.1.3'!B90</f>
        <v>77.218.570-7</v>
      </c>
      <c r="C25" s="386" t="str">
        <f>+'[5]NOTA 9.1.3'!C90</f>
        <v>CAT Corredores de Seguros y Servicios S.A.</v>
      </c>
      <c r="D25" s="386" t="str">
        <f>+'[5]NOTA 9.1.3'!D90</f>
        <v>Coligada</v>
      </c>
      <c r="E25" s="386" t="str">
        <f>+'[5]NOTA 9.1.3'!E90</f>
        <v>Dividendos Cobrados</v>
      </c>
      <c r="F25" s="386" t="str">
        <f>+'[5]NOTA 9.1.3'!F90</f>
        <v>Peso Chileno</v>
      </c>
      <c r="G25" s="386" t="str">
        <f>+'[5]NOTA 9.1.3'!G90</f>
        <v>Chile</v>
      </c>
      <c r="H25" s="164">
        <f>+'[5]NOTA 9.1.3'!H90</f>
        <v>1066884</v>
      </c>
      <c r="I25" s="164">
        <f>+'[5]NOTA 9.1.3'!I90</f>
        <v>0</v>
      </c>
      <c r="J25" s="164">
        <f>+'[5]NOTA 9.1.3'!J90</f>
        <v>1008415</v>
      </c>
      <c r="K25" s="164">
        <f>+'[5]NOTA 9.1.3'!K90</f>
        <v>0</v>
      </c>
    </row>
    <row r="26" spans="2:11">
      <c r="B26" s="386" t="str">
        <f>+'[5]NOTA 9.1.3'!B93</f>
        <v>76.388.155-5</v>
      </c>
      <c r="C26" s="386" t="str">
        <f>+'[5]NOTA 9.1.3'!C93</f>
        <v>Servicios Integrales S.A.</v>
      </c>
      <c r="D26" s="386" t="str">
        <f>+'[5]NOTA 9.1.3'!D93</f>
        <v>Coligada</v>
      </c>
      <c r="E26" s="386" t="str">
        <f>+'[5]NOTA 9.1.3'!E93</f>
        <v>Servicios Prestados</v>
      </c>
      <c r="F26" s="386" t="str">
        <f>+'[5]NOTA 9.1.3'!F93</f>
        <v>Peso Chileno</v>
      </c>
      <c r="G26" s="386" t="str">
        <f>+'[5]NOTA 9.1.3'!G93</f>
        <v>Chile</v>
      </c>
      <c r="H26" s="164">
        <f>+'[5]NOTA 9.1.3'!H93</f>
        <v>69898</v>
      </c>
      <c r="I26" s="164">
        <f>+'[5]NOTA 9.1.3'!I93</f>
        <v>69898</v>
      </c>
      <c r="J26" s="164">
        <f>+'[5]NOTA 9.1.3'!J93</f>
        <v>90364</v>
      </c>
      <c r="K26" s="164">
        <f>+'[5]NOTA 9.1.3'!K93</f>
        <v>90364</v>
      </c>
    </row>
    <row r="27" spans="2:11">
      <c r="B27" s="386" t="str">
        <f>+'[5]NOTA 9.1.3'!B94</f>
        <v>76.388.155-5</v>
      </c>
      <c r="C27" s="386" t="str">
        <f>+'[5]NOTA 9.1.3'!C94</f>
        <v>Servicios Integrales S.A.</v>
      </c>
      <c r="D27" s="386" t="str">
        <f>+'[5]NOTA 9.1.3'!D94</f>
        <v>Coligada</v>
      </c>
      <c r="E27" s="386" t="str">
        <f>+'[5]NOTA 9.1.3'!E94</f>
        <v>Dividendos Cobrados</v>
      </c>
      <c r="F27" s="386" t="str">
        <f>+'[5]NOTA 9.1.3'!F94</f>
        <v>Peso Chileno</v>
      </c>
      <c r="G27" s="386" t="str">
        <f>+'[5]NOTA 9.1.3'!G94</f>
        <v>Chile</v>
      </c>
      <c r="H27" s="164">
        <f>+'[5]NOTA 9.1.3'!H94</f>
        <v>497371</v>
      </c>
      <c r="I27" s="164">
        <f>+'[5]NOTA 9.1.3'!I94</f>
        <v>0</v>
      </c>
      <c r="J27" s="164">
        <f>+'[5]NOTA 9.1.3'!J94</f>
        <v>117713</v>
      </c>
      <c r="K27" s="164">
        <f>+'[5]NOTA 9.1.3'!K94</f>
        <v>0</v>
      </c>
    </row>
    <row r="28" spans="2:11">
      <c r="B28" s="386" t="str">
        <f>+'[5]NOTA 9.1.3'!B95</f>
        <v>76.388.146-6</v>
      </c>
      <c r="C28" s="386" t="str">
        <f>+'[5]NOTA 9.1.3'!C95</f>
        <v>Administradora y Procesos S.A.</v>
      </c>
      <c r="D28" s="386" t="str">
        <f>+'[5]NOTA 9.1.3'!D95</f>
        <v>Coligada</v>
      </c>
      <c r="E28" s="386" t="str">
        <f>+'[5]NOTA 9.1.3'!E95</f>
        <v>Comisiones y Otros</v>
      </c>
      <c r="F28" s="386" t="str">
        <f>+'[5]NOTA 9.1.3'!F95</f>
        <v>Peso Chileno</v>
      </c>
      <c r="G28" s="386" t="str">
        <f>+'[5]NOTA 9.1.3'!G95</f>
        <v>Chile</v>
      </c>
      <c r="H28" s="164">
        <f>+'[5]NOTA 9.1.3'!H95</f>
        <v>2796875</v>
      </c>
      <c r="I28" s="164">
        <f>+'[5]NOTA 9.1.3'!I95</f>
        <v>-2796875</v>
      </c>
      <c r="J28" s="164">
        <f>+'[5]NOTA 9.1.3'!J95</f>
        <v>2439277</v>
      </c>
      <c r="K28" s="164">
        <f>+'[5]NOTA 9.1.3'!K95</f>
        <v>-2439277</v>
      </c>
    </row>
    <row r="29" spans="2:11">
      <c r="B29" s="386" t="str">
        <f>+'[5]NOTA 9.1.3'!B97</f>
        <v>76.388.146-6</v>
      </c>
      <c r="C29" s="386" t="str">
        <f>+'[5]NOTA 9.1.3'!C97</f>
        <v>Administradora y Procesos S.A.</v>
      </c>
      <c r="D29" s="386" t="str">
        <f>+'[5]NOTA 9.1.3'!D97</f>
        <v>Coligada</v>
      </c>
      <c r="E29" s="386" t="str">
        <f>+'[5]NOTA 9.1.3'!E97</f>
        <v>Dividendos Cobrados</v>
      </c>
      <c r="F29" s="386" t="str">
        <f>+'[5]NOTA 9.1.3'!F97</f>
        <v>Peso Chileno</v>
      </c>
      <c r="G29" s="386" t="str">
        <f>+'[5]NOTA 9.1.3'!G97</f>
        <v>Chile</v>
      </c>
      <c r="H29" s="164">
        <f>+'[5]NOTA 9.1.3'!H97</f>
        <v>1056416</v>
      </c>
      <c r="I29" s="164">
        <f>+'[5]NOTA 9.1.3'!I97</f>
        <v>0</v>
      </c>
      <c r="J29" s="164">
        <f>+'[5]NOTA 9.1.3'!J97</f>
        <v>494217</v>
      </c>
      <c r="K29" s="164">
        <f>+'[5]NOTA 9.1.3'!K97</f>
        <v>0</v>
      </c>
    </row>
    <row r="30" spans="2:11">
      <c r="B30" s="386" t="str">
        <f>+'[5]NOTA 9.1.3'!B102</f>
        <v>0-E</v>
      </c>
      <c r="C30" s="386" t="str">
        <f>+'[5]NOTA 9.1.3'!C102</f>
        <v>Moura Neto Consultoria Ltda.</v>
      </c>
      <c r="D30" s="386" t="str">
        <f>+'[5]NOTA 9.1.3'!D102</f>
        <v>Empresa Relación Director</v>
      </c>
      <c r="E30" s="386" t="str">
        <f>+'[5]NOTA 9.1.3'!E102</f>
        <v>Prestación de Servicios</v>
      </c>
      <c r="F30" s="386" t="str">
        <f>+'[5]NOTA 9.1.3'!F102</f>
        <v>Reales</v>
      </c>
      <c r="G30" s="386" t="str">
        <f>+'[5]NOTA 9.1.3'!G102</f>
        <v>Brasil</v>
      </c>
      <c r="H30" s="164">
        <f>+'[5]NOTA 9.1.3'!H102</f>
        <v>0</v>
      </c>
      <c r="I30" s="164">
        <f>+'[5]NOTA 9.1.3'!I102</f>
        <v>0</v>
      </c>
      <c r="J30" s="164">
        <f>+'[5]NOTA 9.1.3'!J102</f>
        <v>83183</v>
      </c>
      <c r="K30" s="164">
        <f>+'[5]NOTA 9.1.3'!K102</f>
        <v>-83183</v>
      </c>
    </row>
    <row r="35" spans="5:5" ht="16">
      <c r="E35" s="387"/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AB6C-D2AF-45F9-BE35-3FD5099B5613}">
  <sheetPr>
    <pageSetUpPr fitToPage="1"/>
  </sheetPr>
  <dimension ref="A1:I48"/>
  <sheetViews>
    <sheetView showGridLines="0" topLeftCell="A2" zoomScale="115" zoomScaleNormal="115" workbookViewId="0">
      <selection activeCell="C18" sqref="C18"/>
    </sheetView>
  </sheetViews>
  <sheetFormatPr baseColWidth="10" defaultColWidth="11.453125" defaultRowHeight="13"/>
  <cols>
    <col min="1" max="1" width="1.7265625" style="148" customWidth="1"/>
    <col min="2" max="2" width="32.453125" style="148" customWidth="1"/>
    <col min="3" max="3" width="12.81640625" style="148" customWidth="1"/>
    <col min="4" max="4" width="36.54296875" style="148" bestFit="1" customWidth="1"/>
    <col min="5" max="5" width="1.7265625" style="148" customWidth="1"/>
    <col min="6" max="6" width="18.54296875" style="148" customWidth="1"/>
    <col min="7" max="7" width="44.453125" style="148" bestFit="1" customWidth="1"/>
    <col min="8" max="8" width="32.54296875" style="148" bestFit="1" customWidth="1"/>
    <col min="9" max="9" width="13.1796875" style="148" customWidth="1"/>
    <col min="10" max="10" width="43.453125" style="148" bestFit="1" customWidth="1"/>
    <col min="11" max="16384" width="11.453125" style="148"/>
  </cols>
  <sheetData>
    <row r="1" spans="2:4" ht="6" customHeight="1"/>
    <row r="2" spans="2:4" s="229" customFormat="1" ht="18.5">
      <c r="B2" s="227" t="s">
        <v>1137</v>
      </c>
      <c r="C2" s="300"/>
    </row>
    <row r="3" spans="2:4" ht="6" customHeight="1"/>
    <row r="4" spans="2:4" ht="12.75" customHeight="1">
      <c r="B4" s="836" t="s">
        <v>500</v>
      </c>
      <c r="C4" s="836" t="s">
        <v>436</v>
      </c>
      <c r="D4" s="836" t="s">
        <v>57</v>
      </c>
    </row>
    <row r="5" spans="2:4">
      <c r="B5" s="836"/>
      <c r="C5" s="836"/>
      <c r="D5" s="836"/>
    </row>
    <row r="6" spans="2:4">
      <c r="B6" s="377" t="s">
        <v>59</v>
      </c>
      <c r="C6" s="378" t="s">
        <v>1338</v>
      </c>
      <c r="D6" s="379" t="s">
        <v>58</v>
      </c>
    </row>
    <row r="7" spans="2:4">
      <c r="B7" s="377" t="s">
        <v>826</v>
      </c>
      <c r="C7" s="378" t="s">
        <v>60</v>
      </c>
      <c r="D7" s="379" t="s">
        <v>58</v>
      </c>
    </row>
    <row r="8" spans="2:4">
      <c r="B8" s="377" t="s">
        <v>852</v>
      </c>
      <c r="C8" s="378" t="s">
        <v>60</v>
      </c>
      <c r="D8" s="379" t="s">
        <v>58</v>
      </c>
    </row>
    <row r="9" spans="2:4">
      <c r="B9" s="377" t="s">
        <v>292</v>
      </c>
      <c r="C9" s="378" t="s">
        <v>1339</v>
      </c>
      <c r="D9" s="377" t="s">
        <v>357</v>
      </c>
    </row>
    <row r="10" spans="2:4">
      <c r="B10" s="377" t="s">
        <v>794</v>
      </c>
      <c r="C10" s="378" t="s">
        <v>60</v>
      </c>
      <c r="D10" s="380" t="s">
        <v>329</v>
      </c>
    </row>
    <row r="11" spans="2:4">
      <c r="B11" s="377" t="s">
        <v>1063</v>
      </c>
      <c r="C11" s="378" t="s">
        <v>60</v>
      </c>
      <c r="D11" s="379" t="s">
        <v>1064</v>
      </c>
    </row>
    <row r="12" spans="2:4">
      <c r="B12" s="377" t="s">
        <v>1065</v>
      </c>
      <c r="C12" s="378" t="s">
        <v>60</v>
      </c>
      <c r="D12" s="377" t="s">
        <v>1066</v>
      </c>
    </row>
    <row r="13" spans="2:4">
      <c r="B13" s="377" t="s">
        <v>1067</v>
      </c>
      <c r="C13" s="378" t="s">
        <v>60</v>
      </c>
      <c r="D13" s="378" t="s">
        <v>1068</v>
      </c>
    </row>
    <row r="14" spans="2:4">
      <c r="B14" s="377" t="s">
        <v>1069</v>
      </c>
      <c r="C14" s="378" t="s">
        <v>60</v>
      </c>
      <c r="D14" s="378" t="s">
        <v>1070</v>
      </c>
    </row>
    <row r="16" spans="2:4" ht="14.5">
      <c r="B16" s="381"/>
      <c r="C16" s="381"/>
      <c r="D16" s="381"/>
    </row>
    <row r="17" spans="1:9" ht="14.5">
      <c r="B17" s="381"/>
      <c r="C17" s="381"/>
      <c r="D17" s="381"/>
    </row>
    <row r="18" spans="1:9" ht="14.5">
      <c r="B18" s="381"/>
      <c r="C18" s="381"/>
      <c r="D18" s="381"/>
      <c r="F18" s="382"/>
      <c r="G18" s="382"/>
      <c r="H18" s="382"/>
    </row>
    <row r="19" spans="1:9" ht="15.75" customHeight="1">
      <c r="B19" s="381"/>
      <c r="F19" s="272"/>
      <c r="G19" s="272"/>
      <c r="H19" s="272"/>
    </row>
    <row r="20" spans="1:9" ht="14.5">
      <c r="B20" s="381"/>
      <c r="F20" s="272"/>
      <c r="G20" s="272"/>
      <c r="H20" s="272"/>
    </row>
    <row r="21" spans="1:9" ht="12.75" customHeight="1">
      <c r="B21" s="381"/>
      <c r="F21" s="272"/>
      <c r="G21" s="272"/>
      <c r="H21" s="272"/>
    </row>
    <row r="22" spans="1:9" ht="14.5">
      <c r="B22" s="381"/>
      <c r="F22" s="272"/>
      <c r="G22" s="272"/>
      <c r="H22" s="272"/>
    </row>
    <row r="23" spans="1:9" ht="12.75" customHeight="1">
      <c r="B23" s="381"/>
      <c r="F23" s="272"/>
      <c r="G23" s="272"/>
      <c r="H23" s="272"/>
    </row>
    <row r="24" spans="1:9" ht="36.65" customHeight="1">
      <c r="B24" s="381"/>
      <c r="F24" s="272"/>
      <c r="G24" s="272"/>
      <c r="H24" s="272"/>
    </row>
    <row r="25" spans="1:9">
      <c r="F25" s="272"/>
      <c r="G25" s="272"/>
      <c r="H25" s="272"/>
    </row>
    <row r="26" spans="1:9">
      <c r="F26" s="272"/>
      <c r="G26" s="272"/>
      <c r="H26" s="272"/>
    </row>
    <row r="27" spans="1:9">
      <c r="F27" s="272"/>
      <c r="G27" s="272"/>
      <c r="H27" s="272"/>
    </row>
    <row r="28" spans="1:9" ht="14.5">
      <c r="A28" s="383"/>
      <c r="F28" s="384"/>
      <c r="G28" s="384"/>
      <c r="H28" s="384"/>
      <c r="I28" s="384"/>
    </row>
    <row r="48" spans="8:8">
      <c r="H48" s="385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7810-2065-44C5-AD5A-C21C3166955D}">
  <sheetPr>
    <pageSetUpPr fitToPage="1"/>
  </sheetPr>
  <dimension ref="B1:I38"/>
  <sheetViews>
    <sheetView showGridLines="0" zoomScale="115" zoomScaleNormal="115" workbookViewId="0">
      <pane xSplit="3" ySplit="10" topLeftCell="D11" activePane="bottomRight" state="frozen"/>
      <selection activeCell="H87" sqref="H87"/>
      <selection pane="topRight" activeCell="H87" sqref="H87"/>
      <selection pane="bottomLeft" activeCell="H87" sqref="H87"/>
      <selection pane="bottomRight" activeCell="H87" sqref="H87"/>
    </sheetView>
  </sheetViews>
  <sheetFormatPr baseColWidth="10" defaultColWidth="11.453125" defaultRowHeight="13"/>
  <cols>
    <col min="1" max="1" width="1.7265625" style="148" customWidth="1"/>
    <col min="2" max="2" width="60.7265625" style="148" customWidth="1"/>
    <col min="3" max="3" width="6.7265625" style="149" customWidth="1"/>
    <col min="4" max="5" width="19.26953125" style="148" customWidth="1"/>
    <col min="6" max="6" width="4.7265625" style="148" customWidth="1"/>
    <col min="7" max="7" width="12" style="148" bestFit="1" customWidth="1"/>
    <col min="8" max="8" width="16.54296875" style="148" bestFit="1" customWidth="1"/>
    <col min="9" max="16384" width="11.453125" style="148"/>
  </cols>
  <sheetData>
    <row r="1" spans="2:9" ht="6" customHeight="1">
      <c r="B1" s="150"/>
      <c r="C1" s="171"/>
    </row>
    <row r="2" spans="2:9">
      <c r="B2" s="150" t="s">
        <v>1261</v>
      </c>
      <c r="C2" s="171"/>
    </row>
    <row r="3" spans="2:9">
      <c r="B3" s="150" t="s">
        <v>1040</v>
      </c>
      <c r="C3" s="171"/>
    </row>
    <row r="4" spans="2:9">
      <c r="B4" s="150" t="s">
        <v>1313</v>
      </c>
      <c r="C4" s="171"/>
    </row>
    <row r="5" spans="2:9">
      <c r="B5" s="150" t="s">
        <v>293</v>
      </c>
      <c r="C5" s="171"/>
    </row>
    <row r="6" spans="2:9">
      <c r="B6" s="150"/>
      <c r="C6" s="171"/>
    </row>
    <row r="7" spans="2:9" s="151" customFormat="1">
      <c r="B7" s="152" t="s">
        <v>1042</v>
      </c>
      <c r="C7" s="153" t="s">
        <v>154</v>
      </c>
      <c r="D7" s="154">
        <v>45290</v>
      </c>
      <c r="E7" s="154">
        <v>44926</v>
      </c>
    </row>
    <row r="8" spans="2:9" s="151" customFormat="1">
      <c r="B8" s="155"/>
      <c r="C8" s="156"/>
      <c r="D8" s="157" t="s">
        <v>153</v>
      </c>
      <c r="E8" s="157" t="s">
        <v>153</v>
      </c>
    </row>
    <row r="9" spans="2:9">
      <c r="D9" s="172"/>
    </row>
    <row r="10" spans="2:9" s="151" customFormat="1">
      <c r="B10" s="158" t="s">
        <v>155</v>
      </c>
      <c r="C10" s="159"/>
      <c r="D10" s="160"/>
      <c r="E10" s="161"/>
    </row>
    <row r="11" spans="2:9">
      <c r="B11" s="162" t="s">
        <v>596</v>
      </c>
      <c r="C11" s="165">
        <v>5</v>
      </c>
      <c r="D11" s="164">
        <v>483125584</v>
      </c>
      <c r="E11" s="173">
        <v>373700303</v>
      </c>
      <c r="H11" s="174"/>
    </row>
    <row r="12" spans="2:9">
      <c r="B12" s="162" t="s">
        <v>71</v>
      </c>
      <c r="C12" s="165">
        <v>6</v>
      </c>
      <c r="D12" s="164">
        <v>211081454</v>
      </c>
      <c r="E12" s="173">
        <v>253846638</v>
      </c>
      <c r="G12" s="175"/>
      <c r="H12" s="175"/>
    </row>
    <row r="13" spans="2:9">
      <c r="B13" s="162" t="s">
        <v>34</v>
      </c>
      <c r="C13" s="165">
        <v>22</v>
      </c>
      <c r="D13" s="164">
        <v>32698910</v>
      </c>
      <c r="E13" s="173">
        <v>28340294</v>
      </c>
      <c r="H13" s="174"/>
    </row>
    <row r="14" spans="2:9" ht="13.15" customHeight="1">
      <c r="B14" s="162" t="s">
        <v>635</v>
      </c>
      <c r="C14" s="165">
        <v>8</v>
      </c>
      <c r="D14" s="164">
        <v>701683203</v>
      </c>
      <c r="E14" s="173">
        <v>796422654</v>
      </c>
      <c r="H14" s="174"/>
    </row>
    <row r="15" spans="2:9">
      <c r="B15" s="162" t="s">
        <v>600</v>
      </c>
      <c r="C15" s="165">
        <v>9</v>
      </c>
      <c r="D15" s="164">
        <v>12629727</v>
      </c>
      <c r="E15" s="164">
        <v>19277769</v>
      </c>
      <c r="G15" s="176"/>
      <c r="H15" s="176"/>
    </row>
    <row r="16" spans="2:9">
      <c r="B16" s="162" t="s">
        <v>16</v>
      </c>
      <c r="C16" s="165">
        <v>10</v>
      </c>
      <c r="D16" s="164">
        <v>1411220909</v>
      </c>
      <c r="E16" s="164">
        <v>1510406638</v>
      </c>
      <c r="G16"/>
      <c r="H16"/>
      <c r="I16"/>
    </row>
    <row r="17" spans="2:9">
      <c r="B17" s="162" t="s">
        <v>17</v>
      </c>
      <c r="C17" s="165">
        <v>16</v>
      </c>
      <c r="D17" s="164">
        <v>123837437</v>
      </c>
      <c r="E17" s="164">
        <v>126163149</v>
      </c>
      <c r="G17"/>
      <c r="H17"/>
      <c r="I17"/>
    </row>
    <row r="18" spans="2:9">
      <c r="B18" s="166" t="s">
        <v>113</v>
      </c>
      <c r="C18" s="167"/>
      <c r="D18" s="168">
        <f>+SUM(D11:D17)</f>
        <v>2976277224</v>
      </c>
      <c r="E18" s="168">
        <v>3108157445</v>
      </c>
      <c r="G18"/>
      <c r="H18"/>
      <c r="I18"/>
    </row>
    <row r="19" spans="2:9">
      <c r="D19" s="176"/>
      <c r="E19" s="176"/>
      <c r="G19"/>
      <c r="H19"/>
      <c r="I19"/>
    </row>
    <row r="20" spans="2:9" s="151" customFormat="1">
      <c r="B20" s="158" t="s">
        <v>156</v>
      </c>
      <c r="C20" s="159"/>
      <c r="D20" s="160"/>
      <c r="E20" s="161"/>
      <c r="G20"/>
      <c r="H20"/>
      <c r="I20"/>
    </row>
    <row r="21" spans="2:9">
      <c r="B21" s="177" t="s">
        <v>459</v>
      </c>
      <c r="C21" s="163">
        <v>6</v>
      </c>
      <c r="D21" s="173">
        <v>230585174</v>
      </c>
      <c r="E21" s="173">
        <v>190595875</v>
      </c>
      <c r="G21"/>
      <c r="H21"/>
      <c r="I21"/>
    </row>
    <row r="22" spans="2:9">
      <c r="B22" s="162" t="s">
        <v>458</v>
      </c>
      <c r="C22" s="165">
        <v>22</v>
      </c>
      <c r="D22" s="164">
        <v>26479028</v>
      </c>
      <c r="E22" s="164">
        <v>25273997</v>
      </c>
      <c r="G22"/>
      <c r="H22"/>
      <c r="I22"/>
    </row>
    <row r="23" spans="2:9">
      <c r="B23" s="162" t="s">
        <v>636</v>
      </c>
      <c r="C23" s="165">
        <v>8</v>
      </c>
      <c r="D23" s="164">
        <v>156599</v>
      </c>
      <c r="E23" s="164">
        <v>1208768</v>
      </c>
      <c r="G23"/>
      <c r="H23"/>
      <c r="I23"/>
    </row>
    <row r="24" spans="2:9" ht="12.75" customHeight="1">
      <c r="B24" s="162" t="s">
        <v>457</v>
      </c>
      <c r="C24" s="165">
        <v>11</v>
      </c>
      <c r="D24" s="164">
        <v>334657003</v>
      </c>
      <c r="E24" s="164">
        <v>319947879</v>
      </c>
      <c r="G24"/>
      <c r="H24"/>
      <c r="I24"/>
    </row>
    <row r="25" spans="2:9" ht="12.75" customHeight="1">
      <c r="B25" s="162" t="s">
        <v>460</v>
      </c>
      <c r="C25" s="165">
        <v>12</v>
      </c>
      <c r="D25" s="164">
        <v>774003943</v>
      </c>
      <c r="E25" s="164">
        <v>705123765</v>
      </c>
      <c r="G25"/>
      <c r="H25"/>
      <c r="I25"/>
    </row>
    <row r="26" spans="2:9" ht="12.75" customHeight="1">
      <c r="B26" s="162" t="s">
        <v>461</v>
      </c>
      <c r="C26" s="165">
        <v>13</v>
      </c>
      <c r="D26" s="164">
        <v>1873590001</v>
      </c>
      <c r="E26" s="164">
        <v>1705629399</v>
      </c>
      <c r="G26"/>
      <c r="H26"/>
      <c r="I26"/>
    </row>
    <row r="27" spans="2:9" ht="12.75" customHeight="1">
      <c r="B27" s="162" t="s">
        <v>601</v>
      </c>
      <c r="C27" s="165">
        <v>14</v>
      </c>
      <c r="D27" s="164">
        <v>3743122719</v>
      </c>
      <c r="E27" s="164">
        <v>3723012133</v>
      </c>
      <c r="G27"/>
      <c r="H27"/>
      <c r="I27"/>
    </row>
    <row r="28" spans="2:9" ht="12.75" customHeight="1">
      <c r="B28" s="162" t="s">
        <v>602</v>
      </c>
      <c r="C28" s="165">
        <v>15</v>
      </c>
      <c r="D28" s="164">
        <v>3188927576</v>
      </c>
      <c r="E28" s="164">
        <v>3137915658</v>
      </c>
      <c r="G28"/>
      <c r="H28"/>
      <c r="I28"/>
    </row>
    <row r="29" spans="2:9" ht="12.75" customHeight="1">
      <c r="B29" s="162" t="s">
        <v>6</v>
      </c>
      <c r="C29" s="165">
        <v>16</v>
      </c>
      <c r="D29" s="164">
        <v>68772782</v>
      </c>
      <c r="E29" s="164">
        <v>96668229</v>
      </c>
      <c r="G29"/>
      <c r="H29"/>
      <c r="I29"/>
    </row>
    <row r="30" spans="2:9">
      <c r="B30" s="162" t="s">
        <v>360</v>
      </c>
      <c r="C30" s="165">
        <v>16</v>
      </c>
      <c r="D30" s="164">
        <v>356550480</v>
      </c>
      <c r="E30" s="164">
        <v>326666643</v>
      </c>
      <c r="G30"/>
      <c r="H30"/>
      <c r="I30"/>
    </row>
    <row r="31" spans="2:9" ht="12.75" customHeight="1">
      <c r="B31" s="166" t="s">
        <v>462</v>
      </c>
      <c r="C31" s="167"/>
      <c r="D31" s="168">
        <v>10596845305</v>
      </c>
      <c r="E31" s="168">
        <v>10232042346</v>
      </c>
      <c r="G31"/>
      <c r="H31"/>
      <c r="I31"/>
    </row>
    <row r="32" spans="2:9" ht="12.75" customHeight="1">
      <c r="B32" s="166" t="s">
        <v>157</v>
      </c>
      <c r="C32" s="167"/>
      <c r="D32" s="168">
        <v>13573122529</v>
      </c>
      <c r="E32" s="168">
        <v>13340199791</v>
      </c>
      <c r="G32"/>
      <c r="H32"/>
      <c r="I32"/>
    </row>
    <row r="33" spans="4:9" ht="12.75" customHeight="1">
      <c r="G33"/>
      <c r="H33"/>
      <c r="I33"/>
    </row>
    <row r="34" spans="4:9">
      <c r="D34" s="176"/>
      <c r="E34" s="176"/>
      <c r="G34"/>
      <c r="H34"/>
      <c r="I34"/>
    </row>
    <row r="35" spans="4:9">
      <c r="D35" s="176"/>
    </row>
    <row r="36" spans="4:9">
      <c r="D36" s="176"/>
    </row>
    <row r="37" spans="4:9">
      <c r="D37" s="176"/>
    </row>
    <row r="38" spans="4:9">
      <c r="D38" s="176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CE46-ED02-4E4C-A4FC-6809330D32C2}">
  <sheetPr>
    <pageSetUpPr fitToPage="1"/>
  </sheetPr>
  <dimension ref="B1:F8"/>
  <sheetViews>
    <sheetView showGridLines="0" zoomScale="115" zoomScaleNormal="90" workbookViewId="0">
      <selection sqref="A1:XFD1048576"/>
    </sheetView>
  </sheetViews>
  <sheetFormatPr baseColWidth="10" defaultColWidth="11.453125" defaultRowHeight="13"/>
  <cols>
    <col min="1" max="1" width="1.7265625" style="148" customWidth="1"/>
    <col min="2" max="2" width="27" style="148" customWidth="1"/>
    <col min="3" max="3" width="15.08984375" style="148" bestFit="1" customWidth="1"/>
    <col min="4" max="5" width="16" style="148" customWidth="1"/>
    <col min="6" max="6" width="11.7265625" style="148" bestFit="1" customWidth="1"/>
    <col min="7" max="16384" width="11.453125" style="148"/>
  </cols>
  <sheetData>
    <row r="1" spans="2:6" ht="6" customHeight="1"/>
    <row r="2" spans="2:6" s="229" customFormat="1" ht="18.5">
      <c r="B2" s="227" t="s">
        <v>1138</v>
      </c>
      <c r="C2" s="300"/>
    </row>
    <row r="3" spans="2:6" ht="6" customHeight="1"/>
    <row r="4" spans="2:6" s="388" customFormat="1" ht="14.25" customHeight="1">
      <c r="B4" s="796" t="s">
        <v>351</v>
      </c>
      <c r="C4" s="182" t="s">
        <v>1241</v>
      </c>
      <c r="D4" s="182" t="s">
        <v>969</v>
      </c>
      <c r="E4" s="182" t="s">
        <v>1317</v>
      </c>
      <c r="F4" s="182" t="s">
        <v>1318</v>
      </c>
    </row>
    <row r="5" spans="2:6">
      <c r="B5" s="797"/>
      <c r="C5" s="185">
        <v>45291</v>
      </c>
      <c r="D5" s="185">
        <v>44926</v>
      </c>
      <c r="E5" s="185">
        <v>45291</v>
      </c>
      <c r="F5" s="185">
        <v>44926</v>
      </c>
    </row>
    <row r="6" spans="2:6">
      <c r="B6" s="798"/>
      <c r="C6" s="389" t="s">
        <v>153</v>
      </c>
      <c r="D6" s="389" t="s">
        <v>153</v>
      </c>
      <c r="E6" s="389" t="s">
        <v>153</v>
      </c>
      <c r="F6" s="389" t="s">
        <v>153</v>
      </c>
    </row>
    <row r="7" spans="2:6" ht="26">
      <c r="B7" s="390" t="s">
        <v>853</v>
      </c>
      <c r="C7" s="164">
        <v>8666114</v>
      </c>
      <c r="D7" s="164">
        <v>5209622</v>
      </c>
      <c r="E7" s="164">
        <v>1717177</v>
      </c>
      <c r="F7" s="164">
        <v>1227663</v>
      </c>
    </row>
    <row r="8" spans="2:6">
      <c r="B8" s="168" t="s">
        <v>350</v>
      </c>
      <c r="C8" s="391">
        <v>8666114</v>
      </c>
      <c r="D8" s="391">
        <v>5209622</v>
      </c>
      <c r="E8" s="391">
        <v>1717177</v>
      </c>
      <c r="F8" s="391">
        <v>1227663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25B1-015F-43F4-BA17-278B01D818CC}">
  <dimension ref="B1:L56"/>
  <sheetViews>
    <sheetView showGridLines="0" topLeftCell="A41" zoomScale="85" zoomScaleNormal="85" workbookViewId="0">
      <selection activeCell="A41" sqref="A1:XFD1048576"/>
    </sheetView>
  </sheetViews>
  <sheetFormatPr baseColWidth="10" defaultColWidth="11.453125" defaultRowHeight="13"/>
  <cols>
    <col min="1" max="1" width="1.7265625" style="148" customWidth="1"/>
    <col min="2" max="2" width="32.7265625" style="148" customWidth="1"/>
    <col min="3" max="6" width="17.81640625" style="148" customWidth="1"/>
    <col min="7" max="7" width="11.6328125" style="148" bestFit="1" customWidth="1"/>
    <col min="8" max="8" width="12.81640625" style="148" customWidth="1"/>
    <col min="9" max="10" width="15.1796875" style="148" bestFit="1" customWidth="1"/>
    <col min="11" max="12" width="16.1796875" style="148" customWidth="1"/>
    <col min="13" max="13" width="13.1796875" style="148" bestFit="1" customWidth="1"/>
    <col min="14" max="14" width="12.26953125" style="148" bestFit="1" customWidth="1"/>
    <col min="15" max="16384" width="11.453125" style="148"/>
  </cols>
  <sheetData>
    <row r="1" spans="2:6" ht="6" customHeight="1"/>
    <row r="2" spans="2:6" s="229" customFormat="1" ht="18.5">
      <c r="B2" s="227" t="s">
        <v>1139</v>
      </c>
      <c r="C2" s="300"/>
    </row>
    <row r="3" spans="2:6" ht="6" customHeight="1"/>
    <row r="4" spans="2:6" s="151" customFormat="1">
      <c r="B4" s="796" t="s">
        <v>338</v>
      </c>
      <c r="C4" s="154"/>
      <c r="D4" s="154"/>
      <c r="E4" s="148"/>
      <c r="F4" s="148"/>
    </row>
    <row r="5" spans="2:6" s="151" customFormat="1">
      <c r="B5" s="797"/>
      <c r="C5" s="185">
        <v>45291</v>
      </c>
      <c r="D5" s="185">
        <v>44926</v>
      </c>
      <c r="E5" s="148"/>
      <c r="F5" s="148"/>
    </row>
    <row r="6" spans="2:6" s="151" customFormat="1">
      <c r="B6" s="798"/>
      <c r="C6" s="157" t="s">
        <v>153</v>
      </c>
      <c r="D6" s="157" t="s">
        <v>153</v>
      </c>
      <c r="E6" s="148"/>
      <c r="F6" s="148"/>
    </row>
    <row r="7" spans="2:6">
      <c r="B7" s="162" t="s">
        <v>98</v>
      </c>
      <c r="C7" s="287">
        <v>6083517</v>
      </c>
      <c r="D7" s="164">
        <v>5775034</v>
      </c>
    </row>
    <row r="8" spans="2:6">
      <c r="B8" s="162" t="s">
        <v>99</v>
      </c>
      <c r="C8" s="164">
        <v>1527152697</v>
      </c>
      <c r="D8" s="164">
        <v>1637265859</v>
      </c>
    </row>
    <row r="9" spans="2:6">
      <c r="B9" s="162" t="s">
        <v>749</v>
      </c>
      <c r="C9" s="164">
        <v>27294840</v>
      </c>
      <c r="D9" s="164">
        <v>33468264</v>
      </c>
    </row>
    <row r="10" spans="2:6" ht="12.75" customHeight="1">
      <c r="B10" s="162" t="s">
        <v>702</v>
      </c>
      <c r="C10" s="164">
        <v>-149310145</v>
      </c>
      <c r="D10" s="164">
        <v>-166102519</v>
      </c>
    </row>
    <row r="11" spans="2:6">
      <c r="B11" s="289" t="s">
        <v>50</v>
      </c>
      <c r="C11" s="168">
        <v>1411220909</v>
      </c>
      <c r="D11" s="168">
        <v>1510406638</v>
      </c>
    </row>
    <row r="12" spans="2:6" ht="20" customHeight="1">
      <c r="C12" s="176"/>
      <c r="D12" s="176"/>
    </row>
    <row r="13" spans="2:6" s="151" customFormat="1" ht="12.75" customHeight="1">
      <c r="B13" s="838" t="s">
        <v>338</v>
      </c>
      <c r="C13" s="845" t="s">
        <v>97</v>
      </c>
      <c r="D13" s="846"/>
      <c r="E13" s="846"/>
      <c r="F13" s="847"/>
    </row>
    <row r="14" spans="2:6" s="151" customFormat="1">
      <c r="B14" s="844"/>
      <c r="C14" s="848">
        <v>45291</v>
      </c>
      <c r="D14" s="849"/>
      <c r="E14" s="849"/>
      <c r="F14" s="850"/>
    </row>
    <row r="15" spans="2:6" s="151" customFormat="1" ht="26">
      <c r="B15" s="797"/>
      <c r="C15" s="276" t="s">
        <v>528</v>
      </c>
      <c r="D15" s="276" t="s">
        <v>428</v>
      </c>
      <c r="E15" s="276" t="s">
        <v>96</v>
      </c>
      <c r="F15" s="276" t="s">
        <v>50</v>
      </c>
    </row>
    <row r="16" spans="2:6" s="151" customFormat="1">
      <c r="B16" s="798"/>
      <c r="C16" s="157" t="s">
        <v>153</v>
      </c>
      <c r="D16" s="157" t="s">
        <v>153</v>
      </c>
      <c r="E16" s="157" t="s">
        <v>153</v>
      </c>
      <c r="F16" s="157" t="s">
        <v>153</v>
      </c>
    </row>
    <row r="17" spans="2:6">
      <c r="B17" s="162" t="s">
        <v>98</v>
      </c>
      <c r="C17" s="173">
        <v>0</v>
      </c>
      <c r="D17" s="173">
        <v>6083517</v>
      </c>
      <c r="E17" s="173">
        <v>0</v>
      </c>
      <c r="F17" s="173">
        <v>6083517</v>
      </c>
    </row>
    <row r="18" spans="2:6">
      <c r="B18" s="162" t="s">
        <v>99</v>
      </c>
      <c r="C18" s="173">
        <v>201288807</v>
      </c>
      <c r="D18" s="173">
        <v>936993953</v>
      </c>
      <c r="E18" s="173">
        <v>239559792</v>
      </c>
      <c r="F18" s="173">
        <v>1377842552</v>
      </c>
    </row>
    <row r="19" spans="2:6">
      <c r="B19" s="162" t="s">
        <v>749</v>
      </c>
      <c r="C19" s="173">
        <v>0</v>
      </c>
      <c r="D19" s="173">
        <v>12622581</v>
      </c>
      <c r="E19" s="173">
        <v>14672259</v>
      </c>
      <c r="F19" s="173">
        <v>27294840</v>
      </c>
    </row>
    <row r="20" spans="2:6">
      <c r="B20" s="289" t="s">
        <v>50</v>
      </c>
      <c r="C20" s="168">
        <v>201288807</v>
      </c>
      <c r="D20" s="168">
        <v>955700051</v>
      </c>
      <c r="E20" s="168">
        <v>254232051</v>
      </c>
      <c r="F20" s="168">
        <v>1411220909</v>
      </c>
    </row>
    <row r="22" spans="2:6" ht="6" customHeight="1">
      <c r="D22" s="151"/>
      <c r="E22" s="151"/>
      <c r="F22" s="151"/>
    </row>
    <row r="23" spans="2:6" s="151" customFormat="1" ht="12.75" customHeight="1">
      <c r="B23" s="837" t="s">
        <v>338</v>
      </c>
      <c r="C23" s="845" t="s">
        <v>97</v>
      </c>
      <c r="D23" s="846"/>
      <c r="E23" s="846"/>
      <c r="F23" s="847"/>
    </row>
    <row r="24" spans="2:6" s="151" customFormat="1">
      <c r="B24" s="797"/>
      <c r="C24" s="848">
        <v>44926</v>
      </c>
      <c r="D24" s="849"/>
      <c r="E24" s="849"/>
      <c r="F24" s="850"/>
    </row>
    <row r="25" spans="2:6" s="151" customFormat="1" ht="26">
      <c r="B25" s="797"/>
      <c r="C25" s="304" t="s">
        <v>528</v>
      </c>
      <c r="D25" s="304" t="s">
        <v>428</v>
      </c>
      <c r="E25" s="304" t="s">
        <v>96</v>
      </c>
      <c r="F25" s="304" t="s">
        <v>50</v>
      </c>
    </row>
    <row r="26" spans="2:6" s="151" customFormat="1">
      <c r="B26" s="798"/>
      <c r="C26" s="157" t="s">
        <v>153</v>
      </c>
      <c r="D26" s="157" t="s">
        <v>153</v>
      </c>
      <c r="E26" s="157" t="s">
        <v>153</v>
      </c>
      <c r="F26" s="157" t="s">
        <v>153</v>
      </c>
    </row>
    <row r="27" spans="2:6">
      <c r="B27" s="162" t="s">
        <v>98</v>
      </c>
      <c r="C27" s="164">
        <v>0</v>
      </c>
      <c r="D27" s="164">
        <v>5775034</v>
      </c>
      <c r="E27" s="164">
        <v>0</v>
      </c>
      <c r="F27" s="164">
        <v>5775034</v>
      </c>
    </row>
    <row r="28" spans="2:6">
      <c r="B28" s="162" t="s">
        <v>99</v>
      </c>
      <c r="C28" s="164">
        <v>233128362</v>
      </c>
      <c r="D28" s="164">
        <v>944893902</v>
      </c>
      <c r="E28" s="164">
        <v>293141076</v>
      </c>
      <c r="F28" s="164">
        <v>1471163340</v>
      </c>
    </row>
    <row r="29" spans="2:6">
      <c r="B29" s="162" t="s">
        <v>749</v>
      </c>
      <c r="C29" s="164">
        <v>0</v>
      </c>
      <c r="D29" s="164">
        <v>17427755</v>
      </c>
      <c r="E29" s="164">
        <v>16040509</v>
      </c>
      <c r="F29" s="164">
        <v>33468264</v>
      </c>
    </row>
    <row r="30" spans="2:6">
      <c r="B30" s="289" t="s">
        <v>50</v>
      </c>
      <c r="C30" s="168">
        <v>233128362</v>
      </c>
      <c r="D30" s="168">
        <v>968096691</v>
      </c>
      <c r="E30" s="168">
        <v>309181585</v>
      </c>
      <c r="F30" s="168">
        <v>1510406638</v>
      </c>
    </row>
    <row r="32" spans="2:6" s="388" customFormat="1" ht="26.5" customHeight="1">
      <c r="B32" s="837" t="s">
        <v>338</v>
      </c>
      <c r="C32" s="838" t="s">
        <v>469</v>
      </c>
      <c r="D32" s="839"/>
      <c r="E32" s="148"/>
      <c r="F32" s="148"/>
    </row>
    <row r="33" spans="2:12" s="388" customFormat="1" ht="3.65" customHeight="1">
      <c r="B33" s="797"/>
      <c r="C33" s="840"/>
      <c r="D33" s="841"/>
      <c r="E33" s="148"/>
      <c r="F33" s="148"/>
    </row>
    <row r="34" spans="2:12" s="388" customFormat="1" ht="13.15" customHeight="1">
      <c r="B34" s="797"/>
      <c r="C34" s="185">
        <v>45291</v>
      </c>
      <c r="D34" s="185">
        <v>44926</v>
      </c>
      <c r="E34" s="151"/>
      <c r="F34" s="151"/>
    </row>
    <row r="35" spans="2:12" s="388" customFormat="1">
      <c r="B35" s="798"/>
      <c r="C35" s="157" t="s">
        <v>153</v>
      </c>
      <c r="D35" s="157" t="s">
        <v>153</v>
      </c>
      <c r="E35" s="151"/>
      <c r="F35" s="151"/>
    </row>
    <row r="36" spans="2:12" ht="12.75" customHeight="1">
      <c r="B36" s="162" t="s">
        <v>95</v>
      </c>
      <c r="C36" s="164">
        <v>56456825</v>
      </c>
      <c r="D36" s="164">
        <v>42196951</v>
      </c>
      <c r="E36" s="151"/>
      <c r="F36" s="151"/>
    </row>
    <row r="37" spans="2:12">
      <c r="B37" s="162" t="s">
        <v>538</v>
      </c>
      <c r="C37" s="164">
        <v>24376788</v>
      </c>
      <c r="D37" s="164">
        <v>19585463</v>
      </c>
      <c r="E37" s="151"/>
      <c r="F37" s="151"/>
    </row>
    <row r="38" spans="2:12" ht="12.75" customHeight="1">
      <c r="B38" s="162" t="s">
        <v>630</v>
      </c>
      <c r="C38" s="164">
        <v>-8090708</v>
      </c>
      <c r="D38" s="164">
        <v>-5325589</v>
      </c>
      <c r="E38" s="151"/>
      <c r="F38" s="151"/>
    </row>
    <row r="39" spans="2:12">
      <c r="B39" s="289" t="s">
        <v>50</v>
      </c>
      <c r="C39" s="305">
        <v>72742905</v>
      </c>
      <c r="D39" s="305">
        <v>56456825</v>
      </c>
      <c r="E39" s="151"/>
      <c r="F39" s="151"/>
    </row>
    <row r="40" spans="2:12">
      <c r="C40" s="396"/>
      <c r="D40" s="396"/>
      <c r="E40" s="151"/>
      <c r="F40" s="151"/>
    </row>
    <row r="41" spans="2:12" ht="6" customHeight="1">
      <c r="E41" s="151"/>
      <c r="F41" s="151"/>
    </row>
    <row r="42" spans="2:12" s="151" customFormat="1" ht="12.75" customHeight="1">
      <c r="B42" s="842" t="s">
        <v>339</v>
      </c>
      <c r="C42" s="840" t="s">
        <v>304</v>
      </c>
      <c r="D42" s="851"/>
      <c r="E42" s="851"/>
      <c r="F42" s="851"/>
      <c r="I42" s="148"/>
      <c r="J42" s="148"/>
      <c r="K42" s="148"/>
    </row>
    <row r="43" spans="2:12" s="151" customFormat="1">
      <c r="B43" s="843"/>
      <c r="C43" s="399" t="s">
        <v>1241</v>
      </c>
      <c r="D43" s="399" t="s">
        <v>969</v>
      </c>
      <c r="E43" s="399" t="s">
        <v>1317</v>
      </c>
      <c r="F43" s="399" t="s">
        <v>1318</v>
      </c>
      <c r="I43" s="148"/>
      <c r="J43" s="148"/>
      <c r="K43" s="148"/>
    </row>
    <row r="44" spans="2:12" s="151" customFormat="1">
      <c r="B44" s="843"/>
      <c r="C44" s="400">
        <v>45291</v>
      </c>
      <c r="D44" s="400">
        <v>44926</v>
      </c>
      <c r="E44" s="400">
        <v>45291</v>
      </c>
      <c r="F44" s="400">
        <v>44926</v>
      </c>
      <c r="G44" s="215"/>
      <c r="I44" s="148"/>
      <c r="J44" s="148"/>
      <c r="K44" s="148"/>
      <c r="L44" s="401"/>
    </row>
    <row r="45" spans="2:12" s="151" customFormat="1" ht="12.75" customHeight="1">
      <c r="B45" s="817"/>
      <c r="C45" s="402" t="s">
        <v>153</v>
      </c>
      <c r="D45" s="402" t="s">
        <v>153</v>
      </c>
      <c r="E45" s="402" t="s">
        <v>153</v>
      </c>
      <c r="F45" s="402" t="s">
        <v>153</v>
      </c>
      <c r="G45" s="215"/>
      <c r="I45" s="148"/>
      <c r="J45" s="148"/>
      <c r="K45" s="148"/>
    </row>
    <row r="46" spans="2:12" ht="31.5" customHeight="1">
      <c r="B46" s="201" t="s">
        <v>162</v>
      </c>
      <c r="C46" s="164">
        <v>9926414119</v>
      </c>
      <c r="D46" s="164">
        <v>9492819879</v>
      </c>
      <c r="E46" s="164">
        <v>2848956511</v>
      </c>
      <c r="F46" s="164">
        <v>2866115733</v>
      </c>
      <c r="G46" s="179"/>
      <c r="L46" s="176"/>
    </row>
    <row r="47" spans="2:12" ht="7.9" customHeight="1">
      <c r="E47" s="151"/>
      <c r="F47" s="151"/>
    </row>
    <row r="48" spans="2:12" s="151" customFormat="1" ht="12.75" customHeight="1">
      <c r="B48" s="837" t="s">
        <v>126</v>
      </c>
      <c r="C48" s="794" t="s">
        <v>304</v>
      </c>
      <c r="D48" s="795"/>
      <c r="I48" s="148"/>
      <c r="J48" s="148"/>
      <c r="K48" s="148"/>
    </row>
    <row r="49" spans="2:11" s="151" customFormat="1" ht="25.5" customHeight="1">
      <c r="B49" s="797"/>
      <c r="C49" s="403">
        <v>2023</v>
      </c>
      <c r="D49" s="404">
        <v>2022</v>
      </c>
      <c r="I49" s="148"/>
      <c r="J49" s="148"/>
      <c r="K49" s="148"/>
    </row>
    <row r="50" spans="2:11" s="151" customFormat="1">
      <c r="B50" s="798"/>
      <c r="C50" s="405" t="s">
        <v>153</v>
      </c>
      <c r="D50" s="405" t="s">
        <v>153</v>
      </c>
    </row>
    <row r="51" spans="2:11" ht="42" customHeight="1">
      <c r="B51" s="201" t="s">
        <v>933</v>
      </c>
      <c r="C51" s="164">
        <v>-170560084</v>
      </c>
      <c r="D51" s="164">
        <v>-145258236</v>
      </c>
      <c r="E51" s="151"/>
    </row>
    <row r="52" spans="2:11">
      <c r="B52" s="289" t="s">
        <v>50</v>
      </c>
      <c r="C52" s="305">
        <v>-170560084</v>
      </c>
      <c r="D52" s="305">
        <v>-145258236</v>
      </c>
      <c r="E52" s="151"/>
    </row>
    <row r="53" spans="2:11">
      <c r="B53" s="272"/>
      <c r="E53" s="151"/>
    </row>
    <row r="55" spans="2:11" ht="6" customHeight="1"/>
    <row r="56" spans="2:11" ht="6" customHeight="1"/>
  </sheetData>
  <mergeCells count="13">
    <mergeCell ref="B32:B35"/>
    <mergeCell ref="C32:D33"/>
    <mergeCell ref="B4:B6"/>
    <mergeCell ref="B42:B45"/>
    <mergeCell ref="B48:B50"/>
    <mergeCell ref="C48:D48"/>
    <mergeCell ref="B13:B16"/>
    <mergeCell ref="C13:F13"/>
    <mergeCell ref="C14:F14"/>
    <mergeCell ref="B23:B26"/>
    <mergeCell ref="C23:F23"/>
    <mergeCell ref="C24:F24"/>
    <mergeCell ref="C42:F42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7F-6EA5-4E21-B649-CBAB62784FFC}">
  <sheetPr>
    <pageSetUpPr fitToPage="1"/>
  </sheetPr>
  <dimension ref="B1:K64"/>
  <sheetViews>
    <sheetView showGridLines="0" topLeftCell="A43" zoomScale="85" zoomScaleNormal="85" workbookViewId="0">
      <selection activeCell="C50" sqref="C50"/>
    </sheetView>
  </sheetViews>
  <sheetFormatPr baseColWidth="10" defaultColWidth="11.453125" defaultRowHeight="13"/>
  <cols>
    <col min="1" max="1" width="1.7265625" style="406" customWidth="1"/>
    <col min="2" max="2" width="39.453125" style="406" customWidth="1"/>
    <col min="3" max="3" width="18.26953125" style="407" customWidth="1"/>
    <col min="4" max="4" width="18.26953125" style="406" customWidth="1"/>
    <col min="5" max="5" width="16.81640625" style="406" customWidth="1"/>
    <col min="6" max="6" width="19.54296875" style="406" customWidth="1"/>
    <col min="7" max="7" width="16.453125" style="406" customWidth="1"/>
    <col min="8" max="8" width="16.26953125" style="406" customWidth="1"/>
    <col min="9" max="9" width="16.453125" style="406" customWidth="1"/>
    <col min="10" max="10" width="15.54296875" style="406" customWidth="1"/>
    <col min="11" max="11" width="16.7265625" style="406" bestFit="1" customWidth="1"/>
    <col min="12" max="12" width="2.1796875" style="406" customWidth="1"/>
    <col min="13" max="13" width="15.90625" style="406" customWidth="1"/>
    <col min="14" max="244" width="11.453125" style="406"/>
    <col min="245" max="245" width="27.1796875" style="406" customWidth="1"/>
    <col min="246" max="16384" width="11.453125" style="406"/>
  </cols>
  <sheetData>
    <row r="1" spans="2:11" s="148" customFormat="1" ht="6" customHeight="1"/>
    <row r="2" spans="2:11" s="229" customFormat="1" ht="18.5">
      <c r="B2" s="227" t="s">
        <v>1140</v>
      </c>
      <c r="C2" s="300"/>
    </row>
    <row r="3" spans="2:11" ht="6" customHeight="1"/>
    <row r="4" spans="2:11" s="408" customFormat="1" ht="45.75" customHeight="1">
      <c r="B4" s="397" t="s">
        <v>102</v>
      </c>
      <c r="C4" s="397" t="s">
        <v>437</v>
      </c>
      <c r="D4" s="397" t="s">
        <v>438</v>
      </c>
      <c r="E4" s="397" t="s">
        <v>439</v>
      </c>
      <c r="F4" s="397" t="s">
        <v>440</v>
      </c>
      <c r="G4" s="325" t="s">
        <v>1243</v>
      </c>
      <c r="H4" s="325" t="s">
        <v>343</v>
      </c>
      <c r="I4" s="325" t="s">
        <v>344</v>
      </c>
      <c r="J4" s="325" t="s">
        <v>275</v>
      </c>
      <c r="K4" s="325" t="s">
        <v>1340</v>
      </c>
    </row>
    <row r="5" spans="2:11" s="408" customFormat="1">
      <c r="B5" s="409"/>
      <c r="C5" s="409"/>
      <c r="D5" s="409"/>
      <c r="E5" s="409"/>
      <c r="F5" s="409"/>
      <c r="G5" s="409" t="s">
        <v>153</v>
      </c>
      <c r="H5" s="409" t="s">
        <v>153</v>
      </c>
      <c r="I5" s="409" t="s">
        <v>153</v>
      </c>
      <c r="J5" s="409" t="s">
        <v>153</v>
      </c>
      <c r="K5" s="409" t="s">
        <v>153</v>
      </c>
    </row>
    <row r="6" spans="2:11">
      <c r="B6" s="410" t="s">
        <v>315</v>
      </c>
      <c r="C6" s="410" t="s">
        <v>314</v>
      </c>
      <c r="D6" s="410" t="s">
        <v>38</v>
      </c>
      <c r="E6" s="411">
        <v>0.42499999999999999</v>
      </c>
      <c r="F6" s="411">
        <v>0.42499999999999999</v>
      </c>
      <c r="G6" s="164">
        <v>2150823</v>
      </c>
      <c r="H6" s="164">
        <v>-718027</v>
      </c>
      <c r="I6" s="164">
        <v>64764</v>
      </c>
      <c r="J6" s="164">
        <v>0</v>
      </c>
      <c r="K6" s="412">
        <v>1497560</v>
      </c>
    </row>
    <row r="7" spans="2:11">
      <c r="B7" s="410" t="s">
        <v>777</v>
      </c>
      <c r="C7" s="410" t="s">
        <v>314</v>
      </c>
      <c r="D7" s="410" t="s">
        <v>38</v>
      </c>
      <c r="E7" s="411">
        <v>0.49</v>
      </c>
      <c r="F7" s="411">
        <v>0.49</v>
      </c>
      <c r="G7" s="164">
        <v>68583985</v>
      </c>
      <c r="H7" s="164">
        <v>-1743943</v>
      </c>
      <c r="I7" s="164">
        <v>3733986</v>
      </c>
      <c r="J7" s="164">
        <v>0</v>
      </c>
      <c r="K7" s="412">
        <v>70574028</v>
      </c>
    </row>
    <row r="8" spans="2:11" ht="13.5" customHeight="1">
      <c r="B8" s="410" t="s">
        <v>659</v>
      </c>
      <c r="C8" s="413" t="s">
        <v>143</v>
      </c>
      <c r="D8" s="413" t="s">
        <v>414</v>
      </c>
      <c r="E8" s="411">
        <v>0.49</v>
      </c>
      <c r="F8" s="411">
        <v>0.49</v>
      </c>
      <c r="G8" s="164">
        <v>234212864</v>
      </c>
      <c r="H8" s="164">
        <v>-13747584</v>
      </c>
      <c r="I8" s="164">
        <v>0</v>
      </c>
      <c r="J8" s="164">
        <v>22070683</v>
      </c>
      <c r="K8" s="412">
        <v>242535963</v>
      </c>
    </row>
    <row r="9" spans="2:11" ht="13.5" customHeight="1">
      <c r="B9" s="410" t="s">
        <v>647</v>
      </c>
      <c r="C9" s="413" t="s">
        <v>143</v>
      </c>
      <c r="D9" s="413" t="s">
        <v>414</v>
      </c>
      <c r="E9" s="411">
        <v>0.49</v>
      </c>
      <c r="F9" s="411">
        <v>0.49</v>
      </c>
      <c r="G9" s="164">
        <v>1670149</v>
      </c>
      <c r="H9" s="164">
        <v>580374</v>
      </c>
      <c r="I9" s="164">
        <v>0</v>
      </c>
      <c r="J9" s="164">
        <v>-176887</v>
      </c>
      <c r="K9" s="412">
        <v>2073636</v>
      </c>
    </row>
    <row r="10" spans="2:11" ht="13.5" customHeight="1">
      <c r="B10" s="410" t="s">
        <v>799</v>
      </c>
      <c r="C10" s="413" t="s">
        <v>143</v>
      </c>
      <c r="D10" s="413" t="s">
        <v>414</v>
      </c>
      <c r="E10" s="411">
        <v>0.49</v>
      </c>
      <c r="F10" s="411">
        <v>0.49</v>
      </c>
      <c r="G10" s="164">
        <v>5817405</v>
      </c>
      <c r="H10" s="164">
        <v>4025554</v>
      </c>
      <c r="I10" s="164">
        <v>0</v>
      </c>
      <c r="J10" s="164">
        <v>-1492841</v>
      </c>
      <c r="K10" s="412">
        <v>8350118</v>
      </c>
    </row>
    <row r="11" spans="2:11" ht="13.5" customHeight="1">
      <c r="B11" s="410" t="s">
        <v>660</v>
      </c>
      <c r="C11" s="413" t="s">
        <v>143</v>
      </c>
      <c r="D11" s="413" t="s">
        <v>414</v>
      </c>
      <c r="E11" s="411">
        <v>0.49</v>
      </c>
      <c r="F11" s="411">
        <v>0.49</v>
      </c>
      <c r="G11" s="164">
        <v>7512653</v>
      </c>
      <c r="H11" s="164">
        <v>3324170</v>
      </c>
      <c r="I11" s="164">
        <v>0</v>
      </c>
      <c r="J11" s="164">
        <v>-1211125</v>
      </c>
      <c r="K11" s="412">
        <v>9625698</v>
      </c>
    </row>
    <row r="12" spans="2:11">
      <c r="F12" s="414" t="s">
        <v>444</v>
      </c>
      <c r="G12" s="412">
        <v>319947879</v>
      </c>
      <c r="H12" s="412">
        <v>-8279456</v>
      </c>
      <c r="I12" s="412">
        <v>3798750</v>
      </c>
      <c r="J12" s="412">
        <v>19189830</v>
      </c>
      <c r="K12" s="412">
        <v>334657003</v>
      </c>
    </row>
    <row r="13" spans="2:11" ht="17.5" customHeight="1"/>
    <row r="14" spans="2:11" s="408" customFormat="1" ht="46.5" customHeight="1">
      <c r="B14" s="397" t="s">
        <v>102</v>
      </c>
      <c r="C14" s="397" t="s">
        <v>437</v>
      </c>
      <c r="D14" s="397" t="s">
        <v>438</v>
      </c>
      <c r="E14" s="397" t="s">
        <v>439</v>
      </c>
      <c r="F14" s="397" t="s">
        <v>440</v>
      </c>
      <c r="G14" s="325" t="s">
        <v>1019</v>
      </c>
      <c r="H14" s="325" t="s">
        <v>441</v>
      </c>
      <c r="I14" s="325" t="s">
        <v>442</v>
      </c>
      <c r="J14" s="325" t="s">
        <v>443</v>
      </c>
      <c r="K14" s="325" t="s">
        <v>1185</v>
      </c>
    </row>
    <row r="15" spans="2:11" s="408" customFormat="1">
      <c r="B15" s="409"/>
      <c r="C15" s="409"/>
      <c r="D15" s="409"/>
      <c r="E15" s="409"/>
      <c r="F15" s="409"/>
      <c r="G15" s="409" t="s">
        <v>153</v>
      </c>
      <c r="H15" s="409" t="s">
        <v>153</v>
      </c>
      <c r="I15" s="409" t="s">
        <v>153</v>
      </c>
      <c r="J15" s="409" t="s">
        <v>153</v>
      </c>
      <c r="K15" s="409" t="s">
        <v>153</v>
      </c>
    </row>
    <row r="16" spans="2:11">
      <c r="B16" s="410" t="s">
        <v>315</v>
      </c>
      <c r="C16" s="410" t="s">
        <v>314</v>
      </c>
      <c r="D16" s="410" t="s">
        <v>38</v>
      </c>
      <c r="E16" s="411">
        <v>0.42499999999999999</v>
      </c>
      <c r="F16" s="411">
        <v>0.42499999999999999</v>
      </c>
      <c r="G16" s="164">
        <v>1919159</v>
      </c>
      <c r="H16" s="164">
        <v>121082</v>
      </c>
      <c r="I16" s="164">
        <v>110582</v>
      </c>
      <c r="J16" s="164">
        <v>0</v>
      </c>
      <c r="K16" s="412">
        <v>2150823</v>
      </c>
    </row>
    <row r="17" spans="2:11">
      <c r="B17" s="410" t="s">
        <v>777</v>
      </c>
      <c r="C17" s="410" t="s">
        <v>314</v>
      </c>
      <c r="D17" s="410" t="s">
        <v>38</v>
      </c>
      <c r="E17" s="411">
        <v>0.49</v>
      </c>
      <c r="F17" s="411">
        <v>0.49</v>
      </c>
      <c r="G17" s="164">
        <v>66736008</v>
      </c>
      <c r="H17" s="164">
        <v>-2173885</v>
      </c>
      <c r="I17" s="164">
        <v>4021862</v>
      </c>
      <c r="J17" s="164">
        <v>0</v>
      </c>
      <c r="K17" s="412">
        <v>68583985</v>
      </c>
    </row>
    <row r="18" spans="2:11">
      <c r="B18" s="410" t="s">
        <v>659</v>
      </c>
      <c r="C18" s="413" t="s">
        <v>143</v>
      </c>
      <c r="D18" s="413" t="s">
        <v>414</v>
      </c>
      <c r="E18" s="411">
        <v>0.49</v>
      </c>
      <c r="F18" s="411">
        <v>0.49</v>
      </c>
      <c r="G18" s="164">
        <v>235202009</v>
      </c>
      <c r="H18" s="164">
        <v>3413328</v>
      </c>
      <c r="I18" s="164">
        <v>0</v>
      </c>
      <c r="J18" s="164">
        <v>-4402473</v>
      </c>
      <c r="K18" s="412">
        <v>234212864</v>
      </c>
    </row>
    <row r="19" spans="2:11">
      <c r="B19" s="410" t="s">
        <v>647</v>
      </c>
      <c r="C19" s="413" t="s">
        <v>143</v>
      </c>
      <c r="D19" s="413" t="s">
        <v>414</v>
      </c>
      <c r="E19" s="411">
        <v>0.49</v>
      </c>
      <c r="F19" s="411">
        <v>0.49</v>
      </c>
      <c r="G19" s="164">
        <v>886472</v>
      </c>
      <c r="H19" s="164">
        <v>1381585</v>
      </c>
      <c r="I19" s="164">
        <v>0</v>
      </c>
      <c r="J19" s="164">
        <v>-597908</v>
      </c>
      <c r="K19" s="412">
        <v>1670149</v>
      </c>
    </row>
    <row r="20" spans="2:11">
      <c r="B20" s="410" t="s">
        <v>799</v>
      </c>
      <c r="C20" s="413" t="s">
        <v>143</v>
      </c>
      <c r="D20" s="413" t="s">
        <v>414</v>
      </c>
      <c r="E20" s="411">
        <v>0.49</v>
      </c>
      <c r="F20" s="411">
        <v>0.49</v>
      </c>
      <c r="G20" s="164">
        <v>4246794</v>
      </c>
      <c r="H20" s="164">
        <v>2934489</v>
      </c>
      <c r="I20" s="164">
        <v>0</v>
      </c>
      <c r="J20" s="164">
        <v>-1363878</v>
      </c>
      <c r="K20" s="412">
        <v>5817405</v>
      </c>
    </row>
    <row r="21" spans="2:11">
      <c r="B21" s="410" t="s">
        <v>660</v>
      </c>
      <c r="C21" s="413" t="s">
        <v>143</v>
      </c>
      <c r="D21" s="413" t="s">
        <v>414</v>
      </c>
      <c r="E21" s="411">
        <v>0.49</v>
      </c>
      <c r="F21" s="411">
        <v>0.49</v>
      </c>
      <c r="G21" s="164">
        <v>6122365</v>
      </c>
      <c r="H21" s="164">
        <v>2963568</v>
      </c>
      <c r="I21" s="164">
        <v>0</v>
      </c>
      <c r="J21" s="164">
        <v>-1573280</v>
      </c>
      <c r="K21" s="412">
        <v>7512653</v>
      </c>
    </row>
    <row r="22" spans="2:11">
      <c r="F22" s="414" t="s">
        <v>444</v>
      </c>
      <c r="G22" s="412">
        <v>315112807</v>
      </c>
      <c r="H22" s="412">
        <v>8640167</v>
      </c>
      <c r="I22" s="412">
        <v>4132444</v>
      </c>
      <c r="J22" s="412">
        <v>-7937539</v>
      </c>
      <c r="K22" s="412">
        <v>319947879</v>
      </c>
    </row>
    <row r="23" spans="2:11" ht="6" customHeight="1"/>
    <row r="24" spans="2:11" s="408" customFormat="1">
      <c r="B24" s="816" t="s">
        <v>102</v>
      </c>
      <c r="C24" s="780">
        <v>45291</v>
      </c>
      <c r="D24" s="781"/>
      <c r="E24" s="781"/>
      <c r="F24" s="781"/>
      <c r="G24" s="781"/>
      <c r="H24" s="781"/>
      <c r="I24" s="781"/>
      <c r="J24" s="782"/>
      <c r="K24" s="406"/>
    </row>
    <row r="25" spans="2:11" s="408" customFormat="1" ht="45.75" customHeight="1">
      <c r="B25" s="843"/>
      <c r="C25" s="325" t="s">
        <v>445</v>
      </c>
      <c r="D25" s="325" t="s">
        <v>563</v>
      </c>
      <c r="E25" s="325" t="s">
        <v>564</v>
      </c>
      <c r="F25" s="325" t="s">
        <v>565</v>
      </c>
      <c r="G25" s="325" t="s">
        <v>566</v>
      </c>
      <c r="H25" s="325" t="s">
        <v>567</v>
      </c>
      <c r="I25" s="325" t="s">
        <v>728</v>
      </c>
      <c r="J25" s="325" t="s">
        <v>568</v>
      </c>
      <c r="K25" s="406"/>
    </row>
    <row r="26" spans="2:11" s="408" customFormat="1">
      <c r="B26" s="817"/>
      <c r="C26" s="329"/>
      <c r="D26" s="329" t="s">
        <v>153</v>
      </c>
      <c r="E26" s="329" t="s">
        <v>153</v>
      </c>
      <c r="F26" s="329" t="s">
        <v>153</v>
      </c>
      <c r="G26" s="329" t="s">
        <v>153</v>
      </c>
      <c r="H26" s="329" t="s">
        <v>153</v>
      </c>
      <c r="I26" s="329" t="s">
        <v>153</v>
      </c>
      <c r="J26" s="329" t="s">
        <v>153</v>
      </c>
      <c r="K26" s="406"/>
    </row>
    <row r="27" spans="2:11">
      <c r="B27" s="415" t="s">
        <v>315</v>
      </c>
      <c r="C27" s="416">
        <v>0.42499999999999999</v>
      </c>
      <c r="D27" s="173">
        <v>7049674</v>
      </c>
      <c r="E27" s="173">
        <v>1170867</v>
      </c>
      <c r="F27" s="173">
        <v>3457848.9411764704</v>
      </c>
      <c r="G27" s="173">
        <v>1239019</v>
      </c>
      <c r="H27" s="173">
        <v>11273543</v>
      </c>
      <c r="I27" s="173">
        <v>12963018</v>
      </c>
      <c r="J27" s="173">
        <v>-1689475</v>
      </c>
    </row>
    <row r="28" spans="2:11">
      <c r="B28" s="415" t="s">
        <v>777</v>
      </c>
      <c r="C28" s="416">
        <v>0.49</v>
      </c>
      <c r="D28" s="173">
        <v>147873361</v>
      </c>
      <c r="E28" s="173">
        <v>9841320</v>
      </c>
      <c r="F28" s="173">
        <v>112263884</v>
      </c>
      <c r="G28" s="173">
        <v>0</v>
      </c>
      <c r="H28" s="173">
        <v>55131346</v>
      </c>
      <c r="I28" s="173">
        <v>58690413</v>
      </c>
      <c r="J28" s="173">
        <v>-3559067</v>
      </c>
    </row>
    <row r="29" spans="2:11">
      <c r="B29" s="415" t="s">
        <v>659</v>
      </c>
      <c r="C29" s="416">
        <v>0.49</v>
      </c>
      <c r="D29" s="173">
        <v>1777709295</v>
      </c>
      <c r="E29" s="173">
        <v>143308287</v>
      </c>
      <c r="F29" s="173">
        <v>1657214015</v>
      </c>
      <c r="G29" s="173">
        <v>8413065</v>
      </c>
      <c r="H29" s="173">
        <v>429865526</v>
      </c>
      <c r="I29" s="173">
        <v>457921818</v>
      </c>
      <c r="J29" s="173">
        <v>-28056292</v>
      </c>
    </row>
    <row r="30" spans="2:11">
      <c r="B30" s="415" t="s">
        <v>647</v>
      </c>
      <c r="C30" s="416">
        <v>0.49</v>
      </c>
      <c r="D30" s="173">
        <v>6154021</v>
      </c>
      <c r="E30" s="173">
        <v>474833</v>
      </c>
      <c r="F30" s="173">
        <v>2396942</v>
      </c>
      <c r="G30" s="173">
        <v>0</v>
      </c>
      <c r="H30" s="173">
        <v>9790414</v>
      </c>
      <c r="I30" s="173">
        <v>8605977</v>
      </c>
      <c r="J30" s="173">
        <v>1184437</v>
      </c>
    </row>
    <row r="31" spans="2:11">
      <c r="B31" s="415" t="s">
        <v>799</v>
      </c>
      <c r="C31" s="416">
        <v>0.49</v>
      </c>
      <c r="D31" s="173">
        <v>23829411</v>
      </c>
      <c r="E31" s="173">
        <v>1036541</v>
      </c>
      <c r="F31" s="173">
        <v>7824897</v>
      </c>
      <c r="G31" s="173">
        <v>0</v>
      </c>
      <c r="H31" s="173">
        <v>29656245</v>
      </c>
      <c r="I31" s="173">
        <v>21440832</v>
      </c>
      <c r="J31" s="173">
        <v>8215413</v>
      </c>
    </row>
    <row r="32" spans="2:11">
      <c r="B32" s="415" t="s">
        <v>660</v>
      </c>
      <c r="C32" s="416">
        <v>0.49</v>
      </c>
      <c r="D32" s="173">
        <v>28340320</v>
      </c>
      <c r="E32" s="173">
        <v>2771460</v>
      </c>
      <c r="F32" s="173">
        <v>11025663</v>
      </c>
      <c r="G32" s="173">
        <v>441836</v>
      </c>
      <c r="H32" s="173">
        <v>14074833</v>
      </c>
      <c r="I32" s="173">
        <v>7290813</v>
      </c>
      <c r="J32" s="173">
        <v>6784020</v>
      </c>
    </row>
    <row r="33" spans="2:11">
      <c r="B33" s="417"/>
      <c r="C33" s="418" t="s">
        <v>444</v>
      </c>
      <c r="D33" s="412">
        <v>1990956082</v>
      </c>
      <c r="E33" s="412">
        <v>158603308</v>
      </c>
      <c r="F33" s="412">
        <v>1794183249.9411764</v>
      </c>
      <c r="G33" s="412">
        <v>10093920</v>
      </c>
      <c r="H33" s="412">
        <v>549791907</v>
      </c>
      <c r="I33" s="412">
        <v>566912871</v>
      </c>
      <c r="J33" s="412">
        <v>-17120964</v>
      </c>
    </row>
    <row r="34" spans="2:11" ht="6" customHeight="1"/>
    <row r="35" spans="2:11" s="408" customFormat="1" ht="12.75" customHeight="1">
      <c r="B35" s="842" t="s">
        <v>102</v>
      </c>
      <c r="C35" s="780">
        <v>44926</v>
      </c>
      <c r="D35" s="781"/>
      <c r="E35" s="781"/>
      <c r="F35" s="781"/>
      <c r="G35" s="781"/>
      <c r="H35" s="781"/>
      <c r="I35" s="781"/>
      <c r="J35" s="782"/>
      <c r="K35" s="406"/>
    </row>
    <row r="36" spans="2:11" s="408" customFormat="1" ht="45.75" customHeight="1">
      <c r="B36" s="843"/>
      <c r="C36" s="325" t="s">
        <v>445</v>
      </c>
      <c r="D36" s="325" t="s">
        <v>563</v>
      </c>
      <c r="E36" s="325" t="s">
        <v>564</v>
      </c>
      <c r="F36" s="325" t="s">
        <v>565</v>
      </c>
      <c r="G36" s="325" t="s">
        <v>566</v>
      </c>
      <c r="H36" s="325" t="s">
        <v>567</v>
      </c>
      <c r="I36" s="325" t="s">
        <v>728</v>
      </c>
      <c r="J36" s="325" t="s">
        <v>568</v>
      </c>
      <c r="K36" s="406"/>
    </row>
    <row r="37" spans="2:11" s="408" customFormat="1">
      <c r="B37" s="817"/>
      <c r="C37" s="398"/>
      <c r="D37" s="398" t="s">
        <v>153</v>
      </c>
      <c r="E37" s="398" t="s">
        <v>153</v>
      </c>
      <c r="F37" s="398" t="s">
        <v>153</v>
      </c>
      <c r="G37" s="398" t="s">
        <v>153</v>
      </c>
      <c r="H37" s="398" t="s">
        <v>153</v>
      </c>
      <c r="I37" s="398" t="s">
        <v>153</v>
      </c>
      <c r="J37" s="398" t="s">
        <v>153</v>
      </c>
      <c r="K37" s="406"/>
    </row>
    <row r="38" spans="2:11">
      <c r="B38" s="410" t="s">
        <v>315</v>
      </c>
      <c r="C38" s="416">
        <v>0.42499999999999999</v>
      </c>
      <c r="D38" s="173">
        <v>8210738</v>
      </c>
      <c r="E38" s="173">
        <v>1297061</v>
      </c>
      <c r="F38" s="173">
        <v>4243785.9411764704</v>
      </c>
      <c r="G38" s="173">
        <v>203251</v>
      </c>
      <c r="H38" s="173">
        <v>5415592</v>
      </c>
      <c r="I38" s="173">
        <v>5130693</v>
      </c>
      <c r="J38" s="173">
        <v>284899</v>
      </c>
    </row>
    <row r="39" spans="2:11">
      <c r="B39" s="410" t="s">
        <v>777</v>
      </c>
      <c r="C39" s="416">
        <v>0.49</v>
      </c>
      <c r="D39" s="173">
        <v>127965777</v>
      </c>
      <c r="E39" s="173">
        <v>8110310</v>
      </c>
      <c r="F39" s="173">
        <v>89449250</v>
      </c>
      <c r="G39" s="173">
        <v>0</v>
      </c>
      <c r="H39" s="173">
        <v>48595238</v>
      </c>
      <c r="I39" s="173">
        <v>53031738</v>
      </c>
      <c r="J39" s="173">
        <v>-4436500</v>
      </c>
    </row>
    <row r="40" spans="2:11">
      <c r="B40" s="410" t="s">
        <v>659</v>
      </c>
      <c r="C40" s="416">
        <v>0.49</v>
      </c>
      <c r="D40" s="173">
        <v>1687670379</v>
      </c>
      <c r="E40" s="173">
        <v>118365279</v>
      </c>
      <c r="F40" s="173">
        <v>1557581047</v>
      </c>
      <c r="G40" s="173">
        <v>10050025</v>
      </c>
      <c r="H40" s="173">
        <v>313165549</v>
      </c>
      <c r="I40" s="173">
        <v>306199576</v>
      </c>
      <c r="J40" s="173">
        <v>6965973</v>
      </c>
    </row>
    <row r="41" spans="2:11">
      <c r="B41" s="410" t="s">
        <v>647</v>
      </c>
      <c r="C41" s="416">
        <v>0.49</v>
      </c>
      <c r="D41" s="173">
        <v>5525794</v>
      </c>
      <c r="E41" s="173">
        <v>538845</v>
      </c>
      <c r="F41" s="173">
        <v>2577390</v>
      </c>
      <c r="G41" s="173">
        <v>78781</v>
      </c>
      <c r="H41" s="173">
        <v>14911007</v>
      </c>
      <c r="I41" s="173">
        <v>12091445</v>
      </c>
      <c r="J41" s="173">
        <v>2819562</v>
      </c>
    </row>
    <row r="42" spans="2:11">
      <c r="B42" s="410" t="s">
        <v>799</v>
      </c>
      <c r="C42" s="416">
        <v>0.49</v>
      </c>
      <c r="D42" s="173">
        <v>17685318</v>
      </c>
      <c r="E42" s="173">
        <v>1311775</v>
      </c>
      <c r="F42" s="173">
        <v>7124838</v>
      </c>
      <c r="G42" s="173">
        <v>0</v>
      </c>
      <c r="H42" s="173">
        <v>27472916</v>
      </c>
      <c r="I42" s="173">
        <v>21484162</v>
      </c>
      <c r="J42" s="173">
        <v>5988754</v>
      </c>
    </row>
    <row r="43" spans="2:11">
      <c r="B43" s="410" t="s">
        <v>660</v>
      </c>
      <c r="C43" s="416">
        <v>0.49</v>
      </c>
      <c r="D43" s="173">
        <v>23478985</v>
      </c>
      <c r="E43" s="173">
        <v>2810335</v>
      </c>
      <c r="F43" s="173">
        <v>10529184</v>
      </c>
      <c r="G43" s="173">
        <v>428190</v>
      </c>
      <c r="H43" s="173">
        <v>13662851</v>
      </c>
      <c r="I43" s="173">
        <v>7614754</v>
      </c>
      <c r="J43" s="173">
        <v>6048097</v>
      </c>
    </row>
    <row r="44" spans="2:11">
      <c r="C44" s="418" t="s">
        <v>444</v>
      </c>
      <c r="D44" s="412">
        <v>1870536991</v>
      </c>
      <c r="E44" s="412">
        <v>132433605</v>
      </c>
      <c r="F44" s="412">
        <v>1671505494.9411764</v>
      </c>
      <c r="G44" s="412">
        <v>10760247</v>
      </c>
      <c r="H44" s="412">
        <v>423223153</v>
      </c>
      <c r="I44" s="412">
        <v>405552368</v>
      </c>
      <c r="J44" s="412">
        <v>17670785</v>
      </c>
    </row>
    <row r="46" spans="2:11" s="148" customFormat="1">
      <c r="B46" s="258" t="s">
        <v>885</v>
      </c>
    </row>
    <row r="47" spans="2:11" s="148" customFormat="1" ht="12.75" customHeight="1">
      <c r="B47" s="842" t="s">
        <v>699</v>
      </c>
      <c r="C47" s="154">
        <v>45291</v>
      </c>
      <c r="D47" s="154">
        <v>44926</v>
      </c>
      <c r="E47" s="150"/>
      <c r="F47" s="151"/>
    </row>
    <row r="48" spans="2:11" s="148" customFormat="1">
      <c r="B48" s="817"/>
      <c r="C48" s="157" t="s">
        <v>153</v>
      </c>
      <c r="D48" s="157" t="s">
        <v>153</v>
      </c>
      <c r="E48" s="151"/>
      <c r="F48" s="151"/>
    </row>
    <row r="49" spans="2:8" s="148" customFormat="1" ht="13.15" customHeight="1">
      <c r="B49" s="166" t="s">
        <v>696</v>
      </c>
      <c r="C49" s="191">
        <v>255390502</v>
      </c>
      <c r="D49" s="191">
        <v>238404586</v>
      </c>
      <c r="F49" s="419"/>
    </row>
    <row r="50" spans="2:8" s="148" customFormat="1" ht="13.15" customHeight="1">
      <c r="B50" s="166" t="s">
        <v>697</v>
      </c>
      <c r="C50" s="420">
        <v>0.49</v>
      </c>
      <c r="D50" s="420">
        <v>0.49</v>
      </c>
      <c r="F50" s="151"/>
      <c r="G50" s="176"/>
      <c r="H50" s="179"/>
    </row>
    <row r="51" spans="2:8" s="148" customFormat="1">
      <c r="B51" s="166" t="s">
        <v>703</v>
      </c>
      <c r="C51" s="191">
        <v>125141346</v>
      </c>
      <c r="D51" s="191">
        <v>116818247</v>
      </c>
      <c r="F51" s="419"/>
      <c r="G51" s="419"/>
      <c r="H51" s="179"/>
    </row>
    <row r="52" spans="2:8" s="148" customFormat="1">
      <c r="B52" s="166" t="s">
        <v>698</v>
      </c>
      <c r="C52" s="191">
        <v>117394617</v>
      </c>
      <c r="D52" s="191">
        <v>117394617</v>
      </c>
      <c r="F52" s="151"/>
      <c r="G52" s="179"/>
      <c r="H52" s="179"/>
    </row>
    <row r="53" spans="2:8" s="148" customFormat="1">
      <c r="B53" s="166" t="s">
        <v>658</v>
      </c>
      <c r="C53" s="191">
        <v>242535963</v>
      </c>
      <c r="D53" s="191">
        <v>234212864</v>
      </c>
      <c r="F53" s="419"/>
    </row>
    <row r="54" spans="2:8" s="148" customFormat="1" ht="6" customHeight="1">
      <c r="F54" s="151"/>
    </row>
    <row r="55" spans="2:8" s="148" customFormat="1" ht="6" customHeight="1">
      <c r="F55" s="151"/>
    </row>
    <row r="56" spans="2:8" s="148" customFormat="1">
      <c r="B56" s="258" t="s">
        <v>777</v>
      </c>
    </row>
    <row r="57" spans="2:8" s="148" customFormat="1">
      <c r="B57" s="842" t="s">
        <v>699</v>
      </c>
      <c r="C57" s="154">
        <v>45291</v>
      </c>
      <c r="D57" s="154">
        <v>44926</v>
      </c>
      <c r="E57"/>
    </row>
    <row r="58" spans="2:8" s="148" customFormat="1">
      <c r="B58" s="817"/>
      <c r="C58" s="157" t="s">
        <v>153</v>
      </c>
      <c r="D58" s="157" t="s">
        <v>153</v>
      </c>
    </row>
    <row r="59" spans="2:8" s="148" customFormat="1" ht="6" customHeight="1">
      <c r="B59" s="150"/>
    </row>
    <row r="60" spans="2:8" s="148" customFormat="1">
      <c r="B60" s="166" t="s">
        <v>696</v>
      </c>
      <c r="C60" s="191">
        <v>45450797</v>
      </c>
      <c r="D60" s="191">
        <v>46626837</v>
      </c>
    </row>
    <row r="61" spans="2:8" s="148" customFormat="1">
      <c r="B61" s="166" t="s">
        <v>697</v>
      </c>
      <c r="C61" s="420">
        <v>0.49</v>
      </c>
      <c r="D61" s="420">
        <v>0.49</v>
      </c>
    </row>
    <row r="62" spans="2:8" s="148" customFormat="1">
      <c r="B62" s="166" t="s">
        <v>703</v>
      </c>
      <c r="C62" s="191">
        <v>22270890</v>
      </c>
      <c r="D62" s="191">
        <v>22847149</v>
      </c>
    </row>
    <row r="63" spans="2:8" s="148" customFormat="1">
      <c r="B63" s="166" t="s">
        <v>698</v>
      </c>
      <c r="C63" s="191">
        <v>48303138</v>
      </c>
      <c r="D63" s="191">
        <v>45736836</v>
      </c>
    </row>
    <row r="64" spans="2:8" s="148" customFormat="1">
      <c r="B64" s="166" t="s">
        <v>658</v>
      </c>
      <c r="C64" s="191">
        <v>70574028</v>
      </c>
      <c r="D64" s="191">
        <v>68583985</v>
      </c>
    </row>
  </sheetData>
  <mergeCells count="6">
    <mergeCell ref="B57:B58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BE8-AA6F-48B2-A1E6-3979EA23170B}">
  <dimension ref="B1:G88"/>
  <sheetViews>
    <sheetView showGridLines="0" zoomScale="97" zoomScaleNormal="70" workbookViewId="0">
      <selection activeCell="A52" sqref="A52:XFD52"/>
    </sheetView>
  </sheetViews>
  <sheetFormatPr baseColWidth="10" defaultColWidth="11.453125" defaultRowHeight="13"/>
  <cols>
    <col min="1" max="1" width="1.7265625" style="148" customWidth="1"/>
    <col min="2" max="2" width="49.26953125" style="148" bestFit="1" customWidth="1"/>
    <col min="3" max="3" width="16.81640625" style="148" customWidth="1"/>
    <col min="4" max="4" width="16.36328125" style="148" customWidth="1"/>
    <col min="5" max="5" width="13.26953125" style="148" customWidth="1"/>
    <col min="6" max="6" width="22" style="148" customWidth="1"/>
    <col min="7" max="16384" width="11.453125" style="148"/>
  </cols>
  <sheetData>
    <row r="1" spans="2:6" ht="6" customHeight="1">
      <c r="B1" s="150"/>
    </row>
    <row r="2" spans="2:6" s="229" customFormat="1" ht="18.5">
      <c r="B2" s="227" t="s">
        <v>1141</v>
      </c>
      <c r="C2" s="300"/>
    </row>
    <row r="3" spans="2:6" ht="6" customHeight="1"/>
    <row r="4" spans="2:6" s="151" customFormat="1">
      <c r="B4" s="369" t="s">
        <v>460</v>
      </c>
      <c r="C4" s="805" t="s">
        <v>52</v>
      </c>
      <c r="D4" s="806"/>
    </row>
    <row r="5" spans="2:6" s="151" customFormat="1">
      <c r="B5" s="421" t="s">
        <v>330</v>
      </c>
      <c r="C5" s="154">
        <v>45291</v>
      </c>
      <c r="D5" s="154">
        <v>44926</v>
      </c>
    </row>
    <row r="6" spans="2:6" s="151" customFormat="1">
      <c r="B6" s="421"/>
      <c r="C6" s="157" t="s">
        <v>153</v>
      </c>
      <c r="D6" s="157" t="s">
        <v>153</v>
      </c>
    </row>
    <row r="7" spans="2:6">
      <c r="B7" s="162" t="s">
        <v>28</v>
      </c>
      <c r="C7" s="164">
        <v>276967339</v>
      </c>
      <c r="D7" s="164">
        <v>112468661</v>
      </c>
    </row>
    <row r="8" spans="2:6">
      <c r="B8" s="162" t="s">
        <v>29</v>
      </c>
      <c r="C8" s="164">
        <v>497036604</v>
      </c>
      <c r="D8" s="164">
        <v>592655104</v>
      </c>
    </row>
    <row r="9" spans="2:6">
      <c r="B9" s="289" t="s">
        <v>8</v>
      </c>
      <c r="C9" s="168">
        <v>774003943</v>
      </c>
      <c r="D9" s="168">
        <v>705123765</v>
      </c>
      <c r="F9" s="151"/>
    </row>
    <row r="10" spans="2:6">
      <c r="B10" s="162" t="s">
        <v>23</v>
      </c>
      <c r="C10" s="164">
        <v>613132328</v>
      </c>
      <c r="D10" s="164">
        <v>592826688</v>
      </c>
    </row>
    <row r="11" spans="2:6">
      <c r="B11" s="162" t="s">
        <v>24</v>
      </c>
      <c r="C11" s="164">
        <v>159607460</v>
      </c>
      <c r="D11" s="164">
        <v>110704838</v>
      </c>
    </row>
    <row r="12" spans="2:6">
      <c r="B12" s="162" t="s">
        <v>25</v>
      </c>
      <c r="C12" s="164">
        <v>1264155</v>
      </c>
      <c r="D12" s="164">
        <v>1592239</v>
      </c>
    </row>
    <row r="13" spans="2:6">
      <c r="B13" s="289" t="s">
        <v>26</v>
      </c>
      <c r="C13" s="168">
        <v>774003943</v>
      </c>
      <c r="D13" s="168">
        <v>705123765</v>
      </c>
      <c r="F13" s="151"/>
    </row>
    <row r="14" spans="2:6" ht="6" customHeight="1"/>
    <row r="15" spans="2:6" s="151" customFormat="1">
      <c r="B15" s="369" t="s">
        <v>460</v>
      </c>
      <c r="C15" s="805" t="s">
        <v>52</v>
      </c>
      <c r="D15" s="806"/>
    </row>
    <row r="16" spans="2:6" s="151" customFormat="1">
      <c r="B16" s="421" t="s">
        <v>331</v>
      </c>
      <c r="C16" s="154">
        <v>45291</v>
      </c>
      <c r="D16" s="154">
        <v>44926</v>
      </c>
    </row>
    <row r="17" spans="2:6" s="151" customFormat="1">
      <c r="B17" s="421"/>
      <c r="C17" s="157" t="s">
        <v>153</v>
      </c>
      <c r="D17" s="157" t="s">
        <v>153</v>
      </c>
    </row>
    <row r="18" spans="2:6">
      <c r="B18" s="162" t="s">
        <v>241</v>
      </c>
      <c r="C18" s="164">
        <v>620173350.36100006</v>
      </c>
      <c r="D18" s="164">
        <v>430208704.70900005</v>
      </c>
    </row>
    <row r="19" spans="2:6">
      <c r="B19" s="162" t="s">
        <v>242</v>
      </c>
      <c r="C19" s="164">
        <v>497036604</v>
      </c>
      <c r="D19" s="164">
        <v>592655104</v>
      </c>
    </row>
    <row r="20" spans="2:6">
      <c r="B20" s="289" t="s">
        <v>27</v>
      </c>
      <c r="C20" s="168">
        <v>1117209954.3610001</v>
      </c>
      <c r="D20" s="168">
        <v>1022863808.7090001</v>
      </c>
      <c r="F20" s="151"/>
    </row>
    <row r="21" spans="2:6">
      <c r="B21" s="162" t="s">
        <v>243</v>
      </c>
      <c r="C21" s="164">
        <v>632256586</v>
      </c>
      <c r="D21" s="164">
        <v>608328316</v>
      </c>
    </row>
    <row r="22" spans="2:6">
      <c r="B22" s="162" t="s">
        <v>244</v>
      </c>
      <c r="C22" s="164">
        <v>455981609.361</v>
      </c>
      <c r="D22" s="164">
        <v>391381532.70900005</v>
      </c>
    </row>
    <row r="23" spans="2:6">
      <c r="B23" s="162" t="s">
        <v>245</v>
      </c>
      <c r="C23" s="164">
        <v>28971759</v>
      </c>
      <c r="D23" s="164">
        <v>23153960</v>
      </c>
    </row>
    <row r="24" spans="2:6">
      <c r="B24" s="289" t="s">
        <v>30</v>
      </c>
      <c r="C24" s="168">
        <v>1117209954.3610001</v>
      </c>
      <c r="D24" s="168">
        <v>1022863808.7090001</v>
      </c>
    </row>
    <row r="25" spans="2:6" ht="6" customHeight="1"/>
    <row r="26" spans="2:6" s="151" customFormat="1">
      <c r="B26" s="369" t="s">
        <v>31</v>
      </c>
      <c r="C26" s="805" t="s">
        <v>52</v>
      </c>
      <c r="D26" s="806"/>
    </row>
    <row r="27" spans="2:6" s="151" customFormat="1">
      <c r="B27" s="421"/>
      <c r="C27" s="154">
        <v>45291</v>
      </c>
      <c r="D27" s="154">
        <v>44926</v>
      </c>
    </row>
    <row r="28" spans="2:6" s="151" customFormat="1">
      <c r="B28" s="421"/>
      <c r="C28" s="157" t="s">
        <v>153</v>
      </c>
      <c r="D28" s="157" t="s">
        <v>153</v>
      </c>
    </row>
    <row r="29" spans="2:6">
      <c r="B29" s="162" t="s">
        <v>22</v>
      </c>
      <c r="C29" s="164">
        <v>-343206011.361</v>
      </c>
      <c r="D29" s="164">
        <v>-317740043.70900005</v>
      </c>
    </row>
    <row r="30" spans="2:6">
      <c r="B30" s="289" t="s">
        <v>31</v>
      </c>
      <c r="C30" s="168">
        <v>-343206011.361</v>
      </c>
      <c r="D30" s="168">
        <v>-317740043.70900005</v>
      </c>
    </row>
    <row r="31" spans="2:6" ht="13.15" customHeight="1">
      <c r="B31" s="162" t="s">
        <v>854</v>
      </c>
      <c r="C31" s="164">
        <v>-19124258</v>
      </c>
      <c r="D31" s="164">
        <v>-15501628</v>
      </c>
    </row>
    <row r="32" spans="2:6">
      <c r="B32" s="162" t="s">
        <v>32</v>
      </c>
      <c r="C32" s="164">
        <v>-296374149.361</v>
      </c>
      <c r="D32" s="164">
        <v>-280676694.70900005</v>
      </c>
    </row>
    <row r="33" spans="2:6">
      <c r="B33" s="162" t="s">
        <v>33</v>
      </c>
      <c r="C33" s="164">
        <v>-27707604</v>
      </c>
      <c r="D33" s="164">
        <v>-21561721</v>
      </c>
    </row>
    <row r="34" spans="2:6">
      <c r="B34" s="289" t="s">
        <v>31</v>
      </c>
      <c r="C34" s="168">
        <v>-343206011.361</v>
      </c>
      <c r="D34" s="168">
        <v>-317740043.70900005</v>
      </c>
      <c r="F34" s="151"/>
    </row>
    <row r="36" spans="2:6" s="151" customFormat="1">
      <c r="B36" s="852" t="s">
        <v>503</v>
      </c>
      <c r="C36" s="785" t="s">
        <v>505</v>
      </c>
      <c r="D36" s="785" t="s">
        <v>504</v>
      </c>
    </row>
    <row r="37" spans="2:6" s="151" customFormat="1">
      <c r="B37" s="853"/>
      <c r="C37" s="787"/>
      <c r="D37" s="787"/>
      <c r="E37" s="419"/>
    </row>
    <row r="38" spans="2:6">
      <c r="B38" s="162" t="s">
        <v>506</v>
      </c>
      <c r="C38" s="164">
        <v>1</v>
      </c>
      <c r="D38" s="164">
        <v>7</v>
      </c>
      <c r="E38" s="176"/>
    </row>
    <row r="39" spans="2:6">
      <c r="B39" s="162" t="s">
        <v>507</v>
      </c>
      <c r="C39" s="422" t="s">
        <v>279</v>
      </c>
      <c r="D39" s="422" t="s">
        <v>279</v>
      </c>
    </row>
    <row r="40" spans="2:6">
      <c r="B40" s="162" t="s">
        <v>508</v>
      </c>
      <c r="C40" s="164">
        <v>1</v>
      </c>
      <c r="D40" s="164">
        <v>7</v>
      </c>
    </row>
    <row r="41" spans="2:6">
      <c r="B41" s="162" t="s">
        <v>509</v>
      </c>
      <c r="C41" s="164">
        <v>1</v>
      </c>
      <c r="D41" s="164">
        <v>5</v>
      </c>
    </row>
    <row r="43" spans="2:6" s="151" customFormat="1">
      <c r="B43" s="842" t="s">
        <v>569</v>
      </c>
      <c r="C43" s="780">
        <v>45291</v>
      </c>
      <c r="D43" s="781"/>
      <c r="E43" s="781"/>
      <c r="F43" s="782"/>
    </row>
    <row r="44" spans="2:6" s="151" customFormat="1" ht="43.5" customHeight="1">
      <c r="B44" s="843"/>
      <c r="C44" s="397" t="s">
        <v>114</v>
      </c>
      <c r="D44" s="397" t="s">
        <v>116</v>
      </c>
      <c r="E44" s="397" t="s">
        <v>115</v>
      </c>
      <c r="F44" s="397" t="s">
        <v>8</v>
      </c>
    </row>
    <row r="45" spans="2:6" s="151" customFormat="1">
      <c r="B45" s="329"/>
      <c r="C45" s="329" t="s">
        <v>153</v>
      </c>
      <c r="D45" s="329" t="s">
        <v>153</v>
      </c>
      <c r="E45" s="329" t="s">
        <v>153</v>
      </c>
      <c r="F45" s="329" t="s">
        <v>153</v>
      </c>
    </row>
    <row r="46" spans="2:6">
      <c r="B46" s="423" t="s">
        <v>1244</v>
      </c>
      <c r="C46" s="164">
        <v>592826688</v>
      </c>
      <c r="D46" s="164">
        <v>110704838</v>
      </c>
      <c r="E46" s="164">
        <v>1592239</v>
      </c>
      <c r="F46" s="164">
        <v>705123765</v>
      </c>
    </row>
    <row r="47" spans="2:6">
      <c r="B47" s="423" t="s">
        <v>340</v>
      </c>
      <c r="C47" s="164">
        <v>0</v>
      </c>
      <c r="D47" s="164">
        <v>83523486</v>
      </c>
      <c r="E47" s="164">
        <v>0</v>
      </c>
      <c r="F47" s="164">
        <v>83523486</v>
      </c>
    </row>
    <row r="48" spans="2:6" ht="15" customHeight="1">
      <c r="B48" s="424" t="s">
        <v>341</v>
      </c>
      <c r="C48" s="164">
        <v>0</v>
      </c>
      <c r="D48" s="164">
        <v>-47542</v>
      </c>
      <c r="E48" s="164">
        <v>0</v>
      </c>
      <c r="F48" s="164">
        <v>-47542</v>
      </c>
    </row>
    <row r="49" spans="2:6" ht="15" customHeight="1">
      <c r="B49" s="424" t="s">
        <v>342</v>
      </c>
      <c r="C49" s="164">
        <v>-4830173</v>
      </c>
      <c r="D49" s="164">
        <v>-32440394</v>
      </c>
      <c r="E49" s="164">
        <v>0</v>
      </c>
      <c r="F49" s="164">
        <v>-37270567</v>
      </c>
    </row>
    <row r="50" spans="2:6" ht="14.15" customHeight="1">
      <c r="B50" s="424" t="s">
        <v>70</v>
      </c>
      <c r="C50" s="164">
        <v>17502752</v>
      </c>
      <c r="D50" s="164">
        <v>-4865646</v>
      </c>
      <c r="E50" s="164">
        <v>-328084</v>
      </c>
      <c r="F50" s="164">
        <v>12309022</v>
      </c>
    </row>
    <row r="51" spans="2:6" ht="14.15" customHeight="1">
      <c r="B51" s="424" t="s">
        <v>749</v>
      </c>
      <c r="C51" s="164">
        <v>0</v>
      </c>
      <c r="D51" s="164">
        <v>2732718</v>
      </c>
      <c r="E51" s="164">
        <v>0</v>
      </c>
      <c r="F51" s="164">
        <v>2732718</v>
      </c>
    </row>
    <row r="52" spans="2:6">
      <c r="B52" s="414" t="s">
        <v>1296</v>
      </c>
      <c r="C52" s="168">
        <v>613132328</v>
      </c>
      <c r="D52" s="168">
        <v>159607460</v>
      </c>
      <c r="E52" s="168">
        <v>1264155</v>
      </c>
      <c r="F52" s="168">
        <v>774003943</v>
      </c>
    </row>
    <row r="53" spans="2:6">
      <c r="C53" s="176"/>
      <c r="D53" s="176"/>
      <c r="E53" s="176"/>
      <c r="F53" s="176"/>
    </row>
    <row r="54" spans="2:6" ht="6" customHeight="1"/>
    <row r="55" spans="2:6" s="151" customFormat="1" ht="12.75" customHeight="1">
      <c r="B55" s="842" t="s">
        <v>569</v>
      </c>
      <c r="C55" s="780">
        <v>44926</v>
      </c>
      <c r="D55" s="781"/>
      <c r="E55" s="781"/>
      <c r="F55" s="782"/>
    </row>
    <row r="56" spans="2:6" s="151" customFormat="1" ht="43.5" customHeight="1">
      <c r="B56" s="843"/>
      <c r="C56" s="397" t="s">
        <v>114</v>
      </c>
      <c r="D56" s="397" t="s">
        <v>116</v>
      </c>
      <c r="E56" s="397" t="s">
        <v>115</v>
      </c>
      <c r="F56" s="397" t="s">
        <v>8</v>
      </c>
    </row>
    <row r="57" spans="2:6" s="151" customFormat="1">
      <c r="B57" s="329"/>
      <c r="C57" s="329" t="s">
        <v>153</v>
      </c>
      <c r="D57" s="329" t="s">
        <v>153</v>
      </c>
      <c r="E57" s="329" t="s">
        <v>153</v>
      </c>
      <c r="F57" s="329" t="s">
        <v>153</v>
      </c>
    </row>
    <row r="58" spans="2:6">
      <c r="B58" s="423" t="s">
        <v>1020</v>
      </c>
      <c r="C58" s="164">
        <v>252936532</v>
      </c>
      <c r="D58" s="164">
        <v>67912274</v>
      </c>
      <c r="E58" s="164">
        <v>1969748</v>
      </c>
      <c r="F58" s="164">
        <v>322818554</v>
      </c>
    </row>
    <row r="59" spans="2:6">
      <c r="B59" s="423" t="s">
        <v>340</v>
      </c>
      <c r="C59" s="164">
        <v>0</v>
      </c>
      <c r="D59" s="164">
        <v>61571863</v>
      </c>
      <c r="E59" s="164">
        <v>0</v>
      </c>
      <c r="F59" s="164">
        <v>61571863</v>
      </c>
    </row>
    <row r="60" spans="2:6">
      <c r="B60" s="423" t="s">
        <v>1095</v>
      </c>
      <c r="C60" s="164">
        <v>367794045</v>
      </c>
      <c r="D60" s="164">
        <v>4243852</v>
      </c>
      <c r="E60" s="164">
        <v>0</v>
      </c>
      <c r="F60" s="164">
        <v>372037897</v>
      </c>
    </row>
    <row r="61" spans="2:6">
      <c r="B61" s="423" t="s">
        <v>341</v>
      </c>
      <c r="C61" s="164">
        <v>0</v>
      </c>
      <c r="D61" s="164">
        <v>-175933</v>
      </c>
      <c r="E61" s="164">
        <v>0</v>
      </c>
      <c r="F61" s="164">
        <v>-175933</v>
      </c>
    </row>
    <row r="62" spans="2:6">
      <c r="B62" s="423" t="s">
        <v>342</v>
      </c>
      <c r="C62" s="164">
        <v>0</v>
      </c>
      <c r="D62" s="164">
        <v>-27109639</v>
      </c>
      <c r="E62" s="164">
        <v>-149905</v>
      </c>
      <c r="F62" s="164">
        <v>-27259544</v>
      </c>
    </row>
    <row r="63" spans="2:6" ht="26">
      <c r="B63" s="424" t="s">
        <v>70</v>
      </c>
      <c r="C63" s="164">
        <v>-27903889</v>
      </c>
      <c r="D63" s="164">
        <v>-5012169</v>
      </c>
      <c r="E63" s="164">
        <v>132526</v>
      </c>
      <c r="F63" s="164">
        <v>-32783532</v>
      </c>
    </row>
    <row r="64" spans="2:6">
      <c r="B64" s="425" t="s">
        <v>749</v>
      </c>
      <c r="C64" s="164">
        <v>0</v>
      </c>
      <c r="D64" s="164">
        <v>8669836</v>
      </c>
      <c r="E64" s="164">
        <v>0</v>
      </c>
      <c r="F64" s="164">
        <v>8669836</v>
      </c>
    </row>
    <row r="65" spans="2:7">
      <c r="B65" s="425" t="s">
        <v>1096</v>
      </c>
      <c r="C65" s="164">
        <v>0</v>
      </c>
      <c r="D65" s="164">
        <v>604754</v>
      </c>
      <c r="E65" s="164">
        <v>-360130</v>
      </c>
      <c r="F65" s="164">
        <v>244624</v>
      </c>
    </row>
    <row r="66" spans="2:7">
      <c r="B66" s="414" t="s">
        <v>1185</v>
      </c>
      <c r="C66" s="168">
        <v>592826688</v>
      </c>
      <c r="D66" s="168">
        <v>110704838</v>
      </c>
      <c r="E66" s="168">
        <v>1592239</v>
      </c>
      <c r="F66" s="168">
        <v>705123765</v>
      </c>
    </row>
    <row r="68" spans="2:7" s="151" customFormat="1" ht="86.25" customHeight="1">
      <c r="B68" s="304" t="s">
        <v>117</v>
      </c>
      <c r="C68" s="304" t="s">
        <v>422</v>
      </c>
      <c r="D68" s="304" t="s">
        <v>276</v>
      </c>
      <c r="E68" s="304" t="s">
        <v>137</v>
      </c>
      <c r="F68" s="273" t="s">
        <v>527</v>
      </c>
    </row>
    <row r="69" spans="2:7" s="430" customFormat="1" ht="12.75" customHeight="1">
      <c r="B69" s="426" t="s">
        <v>411</v>
      </c>
      <c r="C69" s="427">
        <v>115924140</v>
      </c>
      <c r="D69" s="428" t="s">
        <v>367</v>
      </c>
      <c r="E69" s="428" t="s">
        <v>143</v>
      </c>
      <c r="F69" s="429" t="s">
        <v>528</v>
      </c>
      <c r="G69" s="151"/>
    </row>
    <row r="70" spans="2:7" ht="12.75" customHeight="1">
      <c r="B70" s="162" t="s">
        <v>366</v>
      </c>
      <c r="C70" s="164">
        <v>171584</v>
      </c>
      <c r="D70" s="188" t="s">
        <v>367</v>
      </c>
      <c r="E70" s="188" t="s">
        <v>143</v>
      </c>
      <c r="F70" s="429" t="s">
        <v>528</v>
      </c>
      <c r="G70" s="151"/>
    </row>
    <row r="71" spans="2:7" ht="12.75" customHeight="1">
      <c r="B71" s="162" t="s">
        <v>730</v>
      </c>
      <c r="C71" s="164">
        <v>1304371</v>
      </c>
      <c r="D71" s="188" t="s">
        <v>279</v>
      </c>
      <c r="E71" s="188" t="s">
        <v>143</v>
      </c>
      <c r="F71" s="429" t="s">
        <v>528</v>
      </c>
      <c r="G71" s="151"/>
    </row>
    <row r="72" spans="2:7">
      <c r="B72" s="162" t="s">
        <v>354</v>
      </c>
      <c r="C72" s="164">
        <v>38226816</v>
      </c>
      <c r="D72" s="188" t="s">
        <v>279</v>
      </c>
      <c r="E72" s="188" t="s">
        <v>314</v>
      </c>
      <c r="F72" s="162" t="s">
        <v>428</v>
      </c>
      <c r="G72" s="151"/>
    </row>
    <row r="73" spans="2:7">
      <c r="B73" s="162" t="s">
        <v>355</v>
      </c>
      <c r="C73" s="164">
        <v>83403961</v>
      </c>
      <c r="D73" s="188" t="s">
        <v>279</v>
      </c>
      <c r="E73" s="188" t="s">
        <v>314</v>
      </c>
      <c r="F73" s="162" t="s">
        <v>428</v>
      </c>
      <c r="G73" s="151"/>
    </row>
    <row r="74" spans="2:7" ht="12.75" customHeight="1">
      <c r="B74" s="162" t="s">
        <v>363</v>
      </c>
      <c r="C74" s="164">
        <v>15158091</v>
      </c>
      <c r="D74" s="188" t="s">
        <v>279</v>
      </c>
      <c r="E74" s="188" t="s">
        <v>124</v>
      </c>
      <c r="F74" s="162" t="s">
        <v>428</v>
      </c>
      <c r="G74" s="151"/>
    </row>
    <row r="75" spans="2:7" ht="12.75" customHeight="1">
      <c r="B75" s="162" t="s">
        <v>364</v>
      </c>
      <c r="C75" s="164">
        <v>678723</v>
      </c>
      <c r="D75" s="188" t="s">
        <v>279</v>
      </c>
      <c r="E75" s="188" t="s">
        <v>124</v>
      </c>
      <c r="F75" s="162" t="s">
        <v>428</v>
      </c>
      <c r="G75" s="151"/>
    </row>
    <row r="76" spans="2:7" ht="12.75" customHeight="1">
      <c r="B76" s="162" t="s">
        <v>112</v>
      </c>
      <c r="C76" s="164">
        <v>10331454</v>
      </c>
      <c r="D76" s="188" t="s">
        <v>279</v>
      </c>
      <c r="E76" s="188" t="s">
        <v>124</v>
      </c>
      <c r="F76" s="162" t="s">
        <v>428</v>
      </c>
      <c r="G76" s="151"/>
    </row>
    <row r="77" spans="2:7">
      <c r="B77" s="162" t="s">
        <v>1097</v>
      </c>
      <c r="C77" s="164">
        <v>13692578</v>
      </c>
      <c r="D77" s="188" t="s">
        <v>279</v>
      </c>
      <c r="E77" s="188" t="s">
        <v>124</v>
      </c>
      <c r="F77" s="162" t="s">
        <v>428</v>
      </c>
      <c r="G77" s="151"/>
    </row>
    <row r="78" spans="2:7">
      <c r="B78" s="162" t="s">
        <v>1098</v>
      </c>
      <c r="C78" s="164">
        <v>334240610</v>
      </c>
      <c r="D78" s="188" t="s">
        <v>279</v>
      </c>
      <c r="E78" s="188" t="s">
        <v>1099</v>
      </c>
      <c r="F78" s="162" t="s">
        <v>428</v>
      </c>
      <c r="G78" s="151"/>
    </row>
    <row r="79" spans="2:7">
      <c r="B79" s="431" t="s">
        <v>278</v>
      </c>
      <c r="C79" s="168">
        <v>613132328</v>
      </c>
      <c r="D79" s="168"/>
      <c r="E79" s="168"/>
      <c r="F79" s="305"/>
      <c r="G79" s="151"/>
    </row>
    <row r="80" spans="2:7">
      <c r="C80" s="176"/>
      <c r="E80" s="432"/>
      <c r="F80" s="432"/>
      <c r="G80" s="151"/>
    </row>
    <row r="81" spans="2:6" ht="6" customHeight="1">
      <c r="C81" s="178"/>
      <c r="E81" s="432"/>
      <c r="F81" s="432"/>
    </row>
    <row r="82" spans="2:6" s="151" customFormat="1" ht="13.5" customHeight="1">
      <c r="B82" s="837" t="s">
        <v>277</v>
      </c>
      <c r="C82" s="836" t="s">
        <v>741</v>
      </c>
      <c r="D82" s="836"/>
      <c r="E82" s="836"/>
      <c r="F82" s="836"/>
    </row>
    <row r="83" spans="2:6" s="151" customFormat="1" ht="12.75" customHeight="1">
      <c r="B83" s="797"/>
      <c r="C83" s="433" t="s">
        <v>1241</v>
      </c>
      <c r="D83" s="433" t="s">
        <v>969</v>
      </c>
      <c r="E83" s="276" t="s">
        <v>1317</v>
      </c>
      <c r="F83" s="276" t="s">
        <v>1318</v>
      </c>
    </row>
    <row r="84" spans="2:6" s="151" customFormat="1" ht="12.75" customHeight="1">
      <c r="B84" s="797"/>
      <c r="C84" s="400">
        <v>45291</v>
      </c>
      <c r="D84" s="400">
        <v>44926</v>
      </c>
      <c r="E84" s="185">
        <v>45291</v>
      </c>
      <c r="F84" s="400">
        <v>44926</v>
      </c>
    </row>
    <row r="85" spans="2:6" s="151" customFormat="1" ht="12.75" customHeight="1">
      <c r="B85" s="798"/>
      <c r="C85" s="402" t="s">
        <v>153</v>
      </c>
      <c r="D85" s="402" t="s">
        <v>153</v>
      </c>
      <c r="E85" s="157" t="s">
        <v>153</v>
      </c>
      <c r="F85" s="157" t="s">
        <v>153</v>
      </c>
    </row>
    <row r="86" spans="2:6">
      <c r="B86" s="162" t="s">
        <v>236</v>
      </c>
      <c r="C86" s="164">
        <v>37270567</v>
      </c>
      <c r="D86" s="164">
        <v>27259544</v>
      </c>
      <c r="E86" s="164">
        <v>9009939</v>
      </c>
      <c r="F86" s="164">
        <v>6303300</v>
      </c>
    </row>
    <row r="87" spans="2:6">
      <c r="B87" s="431" t="s">
        <v>278</v>
      </c>
      <c r="C87" s="303">
        <v>37270567</v>
      </c>
      <c r="D87" s="303">
        <v>27259544</v>
      </c>
      <c r="E87" s="168">
        <v>9009939</v>
      </c>
      <c r="F87" s="168">
        <v>6303300</v>
      </c>
    </row>
    <row r="88" spans="2:6">
      <c r="D88"/>
      <c r="E88"/>
      <c r="F88"/>
    </row>
  </sheetData>
  <mergeCells count="12">
    <mergeCell ref="B43:B44"/>
    <mergeCell ref="C43:F43"/>
    <mergeCell ref="B55:B56"/>
    <mergeCell ref="C55:F55"/>
    <mergeCell ref="B82:B85"/>
    <mergeCell ref="C82:F82"/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4B468-3F76-46FD-BC8E-273273A7F888}">
  <sheetPr>
    <pageSetUpPr fitToPage="1"/>
  </sheetPr>
  <dimension ref="A1:G21"/>
  <sheetViews>
    <sheetView showGridLines="0" zoomScale="85" zoomScaleNormal="85" workbookViewId="0">
      <selection activeCell="C17" sqref="C17"/>
    </sheetView>
  </sheetViews>
  <sheetFormatPr baseColWidth="10" defaultColWidth="11.453125" defaultRowHeight="13"/>
  <cols>
    <col min="1" max="1" width="2.453125" style="148" customWidth="1"/>
    <col min="2" max="2" width="32.81640625" style="148" customWidth="1"/>
    <col min="3" max="4" width="18.7265625" style="148" customWidth="1"/>
    <col min="5" max="5" width="20.81640625" style="148" bestFit="1" customWidth="1"/>
    <col min="6" max="6" width="19.54296875" style="148" bestFit="1" customWidth="1"/>
    <col min="7" max="7" width="18.7265625" style="148" customWidth="1"/>
    <col min="8" max="16384" width="11.453125" style="148"/>
  </cols>
  <sheetData>
    <row r="1" spans="1:7" ht="5.15" customHeight="1"/>
    <row r="2" spans="1:7" s="229" customFormat="1" ht="18.5">
      <c r="B2" s="227" t="s">
        <v>1142</v>
      </c>
      <c r="C2" s="300"/>
    </row>
    <row r="3" spans="1:7" ht="6" customHeight="1"/>
    <row r="4" spans="1:7" s="151" customFormat="1" ht="65.25" customHeight="1">
      <c r="B4" s="854" t="s">
        <v>520</v>
      </c>
      <c r="C4" s="154">
        <v>44926</v>
      </c>
      <c r="D4" s="182" t="s">
        <v>749</v>
      </c>
      <c r="E4" s="154" t="s">
        <v>1341</v>
      </c>
      <c r="F4" s="154" t="s">
        <v>1021</v>
      </c>
      <c r="G4" s="154">
        <v>45291</v>
      </c>
    </row>
    <row r="5" spans="1:7" s="151" customFormat="1" ht="12.75" customHeight="1">
      <c r="B5" s="855"/>
      <c r="C5" s="157" t="s">
        <v>153</v>
      </c>
      <c r="D5" s="157" t="s">
        <v>153</v>
      </c>
      <c r="E5" s="157" t="s">
        <v>153</v>
      </c>
      <c r="F5" s="157" t="s">
        <v>153</v>
      </c>
      <c r="G5" s="157" t="s">
        <v>153</v>
      </c>
    </row>
    <row r="6" spans="1:7">
      <c r="B6" s="162" t="s">
        <v>426</v>
      </c>
      <c r="C6" s="434">
        <v>716072</v>
      </c>
      <c r="D6" s="434">
        <v>340161</v>
      </c>
      <c r="E6" s="434">
        <v>0</v>
      </c>
      <c r="F6" s="434">
        <v>-554474</v>
      </c>
      <c r="G6" s="434">
        <v>501759</v>
      </c>
    </row>
    <row r="7" spans="1:7" ht="12.75" customHeight="1">
      <c r="B7" s="162" t="s">
        <v>521</v>
      </c>
      <c r="C7" s="434">
        <v>106991957</v>
      </c>
      <c r="D7" s="434">
        <v>0</v>
      </c>
      <c r="E7" s="434">
        <v>0</v>
      </c>
      <c r="F7" s="434">
        <v>0</v>
      </c>
      <c r="G7" s="434">
        <v>106991957</v>
      </c>
    </row>
    <row r="8" spans="1:7">
      <c r="B8" s="162" t="s">
        <v>522</v>
      </c>
      <c r="C8" s="434">
        <v>277990118</v>
      </c>
      <c r="D8" s="434">
        <v>0</v>
      </c>
      <c r="E8" s="434">
        <v>-7890376</v>
      </c>
      <c r="F8" s="434">
        <v>31611876</v>
      </c>
      <c r="G8" s="434">
        <v>301711618</v>
      </c>
    </row>
    <row r="9" spans="1:7">
      <c r="B9" s="162" t="s">
        <v>523</v>
      </c>
      <c r="C9" s="434">
        <v>297040976</v>
      </c>
      <c r="D9" s="434">
        <v>0</v>
      </c>
      <c r="E9" s="434">
        <v>0</v>
      </c>
      <c r="F9" s="434">
        <v>16667020</v>
      </c>
      <c r="G9" s="434">
        <v>313707996</v>
      </c>
    </row>
    <row r="10" spans="1:7">
      <c r="B10" s="162" t="s">
        <v>547</v>
      </c>
      <c r="C10" s="434">
        <v>343626546</v>
      </c>
      <c r="D10" s="434">
        <v>0</v>
      </c>
      <c r="E10" s="434">
        <v>0</v>
      </c>
      <c r="F10" s="434">
        <v>95451818</v>
      </c>
      <c r="G10" s="434">
        <v>439078364</v>
      </c>
    </row>
    <row r="11" spans="1:7">
      <c r="B11" s="162" t="s">
        <v>1122</v>
      </c>
      <c r="C11" s="434">
        <v>588731312</v>
      </c>
      <c r="D11" s="434">
        <v>0</v>
      </c>
      <c r="E11" s="434">
        <v>-897462</v>
      </c>
      <c r="F11" s="434">
        <v>21176520</v>
      </c>
      <c r="G11" s="434">
        <v>609010370</v>
      </c>
    </row>
    <row r="12" spans="1:7">
      <c r="B12" s="162" t="s">
        <v>654</v>
      </c>
      <c r="C12" s="434">
        <v>42795417</v>
      </c>
      <c r="D12" s="434">
        <v>0</v>
      </c>
      <c r="E12" s="434">
        <v>0</v>
      </c>
      <c r="F12" s="434">
        <v>11887617</v>
      </c>
      <c r="G12" s="434">
        <v>54683034</v>
      </c>
    </row>
    <row r="13" spans="1:7">
      <c r="B13" s="162" t="s">
        <v>655</v>
      </c>
      <c r="C13" s="434">
        <v>25677250</v>
      </c>
      <c r="D13" s="434">
        <v>0</v>
      </c>
      <c r="E13" s="434">
        <v>0</v>
      </c>
      <c r="F13" s="434">
        <v>7132569</v>
      </c>
      <c r="G13" s="434">
        <v>32809819</v>
      </c>
    </row>
    <row r="14" spans="1:7">
      <c r="B14" s="162" t="s">
        <v>524</v>
      </c>
      <c r="C14" s="434">
        <v>11253101</v>
      </c>
      <c r="D14" s="434">
        <v>5329183</v>
      </c>
      <c r="E14" s="434">
        <v>0</v>
      </c>
      <c r="F14" s="434">
        <v>-8713582</v>
      </c>
      <c r="G14" s="434">
        <v>7868702</v>
      </c>
    </row>
    <row r="15" spans="1:7">
      <c r="B15" s="162" t="s">
        <v>525</v>
      </c>
      <c r="C15" s="434">
        <v>1227458</v>
      </c>
      <c r="D15" s="434">
        <v>0</v>
      </c>
      <c r="E15" s="434">
        <v>0</v>
      </c>
      <c r="F15" s="434">
        <v>0</v>
      </c>
      <c r="G15" s="434">
        <v>1227458</v>
      </c>
    </row>
    <row r="16" spans="1:7">
      <c r="A16" s="176">
        <v>0</v>
      </c>
      <c r="B16" s="162" t="s">
        <v>526</v>
      </c>
      <c r="C16" s="434">
        <v>9579192</v>
      </c>
      <c r="D16" s="434">
        <v>0</v>
      </c>
      <c r="E16" s="434">
        <v>0</v>
      </c>
      <c r="F16" s="434">
        <v>-3580268</v>
      </c>
      <c r="G16" s="434">
        <v>5998924</v>
      </c>
    </row>
    <row r="17" spans="2:7">
      <c r="B17" s="168" t="s">
        <v>164</v>
      </c>
      <c r="C17" s="168">
        <v>1705629399</v>
      </c>
      <c r="D17" s="168">
        <v>5669344</v>
      </c>
      <c r="E17" s="168">
        <v>-8787838</v>
      </c>
      <c r="F17" s="168">
        <v>171079096</v>
      </c>
      <c r="G17" s="168">
        <v>1873590001</v>
      </c>
    </row>
    <row r="21" spans="2:7">
      <c r="G21" s="176"/>
    </row>
  </sheetData>
  <mergeCells count="1"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F934-09E5-41EB-B671-E5F4481B0444}">
  <dimension ref="B1:E52"/>
  <sheetViews>
    <sheetView showGridLines="0" zoomScale="85" zoomScaleNormal="85" workbookViewId="0">
      <selection sqref="A1:XFD1048576"/>
    </sheetView>
  </sheetViews>
  <sheetFormatPr baseColWidth="10" defaultRowHeight="13"/>
  <cols>
    <col min="1" max="1" width="2.453125" style="272" customWidth="1"/>
    <col min="2" max="2" width="53.453125" style="272" bestFit="1" customWidth="1"/>
    <col min="3" max="3" width="17.26953125" style="272" customWidth="1"/>
    <col min="4" max="4" width="17.453125" style="272" customWidth="1"/>
    <col min="5" max="5" width="23.81640625" style="272" customWidth="1"/>
    <col min="6" max="16384" width="10.90625" style="272"/>
  </cols>
  <sheetData>
    <row r="1" spans="2:5" s="148" customFormat="1"/>
    <row r="2" spans="2:5" s="229" customFormat="1" ht="18.5">
      <c r="B2" s="227" t="s">
        <v>1211</v>
      </c>
      <c r="C2" s="300"/>
    </row>
    <row r="3" spans="2:5" s="148" customFormat="1"/>
    <row r="4" spans="2:5">
      <c r="B4" s="150" t="s">
        <v>1186</v>
      </c>
    </row>
    <row r="5" spans="2:5">
      <c r="B5" s="150" t="s">
        <v>1039</v>
      </c>
    </row>
    <row r="6" spans="2:5">
      <c r="B6" s="150" t="s">
        <v>293</v>
      </c>
    </row>
    <row r="8" spans="2:5" ht="39" customHeight="1">
      <c r="B8" s="152" t="s">
        <v>1042</v>
      </c>
      <c r="C8" s="154" t="s">
        <v>1187</v>
      </c>
      <c r="D8" s="154" t="s">
        <v>1188</v>
      </c>
      <c r="E8" s="154" t="s">
        <v>1189</v>
      </c>
    </row>
    <row r="9" spans="2:5">
      <c r="B9" s="155"/>
      <c r="C9" s="157" t="s">
        <v>153</v>
      </c>
      <c r="D9" s="157" t="s">
        <v>153</v>
      </c>
      <c r="E9" s="157" t="s">
        <v>153</v>
      </c>
    </row>
    <row r="10" spans="2:5">
      <c r="B10" s="148"/>
      <c r="C10" s="172"/>
      <c r="D10" s="148"/>
      <c r="E10" s="148"/>
    </row>
    <row r="11" spans="2:5">
      <c r="B11" s="158" t="s">
        <v>155</v>
      </c>
      <c r="C11" s="435"/>
      <c r="D11" s="158"/>
      <c r="E11" s="436"/>
    </row>
    <row r="12" spans="2:5">
      <c r="B12" s="162" t="s">
        <v>596</v>
      </c>
      <c r="C12" s="164">
        <v>68742106</v>
      </c>
      <c r="D12" s="164">
        <v>0</v>
      </c>
      <c r="E12" s="164">
        <v>68742106</v>
      </c>
    </row>
    <row r="13" spans="2:5">
      <c r="B13" s="162" t="s">
        <v>34</v>
      </c>
      <c r="C13" s="164">
        <v>9943273</v>
      </c>
      <c r="D13" s="164">
        <v>0</v>
      </c>
      <c r="E13" s="164">
        <v>9943273</v>
      </c>
    </row>
    <row r="14" spans="2:5">
      <c r="B14" s="162" t="s">
        <v>635</v>
      </c>
      <c r="C14" s="164">
        <v>7620885</v>
      </c>
      <c r="D14" s="164">
        <v>0</v>
      </c>
      <c r="E14" s="164">
        <v>7620885</v>
      </c>
    </row>
    <row r="15" spans="2:5">
      <c r="B15" s="162" t="s">
        <v>16</v>
      </c>
      <c r="C15" s="164">
        <v>71414738</v>
      </c>
      <c r="D15" s="164">
        <v>0</v>
      </c>
      <c r="E15" s="164">
        <v>71414738</v>
      </c>
    </row>
    <row r="16" spans="2:5">
      <c r="B16" s="162" t="s">
        <v>17</v>
      </c>
      <c r="C16" s="164">
        <v>5265983</v>
      </c>
      <c r="D16" s="164">
        <v>0</v>
      </c>
      <c r="E16" s="164">
        <v>5265983</v>
      </c>
    </row>
    <row r="17" spans="2:5">
      <c r="B17" s="166" t="s">
        <v>113</v>
      </c>
      <c r="C17" s="168">
        <v>162986985</v>
      </c>
      <c r="D17" s="168">
        <v>0</v>
      </c>
      <c r="E17" s="168">
        <v>162986985</v>
      </c>
    </row>
    <row r="18" spans="2:5">
      <c r="B18" s="148"/>
      <c r="C18" s="176"/>
      <c r="D18" s="148"/>
      <c r="E18" s="148"/>
    </row>
    <row r="19" spans="2:5">
      <c r="B19" s="158" t="s">
        <v>156</v>
      </c>
      <c r="C19" s="435"/>
      <c r="D19" s="158"/>
      <c r="E19" s="436"/>
    </row>
    <row r="20" spans="2:5">
      <c r="B20" s="162" t="s">
        <v>459</v>
      </c>
      <c r="C20" s="164">
        <v>1517616</v>
      </c>
      <c r="D20" s="164">
        <v>30379319</v>
      </c>
      <c r="E20" s="164">
        <v>31896935</v>
      </c>
    </row>
    <row r="21" spans="2:5">
      <c r="B21" s="162" t="s">
        <v>458</v>
      </c>
      <c r="C21" s="164">
        <v>3767065</v>
      </c>
      <c r="D21" s="164">
        <v>0</v>
      </c>
      <c r="E21" s="164">
        <v>3767065</v>
      </c>
    </row>
    <row r="22" spans="2:5">
      <c r="B22" s="162" t="s">
        <v>460</v>
      </c>
      <c r="C22" s="164">
        <v>250856418</v>
      </c>
      <c r="D22" s="164">
        <v>114805753</v>
      </c>
      <c r="E22" s="164">
        <v>365662171</v>
      </c>
    </row>
    <row r="23" spans="2:5">
      <c r="B23" s="162" t="s">
        <v>601</v>
      </c>
      <c r="C23" s="164">
        <v>314913683</v>
      </c>
      <c r="D23" s="164">
        <v>172333787</v>
      </c>
      <c r="E23" s="164">
        <v>487247470</v>
      </c>
    </row>
    <row r="24" spans="2:5">
      <c r="B24" s="166" t="s">
        <v>462</v>
      </c>
      <c r="C24" s="168">
        <v>571054782</v>
      </c>
      <c r="D24" s="168">
        <v>317518859</v>
      </c>
      <c r="E24" s="168">
        <v>888573641</v>
      </c>
    </row>
    <row r="25" spans="2:5">
      <c r="B25" s="166" t="s">
        <v>157</v>
      </c>
      <c r="C25" s="168">
        <v>734041767</v>
      </c>
      <c r="D25" s="168">
        <v>317518859</v>
      </c>
      <c r="E25" s="168">
        <v>1051560626</v>
      </c>
    </row>
    <row r="26" spans="2:5">
      <c r="B26" s="148"/>
      <c r="C26" s="176"/>
      <c r="D26" s="148"/>
      <c r="E26" s="148"/>
    </row>
    <row r="27" spans="2:5" ht="26">
      <c r="B27" s="152" t="s">
        <v>1043</v>
      </c>
      <c r="C27" s="154" t="s">
        <v>1187</v>
      </c>
      <c r="D27" s="154" t="s">
        <v>1188</v>
      </c>
      <c r="E27" s="154" t="s">
        <v>1189</v>
      </c>
    </row>
    <row r="28" spans="2:5">
      <c r="B28" s="155"/>
      <c r="C28" s="157" t="s">
        <v>153</v>
      </c>
      <c r="D28" s="376" t="s">
        <v>153</v>
      </c>
      <c r="E28" s="290" t="s">
        <v>153</v>
      </c>
    </row>
    <row r="29" spans="2:5">
      <c r="B29" s="148"/>
      <c r="C29" s="148"/>
      <c r="D29" s="148"/>
      <c r="E29" s="148"/>
    </row>
    <row r="30" spans="2:5">
      <c r="B30" s="158" t="s">
        <v>1044</v>
      </c>
      <c r="C30" s="435"/>
      <c r="D30" s="158"/>
      <c r="E30" s="436"/>
    </row>
    <row r="31" spans="2:5">
      <c r="B31" s="162" t="s">
        <v>466</v>
      </c>
      <c r="C31" s="164">
        <v>92755</v>
      </c>
      <c r="D31" s="164">
        <v>0</v>
      </c>
      <c r="E31" s="164">
        <v>92755</v>
      </c>
    </row>
    <row r="32" spans="2:5">
      <c r="B32" s="162" t="s">
        <v>771</v>
      </c>
      <c r="C32" s="164">
        <v>33071854</v>
      </c>
      <c r="D32" s="164">
        <v>0</v>
      </c>
      <c r="E32" s="164">
        <v>33071854</v>
      </c>
    </row>
    <row r="33" spans="2:5">
      <c r="B33" s="162" t="s">
        <v>463</v>
      </c>
      <c r="C33" s="164">
        <v>80826138</v>
      </c>
      <c r="D33" s="164">
        <v>0</v>
      </c>
      <c r="E33" s="164">
        <v>80826138</v>
      </c>
    </row>
    <row r="34" spans="2:5">
      <c r="B34" s="162" t="s">
        <v>464</v>
      </c>
      <c r="C34" s="164">
        <v>25862162</v>
      </c>
      <c r="D34" s="164">
        <v>0</v>
      </c>
      <c r="E34" s="164">
        <v>25862162</v>
      </c>
    </row>
    <row r="35" spans="2:5">
      <c r="B35" s="162" t="s">
        <v>189</v>
      </c>
      <c r="C35" s="164">
        <v>32857291</v>
      </c>
      <c r="D35" s="164">
        <v>0</v>
      </c>
      <c r="E35" s="164">
        <v>32857291</v>
      </c>
    </row>
    <row r="36" spans="2:5">
      <c r="B36" s="166" t="s">
        <v>604</v>
      </c>
      <c r="C36" s="168">
        <v>172710200</v>
      </c>
      <c r="D36" s="168">
        <v>0</v>
      </c>
      <c r="E36" s="168">
        <v>172710200</v>
      </c>
    </row>
    <row r="37" spans="2:5">
      <c r="B37" s="148"/>
      <c r="C37" s="148"/>
      <c r="D37" s="148"/>
      <c r="E37" s="148"/>
    </row>
    <row r="38" spans="2:5">
      <c r="B38" s="158" t="s">
        <v>1045</v>
      </c>
      <c r="C38" s="435"/>
      <c r="D38" s="158"/>
      <c r="E38" s="436"/>
    </row>
    <row r="39" spans="2:5">
      <c r="B39" s="162" t="s">
        <v>465</v>
      </c>
      <c r="C39" s="164">
        <v>558902594</v>
      </c>
      <c r="D39" s="164">
        <v>30379319</v>
      </c>
      <c r="E39" s="164">
        <v>589281913</v>
      </c>
    </row>
    <row r="40" spans="2:5">
      <c r="B40" s="162" t="s">
        <v>772</v>
      </c>
      <c r="C40" s="164">
        <v>138982326</v>
      </c>
      <c r="D40" s="164">
        <v>51788854</v>
      </c>
      <c r="E40" s="164">
        <v>190771180</v>
      </c>
    </row>
    <row r="41" spans="2:5">
      <c r="B41" s="162" t="s">
        <v>467</v>
      </c>
      <c r="C41" s="164">
        <v>37717533</v>
      </c>
      <c r="D41" s="164">
        <v>59520189</v>
      </c>
      <c r="E41" s="164">
        <v>97237721</v>
      </c>
    </row>
    <row r="42" spans="2:5">
      <c r="B42" s="162" t="s">
        <v>468</v>
      </c>
      <c r="C42" s="164">
        <v>7724254</v>
      </c>
      <c r="D42" s="164">
        <v>0</v>
      </c>
      <c r="E42" s="164">
        <v>7724254</v>
      </c>
    </row>
    <row r="43" spans="2:5">
      <c r="B43" s="166" t="s">
        <v>605</v>
      </c>
      <c r="C43" s="168">
        <v>743326707</v>
      </c>
      <c r="D43" s="168">
        <v>141688362</v>
      </c>
      <c r="E43" s="168">
        <v>885015068</v>
      </c>
    </row>
    <row r="44" spans="2:5">
      <c r="B44" s="166" t="s">
        <v>1046</v>
      </c>
      <c r="C44" s="168">
        <v>916036907</v>
      </c>
      <c r="D44" s="168">
        <v>141688362</v>
      </c>
      <c r="E44" s="168">
        <v>1057725268</v>
      </c>
    </row>
    <row r="45" spans="2:5">
      <c r="B45" s="148"/>
      <c r="C45" s="148"/>
      <c r="D45" s="148"/>
      <c r="E45" s="148"/>
    </row>
    <row r="46" spans="2:5">
      <c r="B46" s="166" t="s">
        <v>1047</v>
      </c>
      <c r="C46" s="168">
        <v>-181995140</v>
      </c>
      <c r="D46" s="168">
        <v>175830497</v>
      </c>
      <c r="E46" s="168">
        <v>-6164642</v>
      </c>
    </row>
    <row r="47" spans="2:5">
      <c r="B47" s="166" t="s">
        <v>1048</v>
      </c>
      <c r="C47" s="168">
        <v>734041767</v>
      </c>
      <c r="D47" s="168">
        <v>317518859</v>
      </c>
      <c r="E47" s="168">
        <v>1051560626</v>
      </c>
    </row>
    <row r="48" spans="2:5">
      <c r="B48" s="166" t="s">
        <v>1190</v>
      </c>
      <c r="C48" s="168"/>
      <c r="D48" s="166"/>
      <c r="E48" s="168">
        <v>-6164642</v>
      </c>
    </row>
    <row r="49" spans="2:5">
      <c r="B49" s="166" t="s">
        <v>1191</v>
      </c>
      <c r="C49" s="437"/>
      <c r="D49" s="166"/>
      <c r="E49" s="437">
        <v>0.67</v>
      </c>
    </row>
    <row r="50" spans="2:5">
      <c r="B50" s="166" t="s">
        <v>1192</v>
      </c>
      <c r="C50" s="168"/>
      <c r="D50" s="166"/>
      <c r="E50" s="168">
        <v>-4130310</v>
      </c>
    </row>
    <row r="51" spans="2:5">
      <c r="B51" s="166" t="s">
        <v>1193</v>
      </c>
      <c r="C51" s="168"/>
      <c r="D51" s="166"/>
      <c r="E51" s="168">
        <v>647382219</v>
      </c>
    </row>
    <row r="52" spans="2:5">
      <c r="B52" s="166" t="s">
        <v>1194</v>
      </c>
      <c r="C52" s="168"/>
      <c r="D52" s="166"/>
      <c r="E52" s="168">
        <v>651512529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B398-C116-4812-9F31-D8D2C3B6A97E}">
  <dimension ref="A1:E53"/>
  <sheetViews>
    <sheetView showGridLines="0" zoomScale="102" zoomScaleNormal="85" workbookViewId="0">
      <selection activeCell="H36" sqref="H36"/>
    </sheetView>
  </sheetViews>
  <sheetFormatPr baseColWidth="10" defaultRowHeight="13"/>
  <cols>
    <col min="1" max="1" width="2.453125" style="272" customWidth="1"/>
    <col min="2" max="2" width="52.6328125" style="272" bestFit="1" customWidth="1"/>
    <col min="3" max="3" width="13.7265625" style="272" customWidth="1"/>
    <col min="4" max="4" width="15.54296875" style="272" customWidth="1"/>
    <col min="5" max="5" width="18.26953125" style="272" customWidth="1"/>
    <col min="6" max="16384" width="10.90625" style="272"/>
  </cols>
  <sheetData>
    <row r="1" spans="1:5" s="148" customFormat="1"/>
    <row r="2" spans="1:5" s="229" customFormat="1" ht="18.5">
      <c r="B2" s="227" t="s">
        <v>1212</v>
      </c>
      <c r="C2" s="300"/>
    </row>
    <row r="3" spans="1:5" s="148" customFormat="1"/>
    <row r="4" spans="1:5">
      <c r="A4" s="148"/>
      <c r="B4" s="150" t="s">
        <v>1195</v>
      </c>
    </row>
    <row r="5" spans="1:5" ht="14.5">
      <c r="A5" s="229"/>
      <c r="B5" s="150" t="s">
        <v>1039</v>
      </c>
    </row>
    <row r="6" spans="1:5">
      <c r="A6" s="148"/>
      <c r="B6" s="150" t="s">
        <v>293</v>
      </c>
    </row>
    <row r="8" spans="1:5" ht="42" customHeight="1">
      <c r="B8" s="152" t="s">
        <v>1042</v>
      </c>
      <c r="C8" s="154" t="s">
        <v>1196</v>
      </c>
      <c r="D8" s="154" t="s">
        <v>1188</v>
      </c>
      <c r="E8" s="154" t="s">
        <v>1189</v>
      </c>
    </row>
    <row r="9" spans="1:5">
      <c r="B9" s="155"/>
      <c r="C9" s="157" t="s">
        <v>153</v>
      </c>
      <c r="D9" s="157" t="s">
        <v>153</v>
      </c>
      <c r="E9" s="157" t="s">
        <v>153</v>
      </c>
    </row>
    <row r="10" spans="1:5">
      <c r="B10" s="148"/>
      <c r="C10" s="172"/>
      <c r="D10" s="172"/>
      <c r="E10" s="172"/>
    </row>
    <row r="11" spans="1:5">
      <c r="B11" s="158" t="s">
        <v>155</v>
      </c>
      <c r="C11" s="435"/>
      <c r="D11" s="435"/>
      <c r="E11" s="435"/>
    </row>
    <row r="12" spans="1:5">
      <c r="B12" s="162" t="s">
        <v>596</v>
      </c>
      <c r="C12" s="164">
        <v>683431</v>
      </c>
      <c r="D12" s="164">
        <v>0</v>
      </c>
      <c r="E12" s="164">
        <v>683431</v>
      </c>
    </row>
    <row r="13" spans="1:5">
      <c r="B13" s="162" t="s">
        <v>71</v>
      </c>
      <c r="C13" s="164">
        <v>5164247</v>
      </c>
      <c r="D13" s="164">
        <v>0</v>
      </c>
      <c r="E13" s="164">
        <v>5164247</v>
      </c>
    </row>
    <row r="14" spans="1:5">
      <c r="B14" s="162" t="s">
        <v>635</v>
      </c>
      <c r="C14" s="164">
        <v>15603714</v>
      </c>
      <c r="D14" s="164">
        <v>0</v>
      </c>
      <c r="E14" s="164">
        <v>15603714</v>
      </c>
    </row>
    <row r="15" spans="1:5">
      <c r="B15" s="162" t="s">
        <v>16</v>
      </c>
      <c r="C15" s="164">
        <v>24073261</v>
      </c>
      <c r="D15" s="164">
        <v>0</v>
      </c>
      <c r="E15" s="164">
        <v>24073261</v>
      </c>
    </row>
    <row r="16" spans="1:5" ht="14" customHeight="1">
      <c r="B16" s="162" t="s">
        <v>17</v>
      </c>
      <c r="C16" s="164">
        <v>3612370</v>
      </c>
      <c r="D16" s="164">
        <v>0</v>
      </c>
      <c r="E16" s="164">
        <v>3612370</v>
      </c>
    </row>
    <row r="17" spans="2:5">
      <c r="B17" s="166" t="s">
        <v>113</v>
      </c>
      <c r="C17" s="168">
        <v>49137023</v>
      </c>
      <c r="D17" s="168">
        <v>0</v>
      </c>
      <c r="E17" s="168">
        <v>49137023</v>
      </c>
    </row>
    <row r="18" spans="2:5">
      <c r="B18" s="148"/>
      <c r="C18" s="176"/>
      <c r="D18" s="176"/>
      <c r="E18" s="176"/>
    </row>
    <row r="19" spans="2:5">
      <c r="B19" s="158" t="s">
        <v>156</v>
      </c>
      <c r="C19" s="435"/>
      <c r="D19" s="435"/>
      <c r="E19" s="435"/>
    </row>
    <row r="20" spans="2:5">
      <c r="B20" s="162" t="s">
        <v>460</v>
      </c>
      <c r="C20" s="164">
        <v>87655</v>
      </c>
      <c r="D20" s="164">
        <v>14248036</v>
      </c>
      <c r="E20" s="164">
        <v>14335691</v>
      </c>
    </row>
    <row r="21" spans="2:5">
      <c r="B21" s="162" t="s">
        <v>601</v>
      </c>
      <c r="C21" s="164">
        <v>59564599</v>
      </c>
      <c r="D21" s="164">
        <v>19731983</v>
      </c>
      <c r="E21" s="164">
        <v>79296582</v>
      </c>
    </row>
    <row r="22" spans="2:5" ht="16.5" customHeight="1">
      <c r="B22" s="162" t="s">
        <v>360</v>
      </c>
      <c r="C22" s="164">
        <v>3460468</v>
      </c>
      <c r="D22" s="164">
        <v>0</v>
      </c>
      <c r="E22" s="164">
        <v>3460468</v>
      </c>
    </row>
    <row r="23" spans="2:5" ht="16.5" customHeight="1">
      <c r="B23" s="166" t="s">
        <v>462</v>
      </c>
      <c r="C23" s="168">
        <v>63112722</v>
      </c>
      <c r="D23" s="168">
        <v>33980019</v>
      </c>
      <c r="E23" s="168">
        <v>97092741</v>
      </c>
    </row>
    <row r="24" spans="2:5" ht="16.5" customHeight="1">
      <c r="B24" s="166" t="s">
        <v>157</v>
      </c>
      <c r="C24" s="168">
        <v>112249745</v>
      </c>
      <c r="D24" s="168">
        <v>33980019</v>
      </c>
      <c r="E24" s="168">
        <v>146229764</v>
      </c>
    </row>
    <row r="25" spans="2:5">
      <c r="B25" s="148"/>
      <c r="C25" s="176"/>
      <c r="D25" s="176"/>
      <c r="E25" s="176"/>
    </row>
    <row r="26" spans="2:5" ht="39">
      <c r="B26" s="152" t="s">
        <v>1043</v>
      </c>
      <c r="C26" s="154" t="s">
        <v>1196</v>
      </c>
      <c r="D26" s="154" t="s">
        <v>1188</v>
      </c>
      <c r="E26" s="154" t="s">
        <v>1189</v>
      </c>
    </row>
    <row r="27" spans="2:5">
      <c r="B27" s="155"/>
      <c r="C27" s="157" t="s">
        <v>153</v>
      </c>
      <c r="D27" s="157" t="s">
        <v>153</v>
      </c>
      <c r="E27" s="157" t="s">
        <v>153</v>
      </c>
    </row>
    <row r="28" spans="2:5">
      <c r="B28" s="148"/>
      <c r="C28" s="148"/>
      <c r="D28" s="148"/>
      <c r="E28" s="148"/>
    </row>
    <row r="29" spans="2:5">
      <c r="B29" s="158" t="s">
        <v>1044</v>
      </c>
      <c r="C29" s="435"/>
      <c r="D29" s="435"/>
      <c r="E29" s="435"/>
    </row>
    <row r="30" spans="2:5">
      <c r="B30" s="162" t="s">
        <v>466</v>
      </c>
      <c r="C30" s="164">
        <v>5630154</v>
      </c>
      <c r="D30" s="164">
        <v>0</v>
      </c>
      <c r="E30" s="164">
        <v>5630154</v>
      </c>
    </row>
    <row r="31" spans="2:5" ht="14" customHeight="1">
      <c r="B31" s="162" t="s">
        <v>771</v>
      </c>
      <c r="C31" s="164">
        <v>1361987</v>
      </c>
      <c r="D31" s="164">
        <v>0</v>
      </c>
      <c r="E31" s="164">
        <v>1361987</v>
      </c>
    </row>
    <row r="32" spans="2:5">
      <c r="B32" s="162" t="s">
        <v>463</v>
      </c>
      <c r="C32" s="164">
        <v>27213781</v>
      </c>
      <c r="D32" s="164">
        <v>0</v>
      </c>
      <c r="E32" s="164">
        <v>27213781</v>
      </c>
    </row>
    <row r="33" spans="2:5">
      <c r="B33" s="162" t="s">
        <v>18</v>
      </c>
      <c r="C33" s="164">
        <v>925241</v>
      </c>
      <c r="D33" s="164">
        <v>0</v>
      </c>
      <c r="E33" s="164">
        <v>925241</v>
      </c>
    </row>
    <row r="34" spans="2:5">
      <c r="B34" s="162" t="s">
        <v>464</v>
      </c>
      <c r="C34" s="164">
        <v>1113422</v>
      </c>
      <c r="D34" s="164">
        <v>0</v>
      </c>
      <c r="E34" s="164">
        <v>1113422</v>
      </c>
    </row>
    <row r="35" spans="2:5">
      <c r="B35" s="162" t="s">
        <v>189</v>
      </c>
      <c r="C35" s="164">
        <v>847634</v>
      </c>
      <c r="D35" s="164">
        <v>929013</v>
      </c>
      <c r="E35" s="164">
        <v>1776647</v>
      </c>
    </row>
    <row r="36" spans="2:5">
      <c r="B36" s="166" t="s">
        <v>604</v>
      </c>
      <c r="C36" s="168">
        <v>37092219</v>
      </c>
      <c r="D36" s="168">
        <v>929013</v>
      </c>
      <c r="E36" s="168">
        <v>38021232</v>
      </c>
    </row>
    <row r="37" spans="2:5">
      <c r="B37" s="148"/>
      <c r="C37" s="148"/>
      <c r="D37" s="148"/>
      <c r="E37" s="148"/>
    </row>
    <row r="38" spans="2:5">
      <c r="B38" s="158" t="s">
        <v>1045</v>
      </c>
      <c r="C38" s="435"/>
      <c r="D38" s="435"/>
      <c r="E38" s="435"/>
    </row>
    <row r="39" spans="2:5">
      <c r="B39" s="162" t="s">
        <v>465</v>
      </c>
      <c r="C39" s="164">
        <v>11474375</v>
      </c>
      <c r="D39" s="164">
        <v>0</v>
      </c>
      <c r="E39" s="164">
        <v>11474375</v>
      </c>
    </row>
    <row r="40" spans="2:5">
      <c r="B40" s="162" t="s">
        <v>772</v>
      </c>
      <c r="C40" s="164">
        <v>51287284</v>
      </c>
      <c r="D40" s="164">
        <v>0</v>
      </c>
      <c r="E40" s="164">
        <v>51287284</v>
      </c>
    </row>
    <row r="41" spans="2:5">
      <c r="B41" s="162" t="s">
        <v>467</v>
      </c>
      <c r="C41" s="164">
        <v>547292</v>
      </c>
      <c r="D41" s="164">
        <v>0</v>
      </c>
      <c r="E41" s="164">
        <v>547292</v>
      </c>
    </row>
    <row r="42" spans="2:5">
      <c r="B42" s="162" t="s">
        <v>468</v>
      </c>
      <c r="C42" s="164">
        <v>833199</v>
      </c>
      <c r="D42" s="164">
        <v>0</v>
      </c>
      <c r="E42" s="164">
        <v>833199</v>
      </c>
    </row>
    <row r="43" spans="2:5">
      <c r="B43" s="166" t="s">
        <v>605</v>
      </c>
      <c r="C43" s="168">
        <v>64142150</v>
      </c>
      <c r="D43" s="168">
        <v>0</v>
      </c>
      <c r="E43" s="168">
        <v>64142150</v>
      </c>
    </row>
    <row r="44" spans="2:5">
      <c r="B44" s="166" t="s">
        <v>1046</v>
      </c>
      <c r="C44" s="168">
        <v>101234369</v>
      </c>
      <c r="D44" s="168">
        <v>929013</v>
      </c>
      <c r="E44" s="168">
        <v>102163382</v>
      </c>
    </row>
    <row r="45" spans="2:5">
      <c r="B45" s="148"/>
      <c r="C45" s="148"/>
      <c r="D45" s="148"/>
      <c r="E45" s="148"/>
    </row>
    <row r="46" spans="2:5">
      <c r="B46" s="166" t="s">
        <v>1047</v>
      </c>
      <c r="C46" s="168">
        <v>11015376</v>
      </c>
      <c r="D46" s="168">
        <v>33051006</v>
      </c>
      <c r="E46" s="168">
        <v>44066382</v>
      </c>
    </row>
    <row r="47" spans="2:5">
      <c r="B47" s="166" t="s">
        <v>1048</v>
      </c>
      <c r="C47" s="168">
        <v>112249745</v>
      </c>
      <c r="D47" s="168">
        <v>33980019</v>
      </c>
      <c r="E47" s="168">
        <v>146229764</v>
      </c>
    </row>
    <row r="48" spans="2:5">
      <c r="B48" s="148"/>
      <c r="C48" s="148"/>
      <c r="D48" s="148"/>
      <c r="E48" s="148"/>
    </row>
    <row r="49" spans="2:5">
      <c r="B49" s="438" t="s">
        <v>1190</v>
      </c>
      <c r="C49" s="303"/>
      <c r="D49" s="303"/>
      <c r="E49" s="303">
        <v>44066382</v>
      </c>
    </row>
    <row r="50" spans="2:5">
      <c r="B50" s="438" t="s">
        <v>1191</v>
      </c>
      <c r="C50" s="439"/>
      <c r="D50" s="439"/>
      <c r="E50" s="439">
        <v>1</v>
      </c>
    </row>
    <row r="51" spans="2:5">
      <c r="B51" s="438" t="s">
        <v>1197</v>
      </c>
      <c r="C51" s="303"/>
      <c r="D51" s="303"/>
      <c r="E51" s="303">
        <v>44066382</v>
      </c>
    </row>
    <row r="52" spans="2:5">
      <c r="B52" s="438" t="s">
        <v>1193</v>
      </c>
      <c r="C52" s="303"/>
      <c r="D52" s="303"/>
      <c r="E52" s="303">
        <v>91525671</v>
      </c>
    </row>
    <row r="53" spans="2:5">
      <c r="B53" s="438" t="s">
        <v>1194</v>
      </c>
      <c r="C53" s="303"/>
      <c r="D53" s="303"/>
      <c r="E53" s="303">
        <v>47459289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D0DB-EF37-487C-B8B4-9E66D0C6F705}">
  <dimension ref="B1:E53"/>
  <sheetViews>
    <sheetView showGridLines="0" tabSelected="1" zoomScale="95" zoomScaleNormal="55" workbookViewId="0">
      <selection activeCell="R48" sqref="R48"/>
    </sheetView>
  </sheetViews>
  <sheetFormatPr baseColWidth="10" defaultColWidth="11.453125" defaultRowHeight="13"/>
  <cols>
    <col min="1" max="1" width="1.7265625" style="148" customWidth="1"/>
    <col min="2" max="2" width="53.453125" style="148" customWidth="1"/>
    <col min="3" max="3" width="24.81640625" style="148" bestFit="1" customWidth="1"/>
    <col min="4" max="4" width="19.7265625" style="148" bestFit="1" customWidth="1"/>
    <col min="5" max="5" width="23.7265625" style="148" customWidth="1"/>
    <col min="6" max="16384" width="11.453125" style="148"/>
  </cols>
  <sheetData>
    <row r="1" spans="2:5" ht="5.15" customHeight="1">
      <c r="B1" s="150"/>
    </row>
    <row r="2" spans="2:5" s="229" customFormat="1" ht="18.5">
      <c r="B2" s="227" t="s">
        <v>1143</v>
      </c>
      <c r="C2" s="300"/>
    </row>
    <row r="3" spans="2:5" ht="6" customHeight="1"/>
    <row r="4" spans="2:5" s="151" customFormat="1">
      <c r="B4" s="325" t="s">
        <v>383</v>
      </c>
      <c r="C4" s="154">
        <v>45291</v>
      </c>
      <c r="D4" s="154">
        <v>44926</v>
      </c>
      <c r="E4" s="148"/>
    </row>
    <row r="5" spans="2:5" s="151" customFormat="1">
      <c r="B5" s="329" t="s">
        <v>384</v>
      </c>
      <c r="C5" s="157" t="s">
        <v>153</v>
      </c>
      <c r="D5" s="157" t="s">
        <v>153</v>
      </c>
      <c r="E5" s="148"/>
    </row>
    <row r="6" spans="2:5">
      <c r="B6" s="162" t="s">
        <v>280</v>
      </c>
      <c r="C6" s="164">
        <v>125838011</v>
      </c>
      <c r="D6" s="164">
        <v>90403956</v>
      </c>
    </row>
    <row r="7" spans="2:5">
      <c r="B7" s="162" t="s">
        <v>281</v>
      </c>
      <c r="C7" s="164">
        <v>674062098</v>
      </c>
      <c r="D7" s="164">
        <v>656892894</v>
      </c>
    </row>
    <row r="8" spans="2:5">
      <c r="B8" s="162" t="s">
        <v>282</v>
      </c>
      <c r="C8" s="164">
        <v>990305858</v>
      </c>
      <c r="D8" s="164">
        <v>999015460</v>
      </c>
    </row>
    <row r="9" spans="2:5">
      <c r="B9" s="162" t="s">
        <v>283</v>
      </c>
      <c r="C9" s="164">
        <v>368718840</v>
      </c>
      <c r="D9" s="164">
        <v>490325227</v>
      </c>
    </row>
    <row r="10" spans="2:5">
      <c r="B10" s="162" t="s">
        <v>165</v>
      </c>
      <c r="C10" s="164">
        <v>87517212</v>
      </c>
      <c r="D10" s="164">
        <v>113641519</v>
      </c>
    </row>
    <row r="11" spans="2:5">
      <c r="B11" s="162" t="s">
        <v>284</v>
      </c>
      <c r="C11" s="164">
        <v>246524592</v>
      </c>
      <c r="D11" s="164">
        <v>287522487</v>
      </c>
    </row>
    <row r="12" spans="2:5">
      <c r="B12" s="162" t="s">
        <v>285</v>
      </c>
      <c r="C12" s="164">
        <v>2160412</v>
      </c>
      <c r="D12" s="164">
        <v>2883506</v>
      </c>
    </row>
    <row r="13" spans="2:5">
      <c r="B13" s="162" t="s">
        <v>286</v>
      </c>
      <c r="C13" s="164">
        <v>195217507</v>
      </c>
      <c r="D13" s="164">
        <v>147008368</v>
      </c>
    </row>
    <row r="14" spans="2:5">
      <c r="B14" s="162" t="s">
        <v>776</v>
      </c>
      <c r="C14" s="164">
        <v>1045110860</v>
      </c>
      <c r="D14" s="164">
        <v>924922071</v>
      </c>
    </row>
    <row r="15" spans="2:5">
      <c r="B15" s="162" t="s">
        <v>163</v>
      </c>
      <c r="C15" s="164">
        <v>7667329</v>
      </c>
      <c r="D15" s="164">
        <v>10396645</v>
      </c>
      <c r="E15" s="176"/>
    </row>
    <row r="16" spans="2:5">
      <c r="B16" s="440" t="s">
        <v>164</v>
      </c>
      <c r="C16" s="168">
        <v>3743122719</v>
      </c>
      <c r="D16" s="168">
        <v>3723012133</v>
      </c>
    </row>
    <row r="17" spans="2:4" ht="6" customHeight="1"/>
    <row r="18" spans="2:4" s="151" customFormat="1">
      <c r="B18" s="325" t="s">
        <v>385</v>
      </c>
      <c r="C18" s="154">
        <v>45291</v>
      </c>
      <c r="D18" s="154">
        <v>44926</v>
      </c>
    </row>
    <row r="19" spans="2:4" s="151" customFormat="1">
      <c r="B19" s="329" t="s">
        <v>386</v>
      </c>
      <c r="C19" s="157" t="s">
        <v>153</v>
      </c>
      <c r="D19" s="157" t="s">
        <v>153</v>
      </c>
    </row>
    <row r="20" spans="2:4">
      <c r="B20" s="162" t="s">
        <v>280</v>
      </c>
      <c r="C20" s="164">
        <v>125838011</v>
      </c>
      <c r="D20" s="164">
        <v>90403956</v>
      </c>
    </row>
    <row r="21" spans="2:4">
      <c r="B21" s="162" t="s">
        <v>281</v>
      </c>
      <c r="C21" s="164">
        <v>674062098</v>
      </c>
      <c r="D21" s="164">
        <v>656892894</v>
      </c>
    </row>
    <row r="22" spans="2:4">
      <c r="B22" s="162" t="s">
        <v>282</v>
      </c>
      <c r="C22" s="164">
        <v>1586974114</v>
      </c>
      <c r="D22" s="164">
        <v>1566858458</v>
      </c>
    </row>
    <row r="23" spans="2:4">
      <c r="B23" s="162" t="s">
        <v>283</v>
      </c>
      <c r="C23" s="164">
        <v>973118819</v>
      </c>
      <c r="D23" s="164">
        <v>1256282398</v>
      </c>
    </row>
    <row r="24" spans="2:4">
      <c r="B24" s="162" t="s">
        <v>165</v>
      </c>
      <c r="C24" s="164">
        <v>223568750</v>
      </c>
      <c r="D24" s="164">
        <v>286086144</v>
      </c>
    </row>
    <row r="25" spans="2:4">
      <c r="B25" s="162" t="s">
        <v>284</v>
      </c>
      <c r="C25" s="164">
        <v>940636357</v>
      </c>
      <c r="D25" s="164">
        <v>1010252849</v>
      </c>
    </row>
    <row r="26" spans="2:4">
      <c r="B26" s="162" t="s">
        <v>285</v>
      </c>
      <c r="C26" s="164">
        <v>8213362</v>
      </c>
      <c r="D26" s="164">
        <v>8775429</v>
      </c>
    </row>
    <row r="27" spans="2:4">
      <c r="B27" s="162" t="s">
        <v>286</v>
      </c>
      <c r="C27" s="164">
        <v>448118627</v>
      </c>
      <c r="D27" s="164">
        <v>400088720</v>
      </c>
    </row>
    <row r="28" spans="2:4">
      <c r="B28" s="162" t="s">
        <v>776</v>
      </c>
      <c r="C28" s="164">
        <v>1657519367</v>
      </c>
      <c r="D28" s="164">
        <v>1387353198</v>
      </c>
    </row>
    <row r="29" spans="2:4">
      <c r="B29" s="162" t="s">
        <v>163</v>
      </c>
      <c r="C29" s="164">
        <v>14242511</v>
      </c>
      <c r="D29" s="164">
        <v>18470276</v>
      </c>
    </row>
    <row r="30" spans="2:4">
      <c r="B30" s="440" t="s">
        <v>164</v>
      </c>
      <c r="C30" s="168">
        <v>6652292016</v>
      </c>
      <c r="D30" s="168">
        <v>6681464322</v>
      </c>
    </row>
    <row r="31" spans="2:4" ht="6" customHeight="1"/>
    <row r="32" spans="2:4" s="151" customFormat="1">
      <c r="B32" s="325" t="s">
        <v>387</v>
      </c>
      <c r="C32" s="154">
        <v>45291</v>
      </c>
      <c r="D32" s="154">
        <v>44926</v>
      </c>
    </row>
    <row r="33" spans="2:5" s="151" customFormat="1">
      <c r="B33" s="329" t="s">
        <v>390</v>
      </c>
      <c r="C33" s="157" t="s">
        <v>153</v>
      </c>
      <c r="D33" s="157" t="s">
        <v>153</v>
      </c>
      <c r="E33" s="419"/>
    </row>
    <row r="34" spans="2:5">
      <c r="B34" s="218" t="s">
        <v>282</v>
      </c>
      <c r="C34" s="164">
        <v>-596668256</v>
      </c>
      <c r="D34" s="164">
        <v>-567842998</v>
      </c>
    </row>
    <row r="35" spans="2:5">
      <c r="B35" s="162" t="s">
        <v>283</v>
      </c>
      <c r="C35" s="164">
        <v>-604399979</v>
      </c>
      <c r="D35" s="164">
        <v>-765957171</v>
      </c>
    </row>
    <row r="36" spans="2:5">
      <c r="B36" s="162" t="s">
        <v>165</v>
      </c>
      <c r="C36" s="164">
        <v>-136051538</v>
      </c>
      <c r="D36" s="164">
        <v>-172444625</v>
      </c>
    </row>
    <row r="37" spans="2:5">
      <c r="B37" s="162" t="s">
        <v>284</v>
      </c>
      <c r="C37" s="164">
        <v>-694111765</v>
      </c>
      <c r="D37" s="164">
        <v>-722730362</v>
      </c>
    </row>
    <row r="38" spans="2:5">
      <c r="B38" s="162" t="s">
        <v>285</v>
      </c>
      <c r="C38" s="164">
        <v>-6052950</v>
      </c>
      <c r="D38" s="164">
        <v>-5891923</v>
      </c>
    </row>
    <row r="39" spans="2:5">
      <c r="B39" s="162" t="s">
        <v>166</v>
      </c>
      <c r="C39" s="164">
        <v>-252901120</v>
      </c>
      <c r="D39" s="164">
        <v>-253080352</v>
      </c>
    </row>
    <row r="40" spans="2:5">
      <c r="B40" s="162" t="s">
        <v>776</v>
      </c>
      <c r="C40" s="164">
        <v>-612408507</v>
      </c>
      <c r="D40" s="164">
        <v>-462431127</v>
      </c>
    </row>
    <row r="41" spans="2:5">
      <c r="B41" s="162" t="s">
        <v>163</v>
      </c>
      <c r="C41" s="164">
        <v>-6575182</v>
      </c>
      <c r="D41" s="164">
        <v>-8073631</v>
      </c>
    </row>
    <row r="42" spans="2:5">
      <c r="B42" s="440" t="s">
        <v>164</v>
      </c>
      <c r="C42" s="168">
        <v>-2909169297</v>
      </c>
      <c r="D42" s="168">
        <v>-2958452189</v>
      </c>
    </row>
    <row r="44" spans="2:5" ht="6" customHeight="1"/>
    <row r="45" spans="2:5" s="151" customFormat="1" ht="26">
      <c r="B45" s="354" t="s">
        <v>167</v>
      </c>
      <c r="C45" s="273" t="s">
        <v>168</v>
      </c>
      <c r="D45" s="273" t="s">
        <v>169</v>
      </c>
      <c r="E45" s="273" t="s">
        <v>855</v>
      </c>
    </row>
    <row r="46" spans="2:5">
      <c r="B46" s="162" t="s">
        <v>170</v>
      </c>
      <c r="C46" s="441" t="s">
        <v>246</v>
      </c>
      <c r="D46" s="164">
        <v>25</v>
      </c>
      <c r="E46" s="164">
        <v>60</v>
      </c>
    </row>
    <row r="47" spans="2:5">
      <c r="B47" s="162" t="s">
        <v>171</v>
      </c>
      <c r="C47" s="441" t="s">
        <v>246</v>
      </c>
      <c r="D47" s="164">
        <v>7</v>
      </c>
      <c r="E47" s="164">
        <v>20</v>
      </c>
    </row>
    <row r="48" spans="2:5">
      <c r="B48" s="162" t="s">
        <v>172</v>
      </c>
      <c r="C48" s="441" t="s">
        <v>246</v>
      </c>
      <c r="D48" s="164">
        <v>3</v>
      </c>
      <c r="E48" s="164">
        <v>7</v>
      </c>
    </row>
    <row r="49" spans="2:5">
      <c r="B49" s="162" t="s">
        <v>1396</v>
      </c>
      <c r="C49" s="441" t="s">
        <v>246</v>
      </c>
      <c r="D49" s="164">
        <v>7</v>
      </c>
      <c r="E49" s="164">
        <v>15</v>
      </c>
    </row>
    <row r="50" spans="2:5">
      <c r="B50" s="162" t="s">
        <v>109</v>
      </c>
      <c r="C50" s="441" t="s">
        <v>246</v>
      </c>
      <c r="D50" s="164">
        <v>1</v>
      </c>
      <c r="E50" s="164">
        <v>5</v>
      </c>
    </row>
    <row r="51" spans="2:5">
      <c r="B51" s="162" t="s">
        <v>110</v>
      </c>
      <c r="C51" s="441" t="s">
        <v>246</v>
      </c>
      <c r="D51" s="856" t="s">
        <v>624</v>
      </c>
      <c r="E51" s="857"/>
    </row>
    <row r="52" spans="2:5">
      <c r="B52" s="162" t="s">
        <v>111</v>
      </c>
      <c r="C52" s="441" t="s">
        <v>246</v>
      </c>
      <c r="D52" s="164">
        <v>3</v>
      </c>
      <c r="E52" s="164">
        <v>15</v>
      </c>
    </row>
    <row r="53" spans="2:5">
      <c r="B53" s="162" t="s">
        <v>819</v>
      </c>
      <c r="C53" s="441" t="s">
        <v>246</v>
      </c>
      <c r="D53" s="164">
        <v>1</v>
      </c>
      <c r="E53" s="164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9CD1-4C88-4AF9-849B-3EE89CF910AC}">
  <sheetPr>
    <pageSetUpPr fitToPage="1"/>
  </sheetPr>
  <dimension ref="B1:AE30"/>
  <sheetViews>
    <sheetView showGridLines="0" zoomScale="70" zoomScaleNormal="70" workbookViewId="0">
      <pane xSplit="4" ySplit="3" topLeftCell="E5" activePane="bottomRight" state="frozen"/>
      <selection activeCell="C18" sqref="C18"/>
      <selection pane="topRight" activeCell="C18" sqref="C18"/>
      <selection pane="bottomLeft" activeCell="C18" sqref="C18"/>
      <selection pane="bottomRight" activeCell="K19" sqref="K19"/>
    </sheetView>
  </sheetViews>
  <sheetFormatPr baseColWidth="10" defaultColWidth="11.453125" defaultRowHeight="10.5"/>
  <cols>
    <col min="1" max="1" width="1.7265625" style="442" customWidth="1"/>
    <col min="2" max="2" width="3.81640625" style="442" customWidth="1"/>
    <col min="3" max="3" width="11.26953125" style="442" customWidth="1"/>
    <col min="4" max="4" width="36.26953125" style="442" customWidth="1"/>
    <col min="5" max="5" width="15.54296875" style="442" customWidth="1"/>
    <col min="6" max="6" width="17" style="442" customWidth="1"/>
    <col min="7" max="14" width="15.54296875" style="442" customWidth="1"/>
    <col min="15" max="15" width="16.1796875" style="442" customWidth="1"/>
    <col min="16" max="16384" width="11.453125" style="442"/>
  </cols>
  <sheetData>
    <row r="1" spans="2:31" ht="5.15" customHeight="1"/>
    <row r="2" spans="2:31" ht="18.5">
      <c r="B2" s="227" t="s">
        <v>1144</v>
      </c>
      <c r="D2" s="321"/>
      <c r="E2" s="300"/>
      <c r="F2" s="443"/>
      <c r="G2" s="443"/>
      <c r="H2" s="444"/>
      <c r="I2" s="444"/>
      <c r="J2" s="444"/>
      <c r="K2" s="444"/>
      <c r="L2" s="444"/>
      <c r="M2" s="444"/>
      <c r="N2" s="444"/>
    </row>
    <row r="3" spans="2:31" ht="5.15" customHeight="1">
      <c r="E3" s="445"/>
      <c r="F3" s="445"/>
      <c r="G3" s="445"/>
      <c r="H3" s="445"/>
      <c r="I3" s="445"/>
      <c r="J3" s="445"/>
      <c r="K3" s="445"/>
      <c r="L3" s="445"/>
      <c r="M3" s="445"/>
    </row>
    <row r="4" spans="2:31" ht="53.5" customHeight="1">
      <c r="B4" s="858" t="s">
        <v>1245</v>
      </c>
      <c r="C4" s="859"/>
      <c r="D4" s="860"/>
      <c r="E4" s="446" t="s">
        <v>297</v>
      </c>
      <c r="F4" s="446" t="s">
        <v>298</v>
      </c>
      <c r="G4" s="446" t="s">
        <v>299</v>
      </c>
      <c r="H4" s="446" t="s">
        <v>300</v>
      </c>
      <c r="I4" s="446" t="s">
        <v>301</v>
      </c>
      <c r="J4" s="446" t="s">
        <v>128</v>
      </c>
      <c r="K4" s="446" t="s">
        <v>129</v>
      </c>
      <c r="L4" s="446" t="s">
        <v>132</v>
      </c>
      <c r="M4" s="446" t="s">
        <v>1023</v>
      </c>
      <c r="N4" s="446" t="s">
        <v>711</v>
      </c>
      <c r="O4" s="446" t="s">
        <v>712</v>
      </c>
    </row>
    <row r="5" spans="2:31" ht="13">
      <c r="B5" s="861" t="s">
        <v>1246</v>
      </c>
      <c r="C5" s="862"/>
      <c r="D5" s="863"/>
      <c r="E5" s="447">
        <v>90403956</v>
      </c>
      <c r="F5" s="447">
        <v>656892894</v>
      </c>
      <c r="G5" s="447">
        <v>999015460</v>
      </c>
      <c r="H5" s="447">
        <v>490325227</v>
      </c>
      <c r="I5" s="447">
        <v>113641519</v>
      </c>
      <c r="J5" s="447">
        <v>287522487</v>
      </c>
      <c r="K5" s="447">
        <v>2883506</v>
      </c>
      <c r="L5" s="447">
        <v>147008368</v>
      </c>
      <c r="M5" s="447">
        <v>924922071</v>
      </c>
      <c r="N5" s="447">
        <v>10396645</v>
      </c>
      <c r="O5" s="447">
        <v>3723012133</v>
      </c>
    </row>
    <row r="6" spans="2:31" ht="13">
      <c r="B6" s="864" t="s">
        <v>178</v>
      </c>
      <c r="C6" s="861" t="s">
        <v>101</v>
      </c>
      <c r="D6" s="863"/>
      <c r="E6" s="447">
        <v>88445862</v>
      </c>
      <c r="F6" s="447">
        <v>6436</v>
      </c>
      <c r="G6" s="447">
        <v>9341996</v>
      </c>
      <c r="H6" s="447">
        <v>48759027</v>
      </c>
      <c r="I6" s="447">
        <v>8087877</v>
      </c>
      <c r="J6" s="447">
        <v>24944604</v>
      </c>
      <c r="K6" s="447">
        <v>80412</v>
      </c>
      <c r="L6" s="447">
        <v>17609590</v>
      </c>
      <c r="M6" s="447">
        <v>249962022</v>
      </c>
      <c r="N6" s="447">
        <v>0</v>
      </c>
      <c r="O6" s="447">
        <v>447237826</v>
      </c>
    </row>
    <row r="7" spans="2:31" ht="13">
      <c r="B7" s="865"/>
      <c r="C7" s="867" t="s">
        <v>1095</v>
      </c>
      <c r="D7" s="868"/>
      <c r="E7" s="447">
        <v>0</v>
      </c>
      <c r="F7" s="447">
        <v>0</v>
      </c>
      <c r="G7" s="447">
        <v>7307287</v>
      </c>
      <c r="H7" s="447">
        <v>-72599327</v>
      </c>
      <c r="I7" s="447">
        <v>-160298</v>
      </c>
      <c r="J7" s="447">
        <v>0</v>
      </c>
      <c r="K7" s="447">
        <v>0</v>
      </c>
      <c r="L7" s="447">
        <v>61434449</v>
      </c>
      <c r="M7" s="447">
        <v>0</v>
      </c>
      <c r="N7" s="447">
        <v>0</v>
      </c>
      <c r="O7" s="447">
        <v>-4017889</v>
      </c>
    </row>
    <row r="8" spans="2:31" ht="13">
      <c r="B8" s="865"/>
      <c r="C8" s="861" t="s">
        <v>709</v>
      </c>
      <c r="D8" s="863"/>
      <c r="E8" s="447">
        <v>-11712694</v>
      </c>
      <c r="F8" s="447">
        <v>-5629258</v>
      </c>
      <c r="G8" s="447">
        <v>-13853408</v>
      </c>
      <c r="H8" s="447">
        <v>0</v>
      </c>
      <c r="I8" s="447">
        <v>0</v>
      </c>
      <c r="J8" s="447">
        <v>-1994566</v>
      </c>
      <c r="K8" s="447">
        <v>0</v>
      </c>
      <c r="L8" s="447">
        <v>0</v>
      </c>
      <c r="M8" s="447">
        <v>4306860</v>
      </c>
      <c r="N8" s="447">
        <v>0</v>
      </c>
      <c r="O8" s="447">
        <v>-28883066</v>
      </c>
    </row>
    <row r="9" spans="2:31" ht="13">
      <c r="B9" s="865"/>
      <c r="C9" s="861" t="s">
        <v>341</v>
      </c>
      <c r="D9" s="863"/>
      <c r="E9" s="447">
        <v>-29308</v>
      </c>
      <c r="F9" s="447">
        <v>-2367276</v>
      </c>
      <c r="G9" s="447">
        <v>-221936</v>
      </c>
      <c r="H9" s="447">
        <v>-738863</v>
      </c>
      <c r="I9" s="447">
        <v>-156289</v>
      </c>
      <c r="J9" s="447">
        <v>-34195</v>
      </c>
      <c r="K9" s="447">
        <v>-35086</v>
      </c>
      <c r="L9" s="447">
        <v>-195942</v>
      </c>
      <c r="M9" s="447">
        <v>-4373777</v>
      </c>
      <c r="N9" s="447">
        <v>0</v>
      </c>
      <c r="O9" s="447">
        <v>-8152672</v>
      </c>
    </row>
    <row r="10" spans="2:31" ht="13">
      <c r="B10" s="865"/>
      <c r="C10" s="861" t="s">
        <v>133</v>
      </c>
      <c r="D10" s="863"/>
      <c r="E10" s="448">
        <v>0</v>
      </c>
      <c r="F10" s="448">
        <v>0</v>
      </c>
      <c r="G10" s="449">
        <v>-48116445</v>
      </c>
      <c r="H10" s="449">
        <v>-69178238</v>
      </c>
      <c r="I10" s="449">
        <v>-27113564</v>
      </c>
      <c r="J10" s="449">
        <v>-34492185</v>
      </c>
      <c r="K10" s="449">
        <v>-368157</v>
      </c>
      <c r="L10" s="449">
        <v>-40789384</v>
      </c>
      <c r="M10" s="449">
        <v>-170656520</v>
      </c>
      <c r="N10" s="449">
        <v>-24926</v>
      </c>
      <c r="O10" s="449">
        <v>-390739419</v>
      </c>
      <c r="P10" s="450"/>
      <c r="Q10" s="450"/>
      <c r="R10" s="451"/>
      <c r="S10" s="452"/>
      <c r="T10" s="450"/>
      <c r="U10" s="450"/>
      <c r="V10" s="451"/>
      <c r="W10" s="452"/>
      <c r="X10" s="450"/>
      <c r="Y10" s="450"/>
      <c r="Z10" s="451"/>
      <c r="AA10" s="452"/>
      <c r="AB10" s="450"/>
      <c r="AC10" s="450"/>
      <c r="AD10" s="451"/>
      <c r="AE10" s="452"/>
    </row>
    <row r="11" spans="2:31" ht="13">
      <c r="B11" s="865"/>
      <c r="C11" s="861" t="s">
        <v>368</v>
      </c>
      <c r="D11" s="863"/>
      <c r="E11" s="447">
        <v>17163376</v>
      </c>
      <c r="F11" s="447">
        <v>-23152738</v>
      </c>
      <c r="G11" s="447">
        <v>-52132411</v>
      </c>
      <c r="H11" s="447">
        <v>-102969194</v>
      </c>
      <c r="I11" s="447">
        <v>-46661100</v>
      </c>
      <c r="J11" s="447">
        <v>-101243242</v>
      </c>
      <c r="K11" s="447">
        <v>-1467771</v>
      </c>
      <c r="L11" s="447">
        <v>-11167456</v>
      </c>
      <c r="M11" s="447">
        <v>14206515</v>
      </c>
      <c r="N11" s="447">
        <v>-3049920</v>
      </c>
      <c r="O11" s="447">
        <v>-310473941</v>
      </c>
    </row>
    <row r="12" spans="2:31" ht="13">
      <c r="B12" s="865"/>
      <c r="C12" s="869" t="s">
        <v>886</v>
      </c>
      <c r="D12" s="870"/>
      <c r="E12" s="447">
        <v>0</v>
      </c>
      <c r="F12" s="447">
        <v>0</v>
      </c>
      <c r="G12" s="447">
        <v>0</v>
      </c>
      <c r="H12" s="447">
        <v>0</v>
      </c>
      <c r="I12" s="447">
        <v>0</v>
      </c>
      <c r="J12" s="447">
        <v>0</v>
      </c>
      <c r="K12" s="447">
        <v>0</v>
      </c>
      <c r="L12" s="447">
        <v>0</v>
      </c>
      <c r="M12" s="447">
        <v>26743689</v>
      </c>
      <c r="N12" s="447">
        <v>0</v>
      </c>
      <c r="O12" s="447">
        <v>26743689</v>
      </c>
    </row>
    <row r="13" spans="2:31" ht="13">
      <c r="B13" s="865"/>
      <c r="C13" s="869" t="s">
        <v>1025</v>
      </c>
      <c r="D13" s="870"/>
      <c r="E13" s="447">
        <v>-62030286</v>
      </c>
      <c r="F13" s="447">
        <v>4694993</v>
      </c>
      <c r="G13" s="447">
        <v>10409842</v>
      </c>
      <c r="H13" s="447">
        <v>8948043</v>
      </c>
      <c r="I13" s="447">
        <v>13563304</v>
      </c>
      <c r="J13" s="447">
        <v>9928495</v>
      </c>
      <c r="K13" s="447">
        <v>167464</v>
      </c>
      <c r="L13" s="447">
        <v>16167649</v>
      </c>
      <c r="M13" s="447">
        <v>0</v>
      </c>
      <c r="N13" s="447">
        <v>-1849504</v>
      </c>
      <c r="O13" s="447">
        <v>0</v>
      </c>
    </row>
    <row r="14" spans="2:31" ht="13">
      <c r="B14" s="865"/>
      <c r="C14" s="861" t="s">
        <v>749</v>
      </c>
      <c r="D14" s="863"/>
      <c r="E14" s="447">
        <v>3597105</v>
      </c>
      <c r="F14" s="447">
        <v>43617047</v>
      </c>
      <c r="G14" s="447">
        <v>78555473</v>
      </c>
      <c r="H14" s="447">
        <v>66172165</v>
      </c>
      <c r="I14" s="447">
        <v>26315763</v>
      </c>
      <c r="J14" s="447">
        <v>61893194</v>
      </c>
      <c r="K14" s="447">
        <v>900044</v>
      </c>
      <c r="L14" s="447">
        <v>5150233</v>
      </c>
      <c r="M14" s="447">
        <v>0</v>
      </c>
      <c r="N14" s="447">
        <v>2195034</v>
      </c>
      <c r="O14" s="447">
        <v>288396058</v>
      </c>
    </row>
    <row r="15" spans="2:31" ht="23" customHeight="1">
      <c r="B15" s="866"/>
      <c r="C15" s="453" t="s">
        <v>105</v>
      </c>
      <c r="D15" s="454"/>
      <c r="E15" s="168">
        <v>35434055</v>
      </c>
      <c r="F15" s="168">
        <v>17169204</v>
      </c>
      <c r="G15" s="168">
        <v>-8709602</v>
      </c>
      <c r="H15" s="168">
        <v>-121606387</v>
      </c>
      <c r="I15" s="168">
        <v>-26124307</v>
      </c>
      <c r="J15" s="168">
        <v>-40997895</v>
      </c>
      <c r="K15" s="168">
        <v>-723094</v>
      </c>
      <c r="L15" s="168">
        <v>48209139</v>
      </c>
      <c r="M15" s="168">
        <v>120188789</v>
      </c>
      <c r="N15" s="168">
        <v>-2729316</v>
      </c>
      <c r="O15" s="168">
        <v>20110586</v>
      </c>
    </row>
    <row r="16" spans="2:31" ht="13">
      <c r="B16" s="871" t="s">
        <v>1342</v>
      </c>
      <c r="C16" s="872"/>
      <c r="D16" s="873"/>
      <c r="E16" s="168">
        <v>125838011</v>
      </c>
      <c r="F16" s="168">
        <v>674062098</v>
      </c>
      <c r="G16" s="168">
        <v>990305858</v>
      </c>
      <c r="H16" s="168">
        <v>368718840</v>
      </c>
      <c r="I16" s="168">
        <v>87517212</v>
      </c>
      <c r="J16" s="168">
        <v>246524592</v>
      </c>
      <c r="K16" s="168">
        <v>2160412</v>
      </c>
      <c r="L16" s="168">
        <v>195217507</v>
      </c>
      <c r="M16" s="168">
        <v>1045110860</v>
      </c>
      <c r="N16" s="168">
        <v>7667329</v>
      </c>
      <c r="O16" s="168">
        <v>3743122719</v>
      </c>
    </row>
    <row r="17" spans="2:15" ht="13" customHeight="1">
      <c r="B17" s="455"/>
      <c r="C17" s="455"/>
      <c r="D17" s="455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</row>
    <row r="18" spans="2:15" ht="52" customHeight="1">
      <c r="B18" s="858" t="s">
        <v>1022</v>
      </c>
      <c r="C18" s="859"/>
      <c r="D18" s="860"/>
      <c r="E18" s="446" t="s">
        <v>297</v>
      </c>
      <c r="F18" s="446" t="s">
        <v>298</v>
      </c>
      <c r="G18" s="446" t="s">
        <v>299</v>
      </c>
      <c r="H18" s="446" t="s">
        <v>300</v>
      </c>
      <c r="I18" s="446" t="s">
        <v>301</v>
      </c>
      <c r="J18" s="446" t="s">
        <v>128</v>
      </c>
      <c r="K18" s="446" t="s">
        <v>129</v>
      </c>
      <c r="L18" s="446" t="s">
        <v>132</v>
      </c>
      <c r="M18" s="446" t="s">
        <v>1023</v>
      </c>
      <c r="N18" s="446" t="s">
        <v>711</v>
      </c>
      <c r="O18" s="446" t="s">
        <v>712</v>
      </c>
    </row>
    <row r="19" spans="2:15" ht="13">
      <c r="B19" s="861" t="s">
        <v>1024</v>
      </c>
      <c r="C19" s="862"/>
      <c r="D19" s="863"/>
      <c r="E19" s="447">
        <v>83278206</v>
      </c>
      <c r="F19" s="447">
        <v>662631214</v>
      </c>
      <c r="G19" s="447">
        <v>1007809094</v>
      </c>
      <c r="H19" s="447">
        <v>252985819</v>
      </c>
      <c r="I19" s="447">
        <v>79207180</v>
      </c>
      <c r="J19" s="447">
        <v>246578393</v>
      </c>
      <c r="K19" s="447">
        <v>2083828</v>
      </c>
      <c r="L19" s="447">
        <v>103237403</v>
      </c>
      <c r="M19" s="447">
        <v>655678683</v>
      </c>
      <c r="N19" s="447">
        <v>10874375</v>
      </c>
      <c r="O19" s="303">
        <v>3104364195</v>
      </c>
    </row>
    <row r="20" spans="2:15" ht="13">
      <c r="B20" s="877" t="s">
        <v>178</v>
      </c>
      <c r="C20" s="861" t="s">
        <v>101</v>
      </c>
      <c r="D20" s="863"/>
      <c r="E20" s="447">
        <v>77217376</v>
      </c>
      <c r="F20" s="447">
        <v>0</v>
      </c>
      <c r="G20" s="447">
        <v>21030889</v>
      </c>
      <c r="H20" s="447">
        <v>53317460</v>
      </c>
      <c r="I20" s="447">
        <v>17382479</v>
      </c>
      <c r="J20" s="447">
        <v>34506645</v>
      </c>
      <c r="K20" s="447">
        <v>284204</v>
      </c>
      <c r="L20" s="447">
        <v>20462164</v>
      </c>
      <c r="M20" s="447">
        <v>110403890</v>
      </c>
      <c r="N20" s="447">
        <v>0</v>
      </c>
      <c r="O20" s="303">
        <v>334605107</v>
      </c>
    </row>
    <row r="21" spans="2:15" ht="33" customHeight="1">
      <c r="B21" s="878"/>
      <c r="C21" s="861" t="s">
        <v>1095</v>
      </c>
      <c r="D21" s="863"/>
      <c r="E21" s="447">
        <v>6614175</v>
      </c>
      <c r="F21" s="447">
        <v>0</v>
      </c>
      <c r="G21" s="447">
        <v>16613851</v>
      </c>
      <c r="H21" s="447">
        <v>149615417</v>
      </c>
      <c r="I21" s="447">
        <v>10751533</v>
      </c>
      <c r="J21" s="447">
        <v>884668</v>
      </c>
      <c r="K21" s="447">
        <v>81871</v>
      </c>
      <c r="L21" s="447">
        <v>125920779</v>
      </c>
      <c r="M21" s="447">
        <v>260117001</v>
      </c>
      <c r="N21" s="447">
        <v>0</v>
      </c>
      <c r="O21" s="457">
        <v>570599295</v>
      </c>
    </row>
    <row r="22" spans="2:15" ht="13">
      <c r="B22" s="878"/>
      <c r="C22" s="861" t="s">
        <v>709</v>
      </c>
      <c r="D22" s="863"/>
      <c r="E22" s="447">
        <v>-377511</v>
      </c>
      <c r="F22" s="447">
        <v>0</v>
      </c>
      <c r="G22" s="447">
        <v>2613007</v>
      </c>
      <c r="H22" s="447">
        <v>0</v>
      </c>
      <c r="I22" s="447">
        <v>0</v>
      </c>
      <c r="J22" s="447">
        <v>0</v>
      </c>
      <c r="K22" s="447">
        <v>0</v>
      </c>
      <c r="L22" s="447">
        <v>0</v>
      </c>
      <c r="M22" s="447">
        <v>0</v>
      </c>
      <c r="N22" s="447">
        <v>0</v>
      </c>
      <c r="O22" s="457">
        <v>2235496</v>
      </c>
    </row>
    <row r="23" spans="2:15" ht="13">
      <c r="B23" s="878"/>
      <c r="C23" s="861" t="s">
        <v>341</v>
      </c>
      <c r="D23" s="863"/>
      <c r="E23" s="458">
        <v>-66850</v>
      </c>
      <c r="F23" s="458">
        <v>-5826907</v>
      </c>
      <c r="G23" s="447">
        <v>0</v>
      </c>
      <c r="H23" s="447">
        <v>-1690244</v>
      </c>
      <c r="I23" s="447">
        <v>-61377</v>
      </c>
      <c r="J23" s="447">
        <v>-20345</v>
      </c>
      <c r="K23" s="447">
        <v>-9602</v>
      </c>
      <c r="L23" s="447">
        <v>-56474</v>
      </c>
      <c r="M23" s="447">
        <v>-6375332</v>
      </c>
      <c r="N23" s="447">
        <v>0</v>
      </c>
      <c r="O23" s="457">
        <v>-14107131</v>
      </c>
    </row>
    <row r="24" spans="2:15" ht="13">
      <c r="B24" s="878"/>
      <c r="C24" s="861" t="s">
        <v>133</v>
      </c>
      <c r="D24" s="863"/>
      <c r="E24" s="459"/>
      <c r="F24" s="459"/>
      <c r="G24" s="447">
        <v>-50369612</v>
      </c>
      <c r="H24" s="447">
        <v>-57822559</v>
      </c>
      <c r="I24" s="447">
        <v>-21736370</v>
      </c>
      <c r="J24" s="447">
        <v>-51022514</v>
      </c>
      <c r="K24" s="447">
        <v>-86371</v>
      </c>
      <c r="L24" s="447">
        <v>-23670103</v>
      </c>
      <c r="M24" s="447">
        <v>-131632025</v>
      </c>
      <c r="N24" s="447">
        <v>-37389</v>
      </c>
      <c r="O24" s="303">
        <v>-336376943</v>
      </c>
    </row>
    <row r="25" spans="2:15" ht="22" customHeight="1">
      <c r="B25" s="878"/>
      <c r="C25" s="867" t="s">
        <v>368</v>
      </c>
      <c r="D25" s="868"/>
      <c r="E25" s="447">
        <v>-1721319</v>
      </c>
      <c r="F25" s="447">
        <v>-44087304</v>
      </c>
      <c r="G25" s="447">
        <v>-94560328</v>
      </c>
      <c r="H25" s="447">
        <v>2882210</v>
      </c>
      <c r="I25" s="447">
        <v>-20570632</v>
      </c>
      <c r="J25" s="447">
        <v>-46232984</v>
      </c>
      <c r="K25" s="447">
        <v>-725145</v>
      </c>
      <c r="L25" s="447">
        <v>-92410535</v>
      </c>
      <c r="M25" s="447">
        <v>-33992306</v>
      </c>
      <c r="N25" s="447">
        <v>-1803570</v>
      </c>
      <c r="O25" s="303">
        <v>-333221913</v>
      </c>
    </row>
    <row r="26" spans="2:15" ht="13">
      <c r="B26" s="878"/>
      <c r="C26" s="861" t="s">
        <v>886</v>
      </c>
      <c r="D26" s="863"/>
      <c r="E26" s="447">
        <v>0</v>
      </c>
      <c r="F26" s="447">
        <v>0</v>
      </c>
      <c r="G26" s="447">
        <v>0</v>
      </c>
      <c r="H26" s="447">
        <v>0</v>
      </c>
      <c r="I26" s="447">
        <v>0</v>
      </c>
      <c r="J26" s="447">
        <v>0</v>
      </c>
      <c r="K26" s="447">
        <v>0</v>
      </c>
      <c r="L26" s="447">
        <v>0</v>
      </c>
      <c r="M26" s="447">
        <v>70477675</v>
      </c>
      <c r="N26" s="447">
        <v>0</v>
      </c>
      <c r="O26" s="303">
        <v>70477675</v>
      </c>
    </row>
    <row r="27" spans="2:15" ht="13">
      <c r="B27" s="878"/>
      <c r="C27" s="861" t="s">
        <v>1026</v>
      </c>
      <c r="D27" s="863"/>
      <c r="E27" s="447">
        <v>-75779008</v>
      </c>
      <c r="F27" s="447">
        <v>0</v>
      </c>
      <c r="G27" s="447">
        <v>10676421</v>
      </c>
      <c r="H27" s="447">
        <v>12597851</v>
      </c>
      <c r="I27" s="447">
        <v>13514437</v>
      </c>
      <c r="J27" s="447">
        <v>30116632</v>
      </c>
      <c r="K27" s="447">
        <v>353077</v>
      </c>
      <c r="L27" s="447">
        <v>7293162</v>
      </c>
      <c r="M27" s="447">
        <v>0</v>
      </c>
      <c r="N27" s="447">
        <v>1227428</v>
      </c>
      <c r="O27" s="457">
        <v>0</v>
      </c>
    </row>
    <row r="28" spans="2:15" ht="13">
      <c r="B28" s="878"/>
      <c r="C28" s="861" t="s">
        <v>749</v>
      </c>
      <c r="D28" s="863"/>
      <c r="E28" s="447">
        <v>1238887</v>
      </c>
      <c r="F28" s="447">
        <v>44175891</v>
      </c>
      <c r="G28" s="447">
        <v>85202138</v>
      </c>
      <c r="H28" s="447">
        <v>78439273</v>
      </c>
      <c r="I28" s="447">
        <v>35154269</v>
      </c>
      <c r="J28" s="447">
        <v>72711992</v>
      </c>
      <c r="K28" s="447">
        <v>901644</v>
      </c>
      <c r="L28" s="447">
        <v>6231972</v>
      </c>
      <c r="M28" s="447">
        <v>244485</v>
      </c>
      <c r="N28" s="447">
        <v>135801</v>
      </c>
      <c r="O28" s="303">
        <v>324436352</v>
      </c>
    </row>
    <row r="29" spans="2:15" ht="26">
      <c r="B29" s="878"/>
      <c r="C29" s="460" t="s">
        <v>105</v>
      </c>
      <c r="D29" s="461"/>
      <c r="E29" s="457">
        <v>7125750</v>
      </c>
      <c r="F29" s="457">
        <v>-5738320</v>
      </c>
      <c r="G29" s="457">
        <v>-8793634</v>
      </c>
      <c r="H29" s="457">
        <v>237339408</v>
      </c>
      <c r="I29" s="457">
        <v>34434339</v>
      </c>
      <c r="J29" s="457">
        <v>40944094</v>
      </c>
      <c r="K29" s="457">
        <v>799678</v>
      </c>
      <c r="L29" s="457">
        <v>43770965</v>
      </c>
      <c r="M29" s="457">
        <v>269243388</v>
      </c>
      <c r="N29" s="457">
        <v>-477730</v>
      </c>
      <c r="O29" s="457">
        <v>618647938</v>
      </c>
    </row>
    <row r="30" spans="2:15" ht="13">
      <c r="B30" s="874" t="s">
        <v>1198</v>
      </c>
      <c r="C30" s="875"/>
      <c r="D30" s="876"/>
      <c r="E30" s="457">
        <v>90403956</v>
      </c>
      <c r="F30" s="457">
        <v>656892894</v>
      </c>
      <c r="G30" s="457">
        <v>999015460</v>
      </c>
      <c r="H30" s="457">
        <v>490325227</v>
      </c>
      <c r="I30" s="457">
        <v>113641519</v>
      </c>
      <c r="J30" s="457">
        <v>287522487</v>
      </c>
      <c r="K30" s="457">
        <v>2883506</v>
      </c>
      <c r="L30" s="457">
        <v>147008368</v>
      </c>
      <c r="M30" s="457">
        <v>924922071</v>
      </c>
      <c r="N30" s="457">
        <v>10396645</v>
      </c>
      <c r="O30" s="457">
        <v>3723012133</v>
      </c>
    </row>
  </sheetData>
  <mergeCells count="26">
    <mergeCell ref="B16:D16"/>
    <mergeCell ref="B18:D18"/>
    <mergeCell ref="B19:D19"/>
    <mergeCell ref="B30:D30"/>
    <mergeCell ref="C24:D24"/>
    <mergeCell ref="C25:D25"/>
    <mergeCell ref="C26:D26"/>
    <mergeCell ref="C27:D27"/>
    <mergeCell ref="C28:D28"/>
    <mergeCell ref="B20:B29"/>
    <mergeCell ref="C20:D20"/>
    <mergeCell ref="C21:D21"/>
    <mergeCell ref="C22:D22"/>
    <mergeCell ref="C23:D23"/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  <mergeCell ref="C13:D13"/>
    <mergeCell ref="C14:D14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9A4-7B08-4DB8-96C6-388D43951C8A}">
  <dimension ref="A2:N74"/>
  <sheetViews>
    <sheetView showGridLines="0" showRuler="0" zoomScale="70" zoomScaleNormal="70" workbookViewId="0">
      <selection activeCell="F15" sqref="F15"/>
    </sheetView>
  </sheetViews>
  <sheetFormatPr baseColWidth="10" defaultColWidth="11.453125" defaultRowHeight="13"/>
  <cols>
    <col min="1" max="1" width="1.1796875" style="148" customWidth="1"/>
    <col min="2" max="2" width="63.54296875" style="148" customWidth="1"/>
    <col min="3" max="4" width="18.26953125" style="148" customWidth="1"/>
    <col min="5" max="6" width="17.81640625" style="148" customWidth="1"/>
    <col min="7" max="7" width="13.453125" style="148" customWidth="1"/>
    <col min="8" max="8" width="14.1796875" style="148" customWidth="1"/>
    <col min="9" max="9" width="20.26953125" style="148" customWidth="1"/>
    <col min="10" max="10" width="17.453125" style="148" customWidth="1"/>
    <col min="11" max="11" width="12.26953125" style="148" bestFit="1" customWidth="1"/>
    <col min="12" max="16384" width="11.453125" style="148"/>
  </cols>
  <sheetData>
    <row r="2" spans="1:14" s="442" customFormat="1" ht="18.5">
      <c r="B2" s="227" t="s">
        <v>1145</v>
      </c>
      <c r="C2" s="300"/>
      <c r="F2" s="443"/>
      <c r="G2" s="443"/>
      <c r="H2" s="444"/>
      <c r="I2" s="444"/>
      <c r="J2" s="444"/>
      <c r="K2" s="444"/>
      <c r="L2" s="444"/>
      <c r="M2" s="444"/>
      <c r="N2" s="444"/>
    </row>
    <row r="3" spans="1:14" ht="6" customHeight="1"/>
    <row r="4" spans="1:14">
      <c r="A4" s="272"/>
      <c r="B4" s="837" t="s">
        <v>807</v>
      </c>
      <c r="C4" s="294">
        <v>45291</v>
      </c>
      <c r="D4" s="294">
        <v>44926</v>
      </c>
    </row>
    <row r="5" spans="1:14">
      <c r="A5" s="272"/>
      <c r="B5" s="798"/>
      <c r="C5" s="157" t="s">
        <v>153</v>
      </c>
      <c r="D5" s="157" t="s">
        <v>153</v>
      </c>
    </row>
    <row r="6" spans="1:14">
      <c r="A6" s="272"/>
      <c r="B6" s="162" t="s">
        <v>808</v>
      </c>
      <c r="C6" s="164">
        <v>27397208</v>
      </c>
      <c r="D6" s="164">
        <v>46365812</v>
      </c>
    </row>
    <row r="7" spans="1:14">
      <c r="A7" s="272"/>
      <c r="B7" s="162" t="s">
        <v>809</v>
      </c>
      <c r="C7" s="164">
        <v>3086261435</v>
      </c>
      <c r="D7" s="164">
        <v>3011284903</v>
      </c>
    </row>
    <row r="8" spans="1:14">
      <c r="B8" s="162" t="s">
        <v>810</v>
      </c>
      <c r="C8" s="164">
        <v>75268933</v>
      </c>
      <c r="D8" s="164">
        <v>80264943</v>
      </c>
    </row>
    <row r="9" spans="1:14">
      <c r="B9" s="168" t="s">
        <v>50</v>
      </c>
      <c r="C9" s="168">
        <v>3188927576</v>
      </c>
      <c r="D9" s="168">
        <v>3137915658</v>
      </c>
    </row>
    <row r="10" spans="1:14">
      <c r="A10" s="272"/>
    </row>
    <row r="11" spans="1:14" s="151" customFormat="1" ht="51" customHeight="1">
      <c r="B11" s="325" t="s">
        <v>606</v>
      </c>
      <c r="C11" s="154" t="s">
        <v>809</v>
      </c>
      <c r="D11" s="154" t="s">
        <v>808</v>
      </c>
      <c r="E11" s="154" t="s">
        <v>810</v>
      </c>
      <c r="F11" s="154">
        <v>45291</v>
      </c>
      <c r="G11" s="215"/>
      <c r="H11" s="215"/>
      <c r="I11" s="215"/>
      <c r="J11" s="215"/>
      <c r="K11" s="215"/>
      <c r="L11" s="215"/>
      <c r="M11" s="215"/>
    </row>
    <row r="12" spans="1:14" s="151" customFormat="1">
      <c r="B12" s="329" t="s">
        <v>228</v>
      </c>
      <c r="C12" s="157" t="s">
        <v>153</v>
      </c>
      <c r="D12" s="157" t="s">
        <v>153</v>
      </c>
      <c r="E12" s="157"/>
      <c r="F12" s="157" t="s">
        <v>153</v>
      </c>
      <c r="G12" s="215"/>
      <c r="H12" s="215"/>
      <c r="I12" s="215"/>
      <c r="J12" s="215"/>
      <c r="K12" s="215"/>
      <c r="L12" s="215"/>
      <c r="M12" s="215"/>
    </row>
    <row r="13" spans="1:14" ht="15.65" customHeight="1">
      <c r="B13" s="462" t="s">
        <v>607</v>
      </c>
      <c r="C13" s="168">
        <v>3011284903</v>
      </c>
      <c r="D13" s="168">
        <v>46365812</v>
      </c>
      <c r="E13" s="168">
        <v>80264943</v>
      </c>
      <c r="F13" s="168">
        <v>3137915658</v>
      </c>
      <c r="G13" s="178"/>
      <c r="H13" s="215"/>
      <c r="I13" s="215"/>
      <c r="J13" s="215"/>
      <c r="K13" s="215"/>
      <c r="L13" s="215"/>
      <c r="M13" s="215"/>
    </row>
    <row r="14" spans="1:14" ht="13.4" customHeight="1" collapsed="1">
      <c r="B14" s="463" t="s">
        <v>843</v>
      </c>
      <c r="C14" s="164">
        <v>42313528</v>
      </c>
      <c r="D14" s="164">
        <v>0</v>
      </c>
      <c r="E14" s="164">
        <v>-5798641</v>
      </c>
      <c r="F14" s="164">
        <v>36514887</v>
      </c>
      <c r="G14" s="178"/>
      <c r="H14" s="178"/>
      <c r="I14" s="215"/>
      <c r="J14" s="215"/>
      <c r="K14" s="215"/>
      <c r="L14" s="215"/>
      <c r="M14" s="215"/>
    </row>
    <row r="15" spans="1:14" ht="13.15" customHeight="1">
      <c r="B15" s="463" t="s">
        <v>736</v>
      </c>
      <c r="C15" s="164">
        <v>24353174</v>
      </c>
      <c r="D15" s="164">
        <v>20161131</v>
      </c>
      <c r="E15" s="164">
        <v>1246610</v>
      </c>
      <c r="F15" s="164">
        <v>45760915</v>
      </c>
      <c r="G15" s="178"/>
      <c r="H15" s="178"/>
      <c r="I15" s="215"/>
      <c r="J15" s="215"/>
      <c r="K15" s="215"/>
      <c r="L15" s="215"/>
      <c r="M15" s="215"/>
    </row>
    <row r="16" spans="1:14" ht="25.5" customHeight="1" collapsed="1">
      <c r="B16" s="464" t="s">
        <v>902</v>
      </c>
      <c r="C16" s="164">
        <v>39892306</v>
      </c>
      <c r="D16" s="164">
        <v>-39892306</v>
      </c>
      <c r="E16" s="164">
        <v>0</v>
      </c>
      <c r="F16" s="164">
        <v>0</v>
      </c>
      <c r="G16" s="178"/>
      <c r="H16" s="215"/>
      <c r="I16" s="215"/>
      <c r="J16" s="215"/>
      <c r="K16" s="215"/>
      <c r="L16" s="215"/>
      <c r="M16" s="215"/>
    </row>
    <row r="17" spans="2:13" ht="25.5" customHeight="1">
      <c r="B17" s="464" t="s">
        <v>737</v>
      </c>
      <c r="C17" s="164">
        <v>33918157</v>
      </c>
      <c r="D17" s="164">
        <v>-728231</v>
      </c>
      <c r="E17" s="164">
        <v>-4306860</v>
      </c>
      <c r="F17" s="164">
        <v>28883066</v>
      </c>
      <c r="G17" s="178"/>
      <c r="H17" s="215"/>
      <c r="I17" s="215"/>
      <c r="J17" s="215"/>
      <c r="K17" s="215"/>
      <c r="L17" s="215"/>
      <c r="M17" s="215"/>
    </row>
    <row r="18" spans="2:13" ht="13.15" customHeight="1" collapsed="1">
      <c r="B18" s="464" t="s">
        <v>738</v>
      </c>
      <c r="C18" s="164">
        <v>-55030</v>
      </c>
      <c r="D18" s="164">
        <v>0</v>
      </c>
      <c r="E18" s="164">
        <v>0</v>
      </c>
      <c r="F18" s="164">
        <v>-55030</v>
      </c>
      <c r="G18" s="178"/>
      <c r="H18" s="215"/>
      <c r="I18" s="215"/>
      <c r="J18" s="215"/>
      <c r="K18" s="215"/>
      <c r="L18" s="215"/>
      <c r="M18" s="215"/>
    </row>
    <row r="19" spans="2:13" ht="25.5" customHeight="1" collapsed="1">
      <c r="B19" s="464" t="s">
        <v>739</v>
      </c>
      <c r="C19" s="164">
        <v>-213547614</v>
      </c>
      <c r="D19" s="164">
        <v>1490802</v>
      </c>
      <c r="E19" s="164">
        <v>560265</v>
      </c>
      <c r="F19" s="164">
        <v>-211496547</v>
      </c>
      <c r="G19" s="178"/>
      <c r="H19" s="215"/>
      <c r="I19" s="215"/>
      <c r="J19" s="215"/>
      <c r="K19" s="215"/>
      <c r="L19" s="215"/>
      <c r="M19" s="215"/>
    </row>
    <row r="20" spans="2:13">
      <c r="B20" s="464" t="s">
        <v>749</v>
      </c>
      <c r="C20" s="164">
        <v>148102011</v>
      </c>
      <c r="D20" s="164">
        <v>0</v>
      </c>
      <c r="E20" s="164">
        <v>0</v>
      </c>
      <c r="F20" s="164">
        <v>148102011</v>
      </c>
      <c r="G20" s="178"/>
      <c r="H20" s="215"/>
      <c r="I20" s="465"/>
      <c r="J20" s="215"/>
      <c r="K20" s="215"/>
      <c r="L20" s="215"/>
    </row>
    <row r="21" spans="2:13">
      <c r="B21" s="464" t="s">
        <v>887</v>
      </c>
      <c r="C21" s="164">
        <v>0</v>
      </c>
      <c r="D21" s="164">
        <v>0</v>
      </c>
      <c r="E21" s="164">
        <v>3302616</v>
      </c>
      <c r="F21" s="164">
        <v>3302616</v>
      </c>
      <c r="G21" s="178"/>
      <c r="H21" s="215"/>
      <c r="I21" s="465"/>
      <c r="J21" s="215"/>
      <c r="K21" s="215"/>
      <c r="L21" s="215"/>
    </row>
    <row r="22" spans="2:13" ht="29.5" customHeight="1">
      <c r="B22" s="466" t="s">
        <v>609</v>
      </c>
      <c r="C22" s="168">
        <v>74976532</v>
      </c>
      <c r="D22" s="168">
        <v>-18968604</v>
      </c>
      <c r="E22" s="168">
        <v>-4996010</v>
      </c>
      <c r="F22" s="168">
        <v>51011918</v>
      </c>
      <c r="G22" s="178"/>
      <c r="H22" s="215"/>
      <c r="I22" s="465"/>
      <c r="J22" s="215"/>
      <c r="K22" s="215"/>
      <c r="L22" s="215"/>
    </row>
    <row r="23" spans="2:13" ht="6" customHeight="1">
      <c r="B23" s="467"/>
      <c r="C23" s="468"/>
      <c r="D23" s="468"/>
      <c r="E23" s="468"/>
      <c r="F23" s="468"/>
      <c r="G23" s="178"/>
      <c r="H23" s="215"/>
      <c r="I23" s="465"/>
      <c r="J23" s="215"/>
      <c r="K23" s="215"/>
      <c r="L23" s="215"/>
    </row>
    <row r="24" spans="2:13" ht="29.5" customHeight="1">
      <c r="B24" s="466" t="s">
        <v>608</v>
      </c>
      <c r="C24" s="168">
        <v>3086261435</v>
      </c>
      <c r="D24" s="168">
        <v>27397208</v>
      </c>
      <c r="E24" s="168">
        <v>75268933</v>
      </c>
      <c r="F24" s="168">
        <v>3188927576</v>
      </c>
      <c r="H24" s="215"/>
      <c r="I24" s="465"/>
      <c r="J24" s="215"/>
      <c r="K24" s="215"/>
      <c r="L24" s="215"/>
    </row>
    <row r="25" spans="2:13" ht="6" customHeight="1"/>
    <row r="26" spans="2:13" s="151" customFormat="1" ht="51" customHeight="1">
      <c r="B26" s="397" t="s">
        <v>606</v>
      </c>
      <c r="C26" s="294" t="s">
        <v>809</v>
      </c>
      <c r="D26" s="294" t="s">
        <v>808</v>
      </c>
      <c r="E26" s="294" t="s">
        <v>810</v>
      </c>
      <c r="F26" s="294">
        <v>44926</v>
      </c>
      <c r="G26" s="215"/>
      <c r="H26" s="215"/>
      <c r="I26" s="215"/>
      <c r="J26" s="215"/>
      <c r="K26" s="215"/>
      <c r="L26" s="215"/>
      <c r="M26" s="215"/>
    </row>
    <row r="27" spans="2:13" s="151" customFormat="1">
      <c r="B27" s="329" t="s">
        <v>228</v>
      </c>
      <c r="C27" s="157" t="s">
        <v>153</v>
      </c>
      <c r="D27" s="157" t="s">
        <v>153</v>
      </c>
      <c r="E27" s="157"/>
      <c r="F27" s="157" t="s">
        <v>153</v>
      </c>
      <c r="G27" s="215"/>
      <c r="H27" s="215"/>
      <c r="I27" s="215"/>
      <c r="J27" s="215"/>
      <c r="K27" s="215"/>
      <c r="L27" s="215"/>
      <c r="M27" s="215"/>
    </row>
    <row r="28" spans="2:13" ht="15.65" customHeight="1">
      <c r="B28" s="462" t="s">
        <v>607</v>
      </c>
      <c r="C28" s="168">
        <v>2922348079</v>
      </c>
      <c r="D28" s="168">
        <v>11852049</v>
      </c>
      <c r="E28" s="168">
        <v>78313694</v>
      </c>
      <c r="F28" s="168">
        <v>3012513822</v>
      </c>
      <c r="G28" s="178"/>
      <c r="H28" s="215"/>
      <c r="I28" s="215"/>
      <c r="J28" s="215"/>
      <c r="K28" s="215"/>
      <c r="L28" s="215"/>
      <c r="M28" s="215"/>
    </row>
    <row r="29" spans="2:13" ht="13.4" customHeight="1" collapsed="1">
      <c r="B29" s="463" t="s">
        <v>843</v>
      </c>
      <c r="C29" s="164">
        <v>18364904</v>
      </c>
      <c r="D29" s="164">
        <v>0</v>
      </c>
      <c r="E29" s="164">
        <v>-4761047</v>
      </c>
      <c r="F29" s="164">
        <v>13603857</v>
      </c>
      <c r="G29" s="178"/>
      <c r="H29" s="178"/>
      <c r="I29" s="215"/>
      <c r="J29" s="215"/>
      <c r="K29" s="215"/>
      <c r="L29" s="215"/>
      <c r="M29" s="215"/>
    </row>
    <row r="30" spans="2:13" ht="13.15" customHeight="1">
      <c r="B30" s="463" t="s">
        <v>736</v>
      </c>
      <c r="C30" s="164">
        <v>14936188</v>
      </c>
      <c r="D30" s="164">
        <v>41100329</v>
      </c>
      <c r="E30" s="164">
        <v>4078040</v>
      </c>
      <c r="F30" s="164">
        <v>60114557</v>
      </c>
      <c r="G30" s="178"/>
      <c r="H30" s="178"/>
      <c r="I30" s="215"/>
      <c r="J30" s="215"/>
      <c r="K30" s="215"/>
      <c r="L30" s="215"/>
      <c r="M30" s="215"/>
    </row>
    <row r="31" spans="2:13" ht="25.5" customHeight="1" collapsed="1">
      <c r="B31" s="464" t="s">
        <v>902</v>
      </c>
      <c r="C31" s="164">
        <v>5914018</v>
      </c>
      <c r="D31" s="164">
        <v>-5914018</v>
      </c>
      <c r="E31" s="164">
        <v>0</v>
      </c>
      <c r="F31" s="164">
        <v>0</v>
      </c>
      <c r="G31" s="178"/>
      <c r="H31" s="215"/>
      <c r="I31" s="215"/>
      <c r="J31" s="215"/>
      <c r="K31" s="215"/>
      <c r="L31" s="215"/>
      <c r="M31" s="215"/>
    </row>
    <row r="32" spans="2:13" ht="25.5" customHeight="1">
      <c r="B32" s="464" t="s">
        <v>737</v>
      </c>
      <c r="C32" s="164">
        <v>-2235496</v>
      </c>
      <c r="D32" s="164">
        <v>0</v>
      </c>
      <c r="E32" s="164">
        <v>0</v>
      </c>
      <c r="F32" s="164">
        <v>-2235496</v>
      </c>
      <c r="G32" s="178"/>
      <c r="H32" s="215"/>
      <c r="I32" s="215"/>
      <c r="J32" s="215"/>
      <c r="K32" s="215"/>
      <c r="L32" s="215"/>
      <c r="M32" s="215"/>
    </row>
    <row r="33" spans="2:13" ht="13.15" customHeight="1" collapsed="1">
      <c r="B33" s="464" t="s">
        <v>738</v>
      </c>
      <c r="C33" s="164">
        <v>-846462</v>
      </c>
      <c r="D33" s="164">
        <v>0</v>
      </c>
      <c r="E33" s="164">
        <v>-5863723</v>
      </c>
      <c r="F33" s="164">
        <v>-6710185</v>
      </c>
      <c r="G33" s="178"/>
      <c r="H33" s="215"/>
      <c r="I33" s="215"/>
      <c r="J33" s="215"/>
      <c r="K33" s="215"/>
      <c r="L33" s="215"/>
      <c r="M33" s="215"/>
    </row>
    <row r="34" spans="2:13" ht="25.5" customHeight="1" collapsed="1">
      <c r="B34" s="464" t="s">
        <v>739</v>
      </c>
      <c r="C34" s="164">
        <v>-115489537</v>
      </c>
      <c r="D34" s="164">
        <v>-672548</v>
      </c>
      <c r="E34" s="164">
        <v>697023</v>
      </c>
      <c r="F34" s="164">
        <v>-115465062</v>
      </c>
      <c r="G34" s="178"/>
      <c r="H34" s="215"/>
      <c r="I34" s="215"/>
      <c r="J34" s="215"/>
      <c r="K34" s="215"/>
      <c r="L34" s="215"/>
      <c r="M34" s="215"/>
    </row>
    <row r="35" spans="2:13">
      <c r="B35" s="464" t="s">
        <v>749</v>
      </c>
      <c r="C35" s="164">
        <v>168293209</v>
      </c>
      <c r="D35" s="164">
        <v>0</v>
      </c>
      <c r="E35" s="164">
        <v>0</v>
      </c>
      <c r="F35" s="164">
        <v>168293209</v>
      </c>
      <c r="G35" s="178"/>
      <c r="H35" s="215"/>
      <c r="I35" s="465"/>
      <c r="J35" s="215"/>
      <c r="K35" s="215"/>
      <c r="L35" s="215"/>
    </row>
    <row r="36" spans="2:13">
      <c r="B36" s="464" t="s">
        <v>887</v>
      </c>
      <c r="C36" s="164">
        <v>0</v>
      </c>
      <c r="D36" s="164">
        <v>0</v>
      </c>
      <c r="E36" s="164">
        <v>7800956</v>
      </c>
      <c r="F36" s="164">
        <v>7800956</v>
      </c>
      <c r="G36" s="178"/>
      <c r="H36" s="215"/>
      <c r="I36" s="465"/>
      <c r="J36" s="215"/>
      <c r="K36" s="215"/>
      <c r="L36" s="215"/>
    </row>
    <row r="37" spans="2:13" ht="29.5" customHeight="1">
      <c r="B37" s="466" t="s">
        <v>609</v>
      </c>
      <c r="C37" s="168">
        <v>88936824</v>
      </c>
      <c r="D37" s="168">
        <v>34513763</v>
      </c>
      <c r="E37" s="168">
        <v>1951249</v>
      </c>
      <c r="F37" s="168">
        <v>125401836</v>
      </c>
      <c r="G37" s="178"/>
      <c r="H37" s="215"/>
      <c r="I37" s="465"/>
      <c r="J37" s="215"/>
      <c r="K37" s="215"/>
      <c r="L37" s="215"/>
    </row>
    <row r="38" spans="2:13" ht="6" customHeight="1">
      <c r="B38" s="469"/>
      <c r="C38" s="470"/>
      <c r="D38" s="470"/>
      <c r="E38" s="470"/>
      <c r="F38" s="470"/>
      <c r="G38" s="178"/>
      <c r="H38" s="215"/>
      <c r="I38" s="465"/>
      <c r="J38" s="215"/>
      <c r="K38" s="215"/>
      <c r="L38" s="215"/>
    </row>
    <row r="39" spans="2:13" ht="29.5" customHeight="1">
      <c r="B39" s="471" t="s">
        <v>608</v>
      </c>
      <c r="C39" s="472">
        <v>3011284903</v>
      </c>
      <c r="D39" s="472">
        <v>46365812</v>
      </c>
      <c r="E39" s="472">
        <v>80264943</v>
      </c>
      <c r="F39" s="472">
        <v>3137915658</v>
      </c>
      <c r="G39" s="178"/>
      <c r="H39" s="215"/>
      <c r="I39" s="465"/>
      <c r="J39" s="215"/>
      <c r="K39" s="215"/>
      <c r="L39" s="215"/>
    </row>
    <row r="40" spans="2:13" ht="15" customHeight="1">
      <c r="B40" s="473"/>
      <c r="C40" s="205"/>
      <c r="D40" s="205"/>
      <c r="E40" s="205"/>
      <c r="F40" s="205"/>
      <c r="G40" s="178"/>
      <c r="H40" s="215"/>
      <c r="I40" s="465"/>
      <c r="J40" s="215"/>
      <c r="K40" s="215"/>
      <c r="L40" s="215"/>
    </row>
    <row r="41" spans="2:13" ht="15" customHeight="1">
      <c r="B41" s="397" t="s">
        <v>687</v>
      </c>
      <c r="C41" s="294">
        <v>45291</v>
      </c>
      <c r="D41" s="294">
        <v>44926</v>
      </c>
      <c r="E41" s="205"/>
      <c r="F41" s="205"/>
      <c r="G41" s="178"/>
      <c r="H41" s="215"/>
      <c r="I41" s="465"/>
      <c r="J41" s="215"/>
      <c r="K41" s="215"/>
      <c r="L41" s="215"/>
    </row>
    <row r="42" spans="2:13" ht="15" customHeight="1">
      <c r="B42" s="329" t="s">
        <v>735</v>
      </c>
      <c r="C42" s="157" t="s">
        <v>153</v>
      </c>
      <c r="D42" s="157" t="s">
        <v>153</v>
      </c>
      <c r="E42" s="205"/>
      <c r="F42" s="205"/>
      <c r="G42" s="178"/>
      <c r="H42" s="215"/>
      <c r="I42" s="465"/>
      <c r="J42" s="215"/>
      <c r="K42" s="215"/>
      <c r="L42" s="215"/>
    </row>
    <row r="43" spans="2:13" ht="15" customHeight="1">
      <c r="B43" s="462" t="s">
        <v>688</v>
      </c>
      <c r="C43" s="474">
        <v>640784504</v>
      </c>
      <c r="D43" s="474">
        <v>585554222</v>
      </c>
      <c r="E43" s="205"/>
      <c r="F43" s="205"/>
      <c r="G43" s="178"/>
      <c r="H43" s="215"/>
      <c r="I43" s="465"/>
      <c r="J43" s="215"/>
      <c r="K43" s="215"/>
      <c r="L43" s="215"/>
    </row>
    <row r="44" spans="2:13" ht="15" customHeight="1">
      <c r="B44" s="475" t="s">
        <v>695</v>
      </c>
      <c r="C44" s="164">
        <v>35330436</v>
      </c>
      <c r="D44" s="164">
        <v>31593107</v>
      </c>
      <c r="E44" s="205"/>
      <c r="F44" s="205"/>
      <c r="G44" s="178"/>
      <c r="H44" s="215"/>
      <c r="I44" s="465"/>
      <c r="J44" s="215"/>
      <c r="K44" s="215"/>
      <c r="L44" s="215"/>
    </row>
    <row r="45" spans="2:13" ht="15" customHeight="1">
      <c r="B45" s="463" t="s">
        <v>736</v>
      </c>
      <c r="C45" s="164">
        <v>0</v>
      </c>
      <c r="D45" s="164">
        <v>313264</v>
      </c>
      <c r="E45" s="205"/>
      <c r="F45" s="205"/>
      <c r="G45" s="178"/>
      <c r="H45" s="215"/>
      <c r="I45" s="465"/>
      <c r="J45" s="215"/>
      <c r="K45" s="215"/>
      <c r="L45" s="215"/>
    </row>
    <row r="46" spans="2:13" ht="15" customHeight="1">
      <c r="B46" s="463" t="s">
        <v>902</v>
      </c>
      <c r="C46" s="164">
        <v>-15277596</v>
      </c>
      <c r="D46" s="164">
        <v>0</v>
      </c>
      <c r="E46" s="205"/>
      <c r="F46" s="205"/>
      <c r="G46" s="178"/>
      <c r="H46" s="215"/>
      <c r="I46" s="465"/>
      <c r="J46" s="215"/>
      <c r="K46" s="215"/>
      <c r="L46" s="215"/>
    </row>
    <row r="47" spans="2:13" ht="15" customHeight="1">
      <c r="B47" s="463" t="s">
        <v>738</v>
      </c>
      <c r="C47" s="164">
        <v>0</v>
      </c>
      <c r="D47" s="164">
        <v>-620684</v>
      </c>
      <c r="E47" s="205"/>
      <c r="F47" s="205"/>
      <c r="G47" s="178"/>
      <c r="H47" s="215"/>
      <c r="I47" s="465"/>
      <c r="J47" s="215"/>
      <c r="K47" s="215"/>
      <c r="L47" s="215"/>
    </row>
    <row r="48" spans="2:13" ht="15" customHeight="1">
      <c r="B48" s="463" t="s">
        <v>740</v>
      </c>
      <c r="C48" s="164">
        <v>4783778</v>
      </c>
      <c r="D48" s="164">
        <v>-18048763</v>
      </c>
      <c r="E48" s="205"/>
      <c r="F48" s="205"/>
      <c r="G48" s="178"/>
      <c r="H48" s="215"/>
      <c r="I48" s="465"/>
      <c r="J48" s="215"/>
      <c r="K48" s="215"/>
      <c r="L48" s="215"/>
    </row>
    <row r="49" spans="2:12" ht="15" customHeight="1">
      <c r="B49" s="464" t="s">
        <v>749</v>
      </c>
      <c r="C49" s="164">
        <v>34666637</v>
      </c>
      <c r="D49" s="164">
        <v>41993358</v>
      </c>
      <c r="E49"/>
      <c r="F49" s="205"/>
      <c r="G49" s="178"/>
      <c r="H49" s="215"/>
      <c r="I49" s="465"/>
      <c r="J49" s="215"/>
      <c r="K49" s="215"/>
      <c r="L49" s="215"/>
    </row>
    <row r="50" spans="2:12" ht="15" customHeight="1">
      <c r="B50" s="476" t="s">
        <v>1397</v>
      </c>
      <c r="C50" s="474">
        <v>59503255</v>
      </c>
      <c r="D50" s="474">
        <v>55230282</v>
      </c>
      <c r="E50"/>
      <c r="F50" s="205"/>
      <c r="G50" s="178"/>
      <c r="H50" s="215"/>
      <c r="I50" s="465"/>
      <c r="J50" s="215"/>
      <c r="K50" s="215"/>
      <c r="L50" s="215"/>
    </row>
    <row r="51" spans="2:12" ht="15" customHeight="1">
      <c r="B51" s="476" t="s">
        <v>689</v>
      </c>
      <c r="C51" s="474">
        <v>700287759</v>
      </c>
      <c r="D51" s="474">
        <v>640784504</v>
      </c>
      <c r="E51"/>
      <c r="F51" s="205"/>
      <c r="G51" s="178"/>
      <c r="H51" s="215"/>
      <c r="I51" s="465"/>
      <c r="J51" s="215"/>
      <c r="K51" s="215"/>
      <c r="L51" s="215"/>
    </row>
    <row r="52" spans="2:12" ht="15" customHeight="1">
      <c r="B52" s="473"/>
      <c r="C52" s="205"/>
      <c r="D52" s="205"/>
      <c r="E52"/>
      <c r="F52" s="205"/>
      <c r="G52" s="178"/>
      <c r="H52" s="215"/>
      <c r="I52" s="465"/>
      <c r="J52" s="215"/>
      <c r="K52" s="215"/>
      <c r="L52" s="215"/>
    </row>
    <row r="53" spans="2:12" ht="15" customHeight="1">
      <c r="B53" s="397" t="s">
        <v>606</v>
      </c>
      <c r="C53" s="294">
        <v>45291</v>
      </c>
      <c r="D53" s="294">
        <v>44926</v>
      </c>
      <c r="E53"/>
      <c r="F53" s="205"/>
      <c r="G53" s="178"/>
      <c r="H53" s="215"/>
      <c r="I53" s="465"/>
      <c r="J53" s="215"/>
      <c r="K53" s="215"/>
      <c r="L53" s="215"/>
    </row>
    <row r="54" spans="2:12" ht="15" customHeight="1">
      <c r="B54" s="329" t="s">
        <v>734</v>
      </c>
      <c r="C54" s="157" t="s">
        <v>153</v>
      </c>
      <c r="D54" s="157" t="s">
        <v>153</v>
      </c>
      <c r="E54"/>
      <c r="F54" s="205"/>
      <c r="G54" s="178"/>
      <c r="H54" s="215"/>
      <c r="I54" s="465"/>
      <c r="J54" s="215"/>
      <c r="K54" s="215"/>
      <c r="L54" s="215"/>
    </row>
    <row r="55" spans="2:12" ht="15" customHeight="1">
      <c r="B55" s="462" t="s">
        <v>607</v>
      </c>
      <c r="C55" s="168">
        <v>2497131154</v>
      </c>
      <c r="D55" s="168">
        <v>2426959600</v>
      </c>
      <c r="E55"/>
      <c r="F55" s="205"/>
      <c r="G55" s="178"/>
      <c r="H55" s="215"/>
      <c r="I55" s="465"/>
      <c r="J55" s="215"/>
      <c r="K55" s="215"/>
      <c r="L55" s="215"/>
    </row>
    <row r="56" spans="2:12" ht="15" customHeight="1">
      <c r="B56" s="463" t="s">
        <v>843</v>
      </c>
      <c r="C56" s="164">
        <v>1184451</v>
      </c>
      <c r="D56" s="164">
        <v>-17989250</v>
      </c>
      <c r="E56"/>
      <c r="F56" s="205"/>
      <c r="G56" s="178"/>
      <c r="H56" s="215"/>
      <c r="I56" s="465"/>
      <c r="J56" s="215"/>
      <c r="K56" s="215"/>
      <c r="L56" s="215"/>
    </row>
    <row r="57" spans="2:12" ht="15" customHeight="1">
      <c r="B57" s="463" t="s">
        <v>736</v>
      </c>
      <c r="C57" s="164">
        <v>45760915</v>
      </c>
      <c r="D57" s="164">
        <v>59801293</v>
      </c>
      <c r="E57"/>
      <c r="F57" s="205"/>
      <c r="G57" s="178"/>
      <c r="H57" s="215"/>
      <c r="I57" s="465"/>
      <c r="J57" s="215"/>
      <c r="K57" s="215"/>
      <c r="L57" s="215"/>
    </row>
    <row r="58" spans="2:12" ht="15" customHeight="1">
      <c r="B58" s="464" t="s">
        <v>902</v>
      </c>
      <c r="C58" s="164">
        <v>15277596</v>
      </c>
      <c r="D58" s="164">
        <v>0</v>
      </c>
      <c r="E58"/>
      <c r="F58" s="205"/>
      <c r="G58" s="178"/>
      <c r="H58" s="215"/>
      <c r="I58" s="465"/>
      <c r="J58" s="215"/>
      <c r="K58" s="215"/>
      <c r="L58" s="215"/>
    </row>
    <row r="59" spans="2:12" ht="27" customHeight="1">
      <c r="B59" s="464" t="s">
        <v>737</v>
      </c>
      <c r="C59" s="164">
        <v>28883066</v>
      </c>
      <c r="D59" s="164">
        <v>-2235496</v>
      </c>
      <c r="E59"/>
      <c r="F59" s="205"/>
      <c r="G59" s="178"/>
      <c r="H59" s="215"/>
      <c r="I59" s="465"/>
      <c r="J59" s="215"/>
      <c r="K59" s="215"/>
      <c r="L59" s="215"/>
    </row>
    <row r="60" spans="2:12" ht="15" customHeight="1">
      <c r="B60" s="464" t="s">
        <v>738</v>
      </c>
      <c r="C60" s="164">
        <v>-55030</v>
      </c>
      <c r="D60" s="164">
        <v>-6089501</v>
      </c>
      <c r="E60" s="205"/>
      <c r="F60" s="205"/>
      <c r="G60" s="178"/>
      <c r="H60" s="215"/>
      <c r="I60" s="465"/>
      <c r="J60" s="215"/>
      <c r="K60" s="215"/>
      <c r="L60" s="215"/>
    </row>
    <row r="61" spans="2:12" ht="24.75" customHeight="1">
      <c r="B61" s="464" t="s">
        <v>739</v>
      </c>
      <c r="C61" s="164">
        <v>-216280325</v>
      </c>
      <c r="D61" s="164">
        <v>-97416299</v>
      </c>
      <c r="E61" s="205"/>
      <c r="F61" s="205"/>
      <c r="G61" s="178"/>
      <c r="H61" s="215"/>
      <c r="I61" s="465"/>
      <c r="J61" s="215"/>
      <c r="K61" s="215"/>
      <c r="L61" s="215"/>
    </row>
    <row r="62" spans="2:12" ht="15" customHeight="1">
      <c r="B62" s="464" t="s">
        <v>749</v>
      </c>
      <c r="C62" s="164">
        <v>113435374</v>
      </c>
      <c r="D62" s="164">
        <v>126299851</v>
      </c>
      <c r="E62" s="205"/>
      <c r="F62" s="205"/>
      <c r="G62" s="178"/>
      <c r="H62" s="215"/>
      <c r="I62" s="465"/>
      <c r="J62" s="215"/>
      <c r="K62" s="215"/>
      <c r="L62" s="215"/>
    </row>
    <row r="63" spans="2:12" ht="15" customHeight="1">
      <c r="B63" s="464" t="s">
        <v>887</v>
      </c>
      <c r="C63" s="164">
        <v>3302616</v>
      </c>
      <c r="D63" s="164">
        <v>7800956</v>
      </c>
      <c r="E63" s="205"/>
      <c r="F63" s="205"/>
      <c r="G63" s="178"/>
      <c r="H63" s="215"/>
      <c r="I63" s="465"/>
      <c r="J63" s="215"/>
      <c r="K63" s="215"/>
      <c r="L63" s="215"/>
    </row>
    <row r="64" spans="2:12" ht="15" customHeight="1">
      <c r="B64" s="466" t="s">
        <v>609</v>
      </c>
      <c r="C64" s="168">
        <v>-8491337</v>
      </c>
      <c r="D64" s="168">
        <v>70171554</v>
      </c>
      <c r="E64" s="205"/>
      <c r="F64" s="205"/>
      <c r="G64" s="178"/>
      <c r="H64" s="215"/>
      <c r="I64" s="465"/>
      <c r="J64" s="215"/>
      <c r="K64" s="215"/>
      <c r="L64" s="215"/>
    </row>
    <row r="65" spans="1:6">
      <c r="B65" s="466" t="s">
        <v>608</v>
      </c>
      <c r="C65" s="168">
        <v>2488639817</v>
      </c>
      <c r="D65" s="168">
        <v>2497131154</v>
      </c>
      <c r="F65" s="205"/>
    </row>
    <row r="66" spans="1:6" ht="12.75" customHeight="1"/>
    <row r="67" spans="1:6" ht="12.75" customHeight="1"/>
    <row r="68" spans="1:6" ht="13" customHeight="1">
      <c r="B68" s="879" t="s">
        <v>610</v>
      </c>
      <c r="C68" s="780" t="s">
        <v>741</v>
      </c>
      <c r="D68" s="781"/>
      <c r="E68" s="781"/>
      <c r="F68" s="782"/>
    </row>
    <row r="69" spans="1:6">
      <c r="B69" s="880"/>
      <c r="C69" s="399" t="s">
        <v>1241</v>
      </c>
      <c r="D69" s="399" t="s">
        <v>969</v>
      </c>
      <c r="E69" s="399" t="s">
        <v>1317</v>
      </c>
      <c r="F69" s="399" t="s">
        <v>1318</v>
      </c>
    </row>
    <row r="70" spans="1:6">
      <c r="B70" s="880"/>
      <c r="C70" s="402">
        <v>45291</v>
      </c>
      <c r="D70" s="402">
        <v>44926</v>
      </c>
      <c r="E70" s="402">
        <v>45291</v>
      </c>
      <c r="F70" s="402">
        <v>44926</v>
      </c>
    </row>
    <row r="71" spans="1:6">
      <c r="B71" s="881"/>
      <c r="C71" s="479" t="s">
        <v>153</v>
      </c>
      <c r="D71" s="479" t="s">
        <v>153</v>
      </c>
      <c r="E71" s="479" t="s">
        <v>153</v>
      </c>
      <c r="F71" s="479" t="s">
        <v>153</v>
      </c>
    </row>
    <row r="72" spans="1:6" ht="15" customHeight="1">
      <c r="B72" s="480" t="s">
        <v>611</v>
      </c>
      <c r="C72" s="164">
        <v>338753462</v>
      </c>
      <c r="D72" s="164">
        <v>297541876</v>
      </c>
      <c r="E72" s="164">
        <v>95932419</v>
      </c>
      <c r="F72" s="164">
        <v>87254564</v>
      </c>
    </row>
    <row r="73" spans="1:6" ht="27" customHeight="1">
      <c r="B73" s="480" t="s">
        <v>198</v>
      </c>
      <c r="C73" s="164">
        <v>96399629</v>
      </c>
      <c r="D73" s="164">
        <v>79409229</v>
      </c>
      <c r="E73" s="164">
        <v>30702745</v>
      </c>
      <c r="F73" s="164">
        <v>20400779</v>
      </c>
    </row>
    <row r="74" spans="1:6">
      <c r="A74" s="272"/>
    </row>
  </sheetData>
  <mergeCells count="3">
    <mergeCell ref="B68:B71"/>
    <mergeCell ref="B4:B5"/>
    <mergeCell ref="C68:F68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5"/>
  <sheetViews>
    <sheetView showGridLines="0" topLeftCell="A26" zoomScale="135" zoomScaleNormal="85" workbookViewId="0">
      <selection activeCell="H87" sqref="H87"/>
    </sheetView>
  </sheetViews>
  <sheetFormatPr baseColWidth="10" defaultColWidth="11.453125" defaultRowHeight="13"/>
  <cols>
    <col min="1" max="1" width="1.7265625" style="148" customWidth="1"/>
    <col min="2" max="2" width="60.7265625" style="148" customWidth="1"/>
    <col min="3" max="3" width="6.7265625" style="149" customWidth="1"/>
    <col min="4" max="5" width="18.7265625" style="148" customWidth="1"/>
    <col min="6" max="6" width="4.7265625" style="148" customWidth="1"/>
    <col min="7" max="7" width="11.90625" style="148" bestFit="1" customWidth="1"/>
    <col min="8" max="8" width="12.1796875" style="148" bestFit="1" customWidth="1"/>
    <col min="9" max="16384" width="11.453125" style="148"/>
  </cols>
  <sheetData>
    <row r="1" spans="2:8" ht="6" customHeight="1"/>
    <row r="2" spans="2:8">
      <c r="B2" s="150" t="s">
        <v>1039</v>
      </c>
    </row>
    <row r="3" spans="2:8">
      <c r="B3" s="150" t="s">
        <v>1040</v>
      </c>
    </row>
    <row r="4" spans="2:8" ht="12.75" customHeight="1">
      <c r="B4" s="150" t="s">
        <v>1314</v>
      </c>
    </row>
    <row r="5" spans="2:8" ht="12.75" customHeight="1">
      <c r="B5" s="150" t="s">
        <v>293</v>
      </c>
    </row>
    <row r="6" spans="2:8" ht="12.75" customHeight="1">
      <c r="B6" s="150"/>
    </row>
    <row r="7" spans="2:8" s="151" customFormat="1">
      <c r="B7" s="152" t="s">
        <v>1043</v>
      </c>
      <c r="C7" s="153" t="s">
        <v>154</v>
      </c>
      <c r="D7" s="154">
        <v>45291</v>
      </c>
      <c r="E7" s="154">
        <v>44926</v>
      </c>
    </row>
    <row r="8" spans="2:8" s="151" customFormat="1">
      <c r="B8" s="155"/>
      <c r="C8" s="156"/>
      <c r="D8" s="157" t="s">
        <v>153</v>
      </c>
      <c r="E8" s="157" t="s">
        <v>153</v>
      </c>
    </row>
    <row r="9" spans="2:8" ht="12.75" customHeight="1"/>
    <row r="10" spans="2:8" s="151" customFormat="1" ht="12.75" customHeight="1">
      <c r="B10" s="158" t="s">
        <v>1044</v>
      </c>
      <c r="C10" s="159"/>
      <c r="D10" s="160"/>
      <c r="E10" s="161"/>
    </row>
    <row r="11" spans="2:8" ht="12.75" customHeight="1">
      <c r="B11" s="162" t="s">
        <v>466</v>
      </c>
      <c r="C11" s="163">
        <v>17</v>
      </c>
      <c r="D11" s="164">
        <v>505461062</v>
      </c>
      <c r="E11" s="164">
        <v>402923113</v>
      </c>
    </row>
    <row r="12" spans="2:8" ht="12.75" customHeight="1">
      <c r="B12" s="162" t="s">
        <v>771</v>
      </c>
      <c r="C12" s="163">
        <v>30</v>
      </c>
      <c r="D12" s="164">
        <v>180834620</v>
      </c>
      <c r="E12" s="164">
        <v>177535974</v>
      </c>
    </row>
    <row r="13" spans="2:8" ht="12.75" customHeight="1">
      <c r="B13" s="162" t="s">
        <v>463</v>
      </c>
      <c r="C13" s="165">
        <v>18</v>
      </c>
      <c r="D13" s="164">
        <v>2653580482</v>
      </c>
      <c r="E13" s="164">
        <v>2738421754</v>
      </c>
    </row>
    <row r="14" spans="2:8" ht="12.75" customHeight="1">
      <c r="B14" s="162" t="s">
        <v>603</v>
      </c>
      <c r="C14" s="165">
        <v>9</v>
      </c>
      <c r="D14" s="164">
        <v>16516672</v>
      </c>
      <c r="E14" s="164">
        <v>14615771</v>
      </c>
    </row>
    <row r="15" spans="2:8" ht="12.75" customHeight="1">
      <c r="B15" s="162" t="s">
        <v>637</v>
      </c>
      <c r="C15" s="165">
        <v>19</v>
      </c>
      <c r="D15" s="164">
        <v>16826672</v>
      </c>
      <c r="E15" s="164">
        <v>15858501</v>
      </c>
      <c r="G15"/>
      <c r="H15"/>
    </row>
    <row r="16" spans="2:8" ht="12.75" customHeight="1">
      <c r="B16" s="162" t="s">
        <v>18</v>
      </c>
      <c r="C16" s="165">
        <v>16</v>
      </c>
      <c r="D16" s="164">
        <v>48325022</v>
      </c>
      <c r="E16" s="164">
        <v>37867369</v>
      </c>
      <c r="G16"/>
      <c r="H16"/>
    </row>
    <row r="17" spans="1:8" ht="12.75" customHeight="1">
      <c r="B17" s="162" t="s">
        <v>464</v>
      </c>
      <c r="C17" s="165">
        <v>21</v>
      </c>
      <c r="D17" s="164">
        <v>136878132</v>
      </c>
      <c r="E17" s="164">
        <v>140670225</v>
      </c>
      <c r="G17"/>
      <c r="H17"/>
    </row>
    <row r="18" spans="1:8" ht="12.75" customHeight="1">
      <c r="B18" s="162" t="s">
        <v>189</v>
      </c>
      <c r="C18" s="165">
        <v>20</v>
      </c>
      <c r="D18" s="164">
        <v>240505744</v>
      </c>
      <c r="E18" s="164">
        <v>225488852</v>
      </c>
      <c r="G18"/>
      <c r="H18"/>
    </row>
    <row r="19" spans="1:8" s="151" customFormat="1" ht="12.75" customHeight="1">
      <c r="A19" s="148"/>
      <c r="B19" s="166" t="s">
        <v>604</v>
      </c>
      <c r="C19" s="167"/>
      <c r="D19" s="168">
        <v>3798928406</v>
      </c>
      <c r="E19" s="168">
        <v>3753381559</v>
      </c>
      <c r="G19"/>
      <c r="H19"/>
    </row>
    <row r="20" spans="1:8" ht="12.75" customHeight="1">
      <c r="G20"/>
      <c r="H20"/>
    </row>
    <row r="21" spans="1:8" ht="12.75" customHeight="1">
      <c r="A21" s="151"/>
      <c r="B21" s="158" t="s">
        <v>1045</v>
      </c>
      <c r="C21" s="159"/>
      <c r="D21" s="160"/>
      <c r="E21" s="161"/>
      <c r="G21"/>
      <c r="H21"/>
    </row>
    <row r="22" spans="1:8" ht="12.75" customHeight="1">
      <c r="B22" s="162" t="s">
        <v>465</v>
      </c>
      <c r="C22" s="163">
        <v>17</v>
      </c>
      <c r="D22" s="164">
        <v>3704831700</v>
      </c>
      <c r="E22" s="164">
        <v>3617020870</v>
      </c>
      <c r="G22"/>
      <c r="H22"/>
    </row>
    <row r="23" spans="1:8">
      <c r="B23" s="162" t="s">
        <v>772</v>
      </c>
      <c r="C23" s="163">
        <v>30</v>
      </c>
      <c r="D23" s="164">
        <v>1098575638</v>
      </c>
      <c r="E23" s="164">
        <v>982510727</v>
      </c>
      <c r="G23"/>
      <c r="H23"/>
    </row>
    <row r="24" spans="1:8">
      <c r="B24" s="162" t="s">
        <v>646</v>
      </c>
      <c r="C24" s="165">
        <v>18</v>
      </c>
      <c r="D24" s="164">
        <v>3401565</v>
      </c>
      <c r="E24" s="164">
        <v>1361451</v>
      </c>
      <c r="G24"/>
      <c r="H24"/>
    </row>
    <row r="25" spans="1:8">
      <c r="B25" s="162" t="s">
        <v>645</v>
      </c>
      <c r="C25" s="165">
        <v>19</v>
      </c>
      <c r="D25" s="164">
        <v>48070186</v>
      </c>
      <c r="E25" s="164">
        <v>51104122</v>
      </c>
      <c r="G25"/>
      <c r="H25"/>
    </row>
    <row r="26" spans="1:8">
      <c r="B26" s="162" t="s">
        <v>467</v>
      </c>
      <c r="C26" s="165">
        <v>16</v>
      </c>
      <c r="D26" s="164">
        <v>558350832</v>
      </c>
      <c r="E26" s="164">
        <v>617679206</v>
      </c>
      <c r="G26"/>
      <c r="H26"/>
    </row>
    <row r="27" spans="1:8">
      <c r="B27" s="162" t="s">
        <v>1315</v>
      </c>
      <c r="C27" s="165">
        <v>21</v>
      </c>
      <c r="D27" s="164">
        <v>3263065</v>
      </c>
      <c r="E27" s="164">
        <v>0</v>
      </c>
      <c r="G27"/>
      <c r="H27"/>
    </row>
    <row r="28" spans="1:8">
      <c r="B28" s="162" t="s">
        <v>5</v>
      </c>
      <c r="C28" s="165">
        <v>16</v>
      </c>
      <c r="D28" s="164">
        <v>4046018</v>
      </c>
      <c r="E28" s="164">
        <v>6272874</v>
      </c>
      <c r="G28"/>
      <c r="H28"/>
    </row>
    <row r="29" spans="1:8" s="151" customFormat="1">
      <c r="A29" s="148"/>
      <c r="B29" s="162" t="s">
        <v>468</v>
      </c>
      <c r="C29" s="165">
        <v>20</v>
      </c>
      <c r="D29" s="164">
        <v>76027357</v>
      </c>
      <c r="E29" s="164">
        <v>64651580</v>
      </c>
      <c r="G29"/>
      <c r="H29"/>
    </row>
    <row r="30" spans="1:8">
      <c r="B30" s="166" t="s">
        <v>605</v>
      </c>
      <c r="C30" s="167"/>
      <c r="D30" s="168">
        <v>5496566361</v>
      </c>
      <c r="E30" s="168">
        <v>5340600830</v>
      </c>
      <c r="G30"/>
      <c r="H30"/>
    </row>
    <row r="31" spans="1:8">
      <c r="B31" s="166" t="s">
        <v>1046</v>
      </c>
      <c r="C31" s="167"/>
      <c r="D31" s="168">
        <v>9295494767</v>
      </c>
      <c r="E31" s="168">
        <v>9093982389</v>
      </c>
      <c r="G31"/>
      <c r="H31"/>
    </row>
    <row r="32" spans="1:8">
      <c r="G32" s="169"/>
      <c r="H32" s="169"/>
    </row>
    <row r="34" spans="4:4">
      <c r="D34" s="170"/>
    </row>
    <row r="35" spans="4:4">
      <c r="D35" s="170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87C7F-1A28-493B-A78C-0275A74B2288}">
  <dimension ref="B1:AB320"/>
  <sheetViews>
    <sheetView showGridLines="0" topLeftCell="A71" zoomScale="70" zoomScaleNormal="70" workbookViewId="0">
      <selection activeCell="A94" activeCellId="7" sqref="A78:XFD78 A85:XFD85 A87:XFD87 A88:XFD88 A90:XFD90 A91:XFD91 A93:XFD93 A94:XFD94"/>
    </sheetView>
  </sheetViews>
  <sheetFormatPr baseColWidth="10" defaultColWidth="11.453125" defaultRowHeight="13"/>
  <cols>
    <col min="1" max="1" width="1.7265625" style="481" customWidth="1"/>
    <col min="2" max="2" width="59.54296875" style="481" customWidth="1"/>
    <col min="3" max="8" width="18.7265625" style="481" customWidth="1"/>
    <col min="9" max="9" width="4" style="481" customWidth="1"/>
    <col min="10" max="10" width="13.81640625" style="481" customWidth="1"/>
    <col min="11" max="11" width="13.7265625" style="481" customWidth="1"/>
    <col min="12" max="12" width="12.26953125" style="481" customWidth="1"/>
    <col min="13" max="14" width="16.7265625" style="481" customWidth="1"/>
    <col min="15" max="15" width="11.54296875" style="481" bestFit="1" customWidth="1"/>
    <col min="16" max="16" width="12.81640625" style="481" bestFit="1" customWidth="1"/>
    <col min="17" max="16384" width="11.453125" style="481"/>
  </cols>
  <sheetData>
    <row r="1" spans="2:16" ht="18.5">
      <c r="B1" s="227" t="s">
        <v>1146</v>
      </c>
      <c r="C1" s="406"/>
      <c r="E1" s="148"/>
      <c r="F1" s="148"/>
      <c r="G1" s="148"/>
      <c r="M1" s="406"/>
    </row>
    <row r="2" spans="2:16">
      <c r="E2" s="272"/>
      <c r="F2" s="272"/>
      <c r="G2" s="272"/>
      <c r="H2" s="272"/>
      <c r="I2" s="272"/>
      <c r="J2" s="272"/>
      <c r="K2" s="272"/>
      <c r="L2" s="272"/>
      <c r="M2" s="272"/>
      <c r="N2" s="272"/>
    </row>
    <row r="3" spans="2:16">
      <c r="B3" s="482" t="s">
        <v>1344</v>
      </c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483"/>
      <c r="P3" s="483"/>
    </row>
    <row r="4" spans="2:16" ht="6" customHeight="1"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483"/>
      <c r="P4" s="483"/>
    </row>
    <row r="5" spans="2:16" s="483" customFormat="1">
      <c r="B5" s="484" t="s">
        <v>360</v>
      </c>
      <c r="C5" s="154">
        <v>45291</v>
      </c>
      <c r="D5" s="154">
        <v>44926</v>
      </c>
      <c r="E5" s="272"/>
      <c r="F5" s="272"/>
      <c r="G5" s="272"/>
      <c r="H5" s="272"/>
      <c r="I5" s="272"/>
      <c r="J5" s="272"/>
      <c r="K5" s="272"/>
      <c r="L5" s="272"/>
      <c r="M5" s="272"/>
      <c r="N5" s="272"/>
    </row>
    <row r="6" spans="2:16" s="483" customFormat="1">
      <c r="B6" s="485"/>
      <c r="C6" s="157" t="s">
        <v>153</v>
      </c>
      <c r="D6" s="157" t="s">
        <v>153</v>
      </c>
      <c r="E6" s="272"/>
      <c r="F6" s="272"/>
      <c r="G6" s="272"/>
      <c r="H6" s="272"/>
      <c r="I6" s="272"/>
      <c r="J6" s="272"/>
      <c r="K6" s="272"/>
      <c r="L6" s="272"/>
      <c r="M6" s="272"/>
      <c r="N6" s="272"/>
    </row>
    <row r="7" spans="2:16">
      <c r="B7" s="464" t="s">
        <v>903</v>
      </c>
      <c r="C7" s="164">
        <v>10733256</v>
      </c>
      <c r="D7" s="164">
        <v>10876157</v>
      </c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3"/>
      <c r="P7" s="483"/>
    </row>
    <row r="8" spans="2:16">
      <c r="B8" s="464" t="s">
        <v>452</v>
      </c>
      <c r="C8" s="164">
        <v>51653763</v>
      </c>
      <c r="D8" s="164">
        <v>57037155</v>
      </c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483"/>
      <c r="P8" s="483"/>
    </row>
    <row r="9" spans="2:16">
      <c r="B9" s="464" t="s">
        <v>424</v>
      </c>
      <c r="C9" s="164">
        <v>19905933</v>
      </c>
      <c r="D9" s="164">
        <v>14585120</v>
      </c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483"/>
      <c r="P9" s="483"/>
    </row>
    <row r="10" spans="2:16">
      <c r="B10" s="464" t="s">
        <v>453</v>
      </c>
      <c r="C10" s="164">
        <v>74872582</v>
      </c>
      <c r="D10" s="164">
        <v>73589641</v>
      </c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483"/>
      <c r="P10" s="483"/>
    </row>
    <row r="11" spans="2:16">
      <c r="B11" s="464" t="s">
        <v>427</v>
      </c>
      <c r="C11" s="164">
        <v>8452148</v>
      </c>
      <c r="D11" s="164">
        <v>8478019</v>
      </c>
      <c r="E11" s="272"/>
      <c r="F11" s="272"/>
      <c r="G11" s="272"/>
      <c r="H11" s="272"/>
      <c r="I11" s="272"/>
      <c r="J11" s="272"/>
      <c r="K11" s="272"/>
      <c r="L11" s="272"/>
      <c r="M11" s="272"/>
      <c r="N11" s="272"/>
      <c r="O11" s="483"/>
      <c r="P11" s="483"/>
    </row>
    <row r="12" spans="2:16">
      <c r="B12" s="464" t="s">
        <v>218</v>
      </c>
      <c r="C12" s="164">
        <v>458176623</v>
      </c>
      <c r="D12" s="164">
        <v>391896541</v>
      </c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483"/>
      <c r="P12" s="483"/>
    </row>
    <row r="13" spans="2:16">
      <c r="B13" s="464" t="s">
        <v>683</v>
      </c>
      <c r="C13" s="164">
        <v>2188433</v>
      </c>
      <c r="D13" s="164">
        <v>1951912</v>
      </c>
      <c r="E13" s="272"/>
      <c r="F13" s="272"/>
      <c r="G13" s="272"/>
      <c r="H13" s="272"/>
      <c r="I13" s="272"/>
      <c r="J13" s="272"/>
      <c r="K13" s="272"/>
      <c r="L13" s="272"/>
      <c r="M13" s="272"/>
      <c r="N13" s="272"/>
      <c r="O13" s="483"/>
      <c r="P13" s="483"/>
    </row>
    <row r="14" spans="2:16">
      <c r="B14" s="486" t="s">
        <v>1100</v>
      </c>
      <c r="C14" s="164">
        <v>50654462</v>
      </c>
      <c r="D14" s="164">
        <v>46045685</v>
      </c>
      <c r="E14" s="272"/>
      <c r="F14" s="272"/>
      <c r="G14" s="272"/>
      <c r="H14" s="272"/>
      <c r="I14" s="272"/>
      <c r="J14" s="272"/>
      <c r="K14" s="272"/>
      <c r="L14" s="272"/>
      <c r="M14" s="272"/>
      <c r="N14" s="272"/>
      <c r="O14" s="483"/>
      <c r="P14" s="483"/>
    </row>
    <row r="15" spans="2:16">
      <c r="B15" s="464" t="s">
        <v>786</v>
      </c>
      <c r="C15" s="164">
        <v>313193236</v>
      </c>
      <c r="D15" s="164">
        <v>268874134</v>
      </c>
      <c r="E15" s="272"/>
      <c r="F15" s="272"/>
      <c r="G15" s="272"/>
      <c r="H15" s="272"/>
      <c r="I15" s="272"/>
      <c r="J15" s="272"/>
      <c r="K15" s="272"/>
      <c r="L15" s="272"/>
      <c r="M15" s="272"/>
      <c r="N15" s="272"/>
      <c r="O15" s="483"/>
      <c r="P15" s="483"/>
    </row>
    <row r="16" spans="2:16">
      <c r="B16" s="487" t="s">
        <v>164</v>
      </c>
      <c r="C16" s="168">
        <v>989830436</v>
      </c>
      <c r="D16" s="168">
        <v>873334364</v>
      </c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483"/>
      <c r="P16" s="483"/>
    </row>
    <row r="17" spans="2:16">
      <c r="E17" s="272"/>
      <c r="F17" s="272"/>
      <c r="G17" s="272"/>
      <c r="H17" s="272"/>
      <c r="I17" s="272"/>
      <c r="J17" s="272"/>
      <c r="K17" s="272"/>
      <c r="L17" s="272"/>
      <c r="M17" s="272"/>
      <c r="N17" s="272"/>
      <c r="O17" s="483"/>
      <c r="P17" s="483"/>
    </row>
    <row r="18" spans="2:16">
      <c r="B18" s="482" t="s">
        <v>1345</v>
      </c>
      <c r="C18" s="488"/>
      <c r="D18" s="488"/>
      <c r="E18" s="272"/>
      <c r="F18" s="272"/>
      <c r="G18" s="272"/>
      <c r="H18" s="272"/>
      <c r="I18" s="272"/>
      <c r="J18" s="272"/>
      <c r="K18" s="272"/>
      <c r="L18" s="272"/>
      <c r="M18" s="272"/>
      <c r="N18" s="272"/>
      <c r="O18" s="483"/>
      <c r="P18" s="483"/>
    </row>
    <row r="19" spans="2:16" ht="6" customHeight="1">
      <c r="C19" s="488"/>
      <c r="D19" s="488"/>
      <c r="E19" s="272"/>
      <c r="F19" s="272"/>
      <c r="G19" s="272"/>
      <c r="H19" s="272"/>
      <c r="I19" s="272"/>
      <c r="J19" s="272"/>
      <c r="K19" s="272"/>
      <c r="L19" s="272"/>
      <c r="M19" s="272"/>
      <c r="N19" s="272"/>
      <c r="O19" s="483"/>
      <c r="P19" s="483"/>
    </row>
    <row r="20" spans="2:16" s="483" customFormat="1">
      <c r="B20" s="484" t="s">
        <v>361</v>
      </c>
      <c r="C20" s="154">
        <v>45291</v>
      </c>
      <c r="D20" s="154">
        <v>44926</v>
      </c>
      <c r="E20" s="272"/>
      <c r="F20" s="272"/>
      <c r="G20" s="272"/>
      <c r="H20" s="272"/>
      <c r="I20" s="272"/>
      <c r="J20" s="272"/>
      <c r="K20" s="272"/>
      <c r="L20" s="272"/>
      <c r="M20" s="272"/>
      <c r="N20" s="272"/>
    </row>
    <row r="21" spans="2:16" s="483" customFormat="1">
      <c r="B21" s="485"/>
      <c r="C21" s="157" t="s">
        <v>153</v>
      </c>
      <c r="D21" s="157" t="s">
        <v>153</v>
      </c>
      <c r="E21" s="272"/>
      <c r="F21" s="272"/>
      <c r="G21" s="272"/>
      <c r="H21" s="272"/>
      <c r="I21" s="272"/>
      <c r="J21" s="272"/>
      <c r="K21" s="272"/>
      <c r="L21" s="272"/>
      <c r="M21" s="272"/>
      <c r="N21" s="272"/>
    </row>
    <row r="22" spans="2:16" ht="26">
      <c r="B22" s="464" t="s">
        <v>103</v>
      </c>
      <c r="C22" s="164">
        <v>539160829</v>
      </c>
      <c r="D22" s="164">
        <v>606016749</v>
      </c>
      <c r="E22" s="272"/>
      <c r="F22" s="272"/>
      <c r="G22" s="272"/>
      <c r="H22" s="272"/>
      <c r="I22" s="272"/>
      <c r="J22" s="272"/>
      <c r="K22" s="272"/>
      <c r="L22" s="272"/>
      <c r="M22" s="272"/>
      <c r="N22" s="272"/>
      <c r="O22" s="483"/>
      <c r="P22" s="483"/>
    </row>
    <row r="23" spans="2:16">
      <c r="B23" s="464" t="s">
        <v>391</v>
      </c>
      <c r="C23" s="164">
        <v>249353986</v>
      </c>
      <c r="D23" s="164">
        <v>230128662</v>
      </c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483"/>
      <c r="P23" s="483"/>
    </row>
    <row r="24" spans="2:16">
      <c r="B24" s="464" t="s">
        <v>904</v>
      </c>
      <c r="C24" s="164">
        <v>134419854</v>
      </c>
      <c r="D24" s="164">
        <v>101292794</v>
      </c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483"/>
      <c r="P24" s="483"/>
    </row>
    <row r="25" spans="2:16" ht="26">
      <c r="B25" s="464" t="s">
        <v>1071</v>
      </c>
      <c r="C25" s="164">
        <v>675131</v>
      </c>
      <c r="D25" s="164">
        <v>849320</v>
      </c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483"/>
      <c r="P25" s="483"/>
    </row>
    <row r="26" spans="2:16" ht="12.75" customHeight="1">
      <c r="B26" s="464" t="s">
        <v>787</v>
      </c>
      <c r="C26" s="164">
        <v>268020988</v>
      </c>
      <c r="D26" s="164">
        <v>226059402</v>
      </c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483"/>
      <c r="P26" s="483"/>
    </row>
    <row r="27" spans="2:16">
      <c r="B27" s="487" t="s">
        <v>164</v>
      </c>
      <c r="C27" s="168">
        <v>1191630788</v>
      </c>
      <c r="D27" s="168">
        <v>1164346927</v>
      </c>
      <c r="E27" s="272"/>
      <c r="F27" s="272"/>
      <c r="G27" s="272"/>
      <c r="H27" s="272"/>
      <c r="I27" s="272"/>
      <c r="J27" s="272"/>
      <c r="K27" s="272"/>
      <c r="L27" s="272"/>
      <c r="M27" s="272"/>
      <c r="N27" s="272"/>
      <c r="O27" s="483"/>
      <c r="P27" s="483"/>
    </row>
    <row r="28" spans="2:16" s="491" customFormat="1">
      <c r="B28" s="489"/>
      <c r="C28" s="490"/>
      <c r="D28" s="490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483"/>
      <c r="P28" s="483"/>
    </row>
    <row r="29" spans="2:16" s="491" customFormat="1">
      <c r="B29" s="481" t="s">
        <v>574</v>
      </c>
      <c r="C29" s="492"/>
      <c r="D29" s="49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483"/>
      <c r="P29" s="493"/>
    </row>
    <row r="30" spans="2:16" ht="6" customHeight="1">
      <c r="C30" s="488"/>
      <c r="D30" s="488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483"/>
      <c r="P30" s="493"/>
    </row>
    <row r="31" spans="2:16" s="491" customFormat="1">
      <c r="B31" s="484" t="s">
        <v>360</v>
      </c>
      <c r="C31" s="154">
        <v>45291</v>
      </c>
      <c r="D31" s="154">
        <v>44926</v>
      </c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483"/>
      <c r="P31" s="493"/>
    </row>
    <row r="32" spans="2:16" s="491" customFormat="1" ht="13.15" customHeight="1">
      <c r="B32" s="485"/>
      <c r="C32" s="157" t="s">
        <v>153</v>
      </c>
      <c r="D32" s="157" t="s">
        <v>153</v>
      </c>
      <c r="E32" s="272"/>
      <c r="F32" s="272"/>
      <c r="G32" s="272"/>
      <c r="H32" s="272"/>
      <c r="I32" s="272"/>
      <c r="J32" s="272"/>
      <c r="K32" s="272"/>
      <c r="L32" s="272"/>
      <c r="M32" s="272"/>
      <c r="N32" s="272"/>
      <c r="O32" s="483"/>
      <c r="P32" s="493"/>
    </row>
    <row r="33" spans="2:16" s="491" customFormat="1">
      <c r="B33" s="464" t="s">
        <v>571</v>
      </c>
      <c r="C33" s="164">
        <v>734306894</v>
      </c>
      <c r="D33" s="164">
        <v>627359140</v>
      </c>
      <c r="E33" s="272"/>
      <c r="F33" s="272"/>
      <c r="G33" s="272"/>
      <c r="H33" s="272"/>
      <c r="I33" s="272"/>
      <c r="J33" s="272"/>
      <c r="K33" s="272"/>
      <c r="L33" s="272"/>
      <c r="M33" s="272"/>
      <c r="N33" s="272"/>
      <c r="O33" s="483"/>
      <c r="P33" s="493"/>
    </row>
    <row r="34" spans="2:16" s="491" customFormat="1">
      <c r="B34" s="464" t="s">
        <v>572</v>
      </c>
      <c r="C34" s="164">
        <v>255523542</v>
      </c>
      <c r="D34" s="164">
        <v>245975224</v>
      </c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483"/>
      <c r="P34" s="493"/>
    </row>
    <row r="35" spans="2:16" s="491" customFormat="1">
      <c r="B35" s="487" t="s">
        <v>581</v>
      </c>
      <c r="C35" s="168">
        <v>989830436</v>
      </c>
      <c r="D35" s="168">
        <v>873334364</v>
      </c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483"/>
      <c r="P35" s="493"/>
    </row>
    <row r="36" spans="2:16" s="491" customFormat="1" ht="6" customHeight="1">
      <c r="B36" s="489"/>
      <c r="C36" s="490"/>
      <c r="D36" s="490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483"/>
      <c r="P36" s="493"/>
    </row>
    <row r="37" spans="2:16" s="491" customFormat="1">
      <c r="B37" s="484" t="s">
        <v>361</v>
      </c>
      <c r="C37" s="154">
        <v>45291</v>
      </c>
      <c r="D37" s="154">
        <v>44926</v>
      </c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483"/>
      <c r="P37" s="493"/>
    </row>
    <row r="38" spans="2:16" s="491" customFormat="1" ht="13.15" customHeight="1">
      <c r="B38" s="485"/>
      <c r="C38" s="157" t="s">
        <v>153</v>
      </c>
      <c r="D38" s="157" t="s">
        <v>153</v>
      </c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483"/>
      <c r="P38" s="493"/>
    </row>
    <row r="39" spans="2:16" s="491" customFormat="1">
      <c r="B39" s="464" t="s">
        <v>578</v>
      </c>
      <c r="C39" s="164">
        <v>1016983476</v>
      </c>
      <c r="D39" s="164">
        <v>1028180619</v>
      </c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483"/>
      <c r="P39" s="493"/>
    </row>
    <row r="40" spans="2:16" s="491" customFormat="1">
      <c r="B40" s="464" t="s">
        <v>573</v>
      </c>
      <c r="C40" s="164">
        <v>174647312</v>
      </c>
      <c r="D40" s="164">
        <v>136166308</v>
      </c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483"/>
      <c r="P40" s="493"/>
    </row>
    <row r="41" spans="2:16" s="491" customFormat="1">
      <c r="B41" s="487" t="s">
        <v>582</v>
      </c>
      <c r="C41" s="168">
        <v>1191630788</v>
      </c>
      <c r="D41" s="168">
        <v>1164346927</v>
      </c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483"/>
      <c r="P41" s="493"/>
    </row>
    <row r="42" spans="2:16" ht="6" customHeight="1"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483"/>
      <c r="P42" s="493"/>
    </row>
    <row r="43" spans="2:16">
      <c r="B43" s="487" t="s">
        <v>576</v>
      </c>
      <c r="C43" s="168">
        <v>-201800352</v>
      </c>
      <c r="D43" s="168">
        <v>-291012563</v>
      </c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483"/>
      <c r="P43" s="493"/>
    </row>
    <row r="44" spans="2:16" s="483" customFormat="1">
      <c r="B44" s="492"/>
      <c r="C44" s="494"/>
      <c r="D44" s="494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P44" s="493"/>
    </row>
    <row r="45" spans="2:16" s="483" customFormat="1" ht="4.5" customHeight="1">
      <c r="B45" s="492"/>
      <c r="C45" s="494"/>
      <c r="D45" s="494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P45" s="493"/>
    </row>
    <row r="46" spans="2:16" s="483" customFormat="1">
      <c r="B46" s="882" t="s">
        <v>575</v>
      </c>
      <c r="C46" s="154">
        <v>45291</v>
      </c>
      <c r="D46" s="154">
        <v>44926</v>
      </c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P46" s="493"/>
    </row>
    <row r="47" spans="2:16" s="483" customFormat="1">
      <c r="B47" s="883"/>
      <c r="C47" s="157" t="s">
        <v>153</v>
      </c>
      <c r="D47" s="157" t="s">
        <v>153</v>
      </c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P47" s="493"/>
    </row>
    <row r="48" spans="2:16" s="483" customFormat="1">
      <c r="B48" s="464" t="s">
        <v>774</v>
      </c>
      <c r="C48" s="164">
        <v>-291012563</v>
      </c>
      <c r="D48" s="164">
        <v>-220718473</v>
      </c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P48" s="493"/>
    </row>
    <row r="49" spans="2:16" s="483" customFormat="1">
      <c r="B49" s="495" t="s">
        <v>732</v>
      </c>
      <c r="C49" s="164">
        <v>-25317416</v>
      </c>
      <c r="D49" s="164">
        <v>-25347919</v>
      </c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P49" s="493"/>
    </row>
    <row r="50" spans="2:16" s="483" customFormat="1">
      <c r="B50" s="464" t="s">
        <v>631</v>
      </c>
      <c r="C50" s="164">
        <v>114529627</v>
      </c>
      <c r="D50" s="164">
        <v>48897852</v>
      </c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P50" s="493"/>
    </row>
    <row r="51" spans="2:16" s="483" customFormat="1">
      <c r="B51" s="495" t="s">
        <v>1247</v>
      </c>
      <c r="C51" s="164">
        <v>0</v>
      </c>
      <c r="D51" s="164">
        <v>-93844023</v>
      </c>
      <c r="E51" s="272"/>
      <c r="F51" s="272"/>
      <c r="G51" s="272"/>
      <c r="H51" s="272"/>
      <c r="I51" s="272"/>
      <c r="J51" s="272"/>
      <c r="K51" s="272"/>
      <c r="L51" s="272"/>
      <c r="M51" s="272"/>
      <c r="N51" s="272"/>
      <c r="P51" s="493"/>
    </row>
    <row r="52" spans="2:16" s="483" customFormat="1">
      <c r="B52" s="487" t="s">
        <v>576</v>
      </c>
      <c r="C52" s="168">
        <v>-201800352</v>
      </c>
      <c r="D52" s="168">
        <v>-291012563</v>
      </c>
      <c r="E52" s="272"/>
      <c r="F52" s="272"/>
      <c r="G52" s="272"/>
      <c r="H52" s="272"/>
      <c r="I52" s="272"/>
      <c r="J52" s="272"/>
      <c r="K52" s="272"/>
      <c r="L52" s="272"/>
      <c r="M52" s="272"/>
      <c r="N52" s="272"/>
      <c r="P52" s="493"/>
    </row>
    <row r="53" spans="2:16" s="483" customFormat="1" ht="6" customHeight="1">
      <c r="B53" s="496"/>
      <c r="C53" s="497"/>
      <c r="D53" s="497"/>
      <c r="E53" s="272"/>
      <c r="F53" s="272"/>
      <c r="G53" s="272"/>
      <c r="H53" s="272"/>
      <c r="I53" s="272"/>
      <c r="J53" s="272"/>
      <c r="K53" s="272"/>
      <c r="L53" s="272"/>
      <c r="M53" s="272"/>
      <c r="N53" s="272"/>
      <c r="P53" s="493"/>
    </row>
    <row r="54" spans="2:16" s="483" customFormat="1">
      <c r="B54" s="484" t="s">
        <v>158</v>
      </c>
      <c r="C54" s="154">
        <v>45291</v>
      </c>
      <c r="D54" s="154">
        <v>44926</v>
      </c>
      <c r="E54" s="272"/>
      <c r="F54" s="272"/>
      <c r="G54" s="272"/>
      <c r="H54" s="272"/>
      <c r="I54" s="272"/>
      <c r="J54" s="272"/>
      <c r="K54" s="272"/>
      <c r="L54" s="272"/>
      <c r="M54" s="272"/>
      <c r="N54" s="272"/>
      <c r="P54" s="493"/>
    </row>
    <row r="55" spans="2:16" s="483" customFormat="1">
      <c r="B55" s="485"/>
      <c r="C55" s="157" t="s">
        <v>153</v>
      </c>
      <c r="D55" s="157" t="s">
        <v>153</v>
      </c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P55" s="493"/>
    </row>
    <row r="56" spans="2:16">
      <c r="B56" s="498" t="s">
        <v>159</v>
      </c>
      <c r="C56" s="168">
        <v>873334364</v>
      </c>
      <c r="D56" s="168">
        <v>771710117</v>
      </c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483"/>
      <c r="P56" s="493"/>
    </row>
    <row r="57" spans="2:16" ht="13" customHeight="1">
      <c r="B57" s="464" t="s">
        <v>310</v>
      </c>
      <c r="C57" s="164">
        <v>84928574</v>
      </c>
      <c r="D57" s="164">
        <v>83967488</v>
      </c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483"/>
      <c r="P57" s="493"/>
    </row>
    <row r="58" spans="2:16" ht="26">
      <c r="B58" s="464" t="s">
        <v>406</v>
      </c>
      <c r="C58" s="164">
        <v>31567498</v>
      </c>
      <c r="D58" s="164">
        <v>14196291</v>
      </c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483"/>
      <c r="P58" s="493"/>
    </row>
    <row r="59" spans="2:16" ht="13" customHeight="1">
      <c r="B59" s="464" t="s">
        <v>1101</v>
      </c>
      <c r="C59" s="164">
        <v>0</v>
      </c>
      <c r="D59" s="164">
        <v>3460468</v>
      </c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483"/>
      <c r="P59" s="493"/>
    </row>
    <row r="60" spans="2:16">
      <c r="B60" s="498" t="s">
        <v>160</v>
      </c>
      <c r="C60" s="168">
        <v>989830436</v>
      </c>
      <c r="D60" s="168">
        <v>873334364</v>
      </c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483"/>
      <c r="P60" s="493"/>
    </row>
    <row r="61" spans="2:16" ht="6" customHeight="1"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483"/>
      <c r="P61" s="493"/>
    </row>
    <row r="62" spans="2:16" s="483" customFormat="1">
      <c r="B62" s="484" t="s">
        <v>407</v>
      </c>
      <c r="C62" s="154">
        <v>45291</v>
      </c>
      <c r="D62" s="154">
        <v>44926</v>
      </c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P62" s="493"/>
    </row>
    <row r="63" spans="2:16" s="483" customFormat="1">
      <c r="B63" s="485"/>
      <c r="C63" s="157" t="s">
        <v>153</v>
      </c>
      <c r="D63" s="157" t="s">
        <v>153</v>
      </c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P63" s="493"/>
    </row>
    <row r="64" spans="2:16">
      <c r="B64" s="498" t="s">
        <v>161</v>
      </c>
      <c r="C64" s="168">
        <v>-1164346927</v>
      </c>
      <c r="D64" s="168">
        <v>-992428590</v>
      </c>
      <c r="E64" s="272"/>
      <c r="F64" s="272"/>
      <c r="G64" s="272"/>
      <c r="H64" s="272"/>
      <c r="I64" s="272"/>
      <c r="J64" s="272"/>
      <c r="K64" s="272"/>
      <c r="L64" s="272"/>
      <c r="M64" s="272"/>
      <c r="N64" s="272"/>
      <c r="O64" s="483"/>
      <c r="P64" s="493"/>
    </row>
    <row r="65" spans="2:28">
      <c r="B65" s="464" t="s">
        <v>1247</v>
      </c>
      <c r="C65" s="164">
        <v>0</v>
      </c>
      <c r="D65" s="164">
        <v>0</v>
      </c>
      <c r="E65" s="272"/>
      <c r="F65" s="272"/>
      <c r="G65" s="272"/>
      <c r="H65" s="272"/>
      <c r="I65" s="272"/>
      <c r="J65" s="272"/>
      <c r="K65" s="272"/>
      <c r="L65" s="272"/>
      <c r="M65" s="272"/>
      <c r="N65" s="272"/>
      <c r="O65" s="483"/>
      <c r="P65" s="493"/>
    </row>
    <row r="66" spans="2:28">
      <c r="B66" s="464" t="s">
        <v>579</v>
      </c>
      <c r="C66" s="164">
        <v>-110245990</v>
      </c>
      <c r="D66" s="164">
        <v>-109315407</v>
      </c>
      <c r="E66" s="272"/>
      <c r="F66" s="272"/>
      <c r="G66" s="272"/>
      <c r="H66" s="272"/>
      <c r="I66" s="272"/>
      <c r="J66" s="272"/>
      <c r="K66" s="272"/>
      <c r="L66" s="272"/>
      <c r="M66" s="272"/>
      <c r="N66" s="272"/>
      <c r="O66" s="483"/>
      <c r="P66" s="493"/>
    </row>
    <row r="67" spans="2:28" ht="26">
      <c r="B67" s="464" t="s">
        <v>580</v>
      </c>
      <c r="C67" s="164">
        <v>82962129</v>
      </c>
      <c r="D67" s="164">
        <v>34701561</v>
      </c>
      <c r="E67" s="272"/>
      <c r="F67" s="272"/>
      <c r="G67" s="272"/>
      <c r="H67" s="272"/>
      <c r="I67" s="272"/>
      <c r="J67" s="272"/>
      <c r="K67" s="272"/>
      <c r="L67" s="272"/>
      <c r="M67" s="272"/>
      <c r="N67" s="272"/>
      <c r="O67" s="483"/>
      <c r="P67" s="493"/>
    </row>
    <row r="68" spans="2:28">
      <c r="B68" s="495" t="s">
        <v>1101</v>
      </c>
      <c r="C68" s="164">
        <v>0</v>
      </c>
      <c r="D68" s="164">
        <v>-97304491</v>
      </c>
      <c r="E68" s="272"/>
      <c r="F68" s="272"/>
      <c r="G68" s="272"/>
      <c r="H68" s="272"/>
      <c r="I68" s="272"/>
      <c r="J68" s="272"/>
      <c r="K68" s="272"/>
      <c r="L68" s="272"/>
      <c r="M68" s="272"/>
      <c r="N68" s="272"/>
      <c r="O68" s="483"/>
      <c r="P68" s="493"/>
    </row>
    <row r="69" spans="2:28">
      <c r="B69" s="498" t="s">
        <v>423</v>
      </c>
      <c r="C69" s="168">
        <v>-1191630788</v>
      </c>
      <c r="D69" s="168">
        <v>-1164346927</v>
      </c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483"/>
      <c r="P69" s="493"/>
    </row>
    <row r="70" spans="2:28" s="491" customFormat="1">
      <c r="B70" s="499"/>
      <c r="C70" s="490"/>
      <c r="D70" s="490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483"/>
      <c r="P70" s="493"/>
    </row>
    <row r="71" spans="2:28" ht="6" customHeight="1">
      <c r="L71" s="483"/>
      <c r="M71" s="483"/>
      <c r="N71" s="483"/>
      <c r="O71" s="483"/>
      <c r="P71" s="493"/>
    </row>
    <row r="72" spans="2:28" s="491" customFormat="1" ht="26.25" customHeight="1">
      <c r="B72" s="500" t="s">
        <v>467</v>
      </c>
      <c r="C72" s="501" t="s">
        <v>584</v>
      </c>
      <c r="D72" s="501" t="s">
        <v>577</v>
      </c>
      <c r="E72" s="501" t="s">
        <v>585</v>
      </c>
      <c r="F72" s="501" t="s">
        <v>1346</v>
      </c>
      <c r="G72" s="501" t="s">
        <v>51</v>
      </c>
      <c r="H72" s="502" t="s">
        <v>50</v>
      </c>
      <c r="J72" s="272"/>
      <c r="K72" s="272"/>
      <c r="L72" s="272"/>
      <c r="M72" s="272"/>
      <c r="N72" s="272"/>
      <c r="O72" s="272"/>
      <c r="P72" s="272"/>
      <c r="Q72" s="272"/>
      <c r="R72" s="272"/>
      <c r="S72" s="272"/>
      <c r="T72" s="272"/>
      <c r="U72" s="272"/>
      <c r="V72" s="272"/>
      <c r="W72" s="272"/>
      <c r="X72" s="272"/>
      <c r="Y72" s="272"/>
      <c r="Z72" s="272"/>
      <c r="AA72" s="272"/>
      <c r="AB72" s="272"/>
    </row>
    <row r="73" spans="2:28" s="491" customFormat="1">
      <c r="B73" s="503"/>
      <c r="C73" s="504" t="s">
        <v>153</v>
      </c>
      <c r="D73" s="504" t="s">
        <v>153</v>
      </c>
      <c r="E73" s="504" t="s">
        <v>153</v>
      </c>
      <c r="F73" s="504" t="s">
        <v>153</v>
      </c>
      <c r="G73" s="504" t="s">
        <v>153</v>
      </c>
      <c r="H73" s="505" t="s">
        <v>153</v>
      </c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</row>
    <row r="74" spans="2:28" s="491" customFormat="1">
      <c r="B74" s="506" t="s">
        <v>1248</v>
      </c>
      <c r="C74" s="173">
        <v>-512763665</v>
      </c>
      <c r="D74" s="173">
        <v>-194125401</v>
      </c>
      <c r="E74" s="173">
        <v>-117152654</v>
      </c>
      <c r="F74" s="173">
        <v>-168386870</v>
      </c>
      <c r="G74" s="173">
        <v>0</v>
      </c>
      <c r="H74" s="507">
        <v>-992428590</v>
      </c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</row>
    <row r="75" spans="2:28" s="491" customFormat="1">
      <c r="B75" s="506" t="s">
        <v>704</v>
      </c>
      <c r="C75" s="173">
        <v>-93253084</v>
      </c>
      <c r="D75" s="173">
        <v>-36003261</v>
      </c>
      <c r="E75" s="173">
        <v>15859860</v>
      </c>
      <c r="F75" s="173">
        <v>-57672532</v>
      </c>
      <c r="G75" s="173">
        <v>-849320</v>
      </c>
      <c r="H75" s="507">
        <v>-171918337</v>
      </c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</row>
    <row r="76" spans="2:28" s="491" customFormat="1">
      <c r="B76" s="508" t="s">
        <v>1249</v>
      </c>
      <c r="C76" s="168">
        <v>-606016749</v>
      </c>
      <c r="D76" s="168">
        <v>-230128662</v>
      </c>
      <c r="E76" s="168">
        <v>-101292794</v>
      </c>
      <c r="F76" s="168">
        <v>-226059402</v>
      </c>
      <c r="G76" s="168">
        <v>-849320</v>
      </c>
      <c r="H76" s="168">
        <v>-1164346927</v>
      </c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</row>
    <row r="77" spans="2:28" s="491" customFormat="1">
      <c r="B77" s="506" t="s">
        <v>704</v>
      </c>
      <c r="C77" s="173">
        <v>66855920</v>
      </c>
      <c r="D77" s="173">
        <v>-19225324</v>
      </c>
      <c r="E77" s="173">
        <v>-33127060</v>
      </c>
      <c r="F77" s="173">
        <v>-41961586</v>
      </c>
      <c r="G77" s="173">
        <v>174189</v>
      </c>
      <c r="H77" s="507">
        <v>-27283861</v>
      </c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</row>
    <row r="78" spans="2:28" s="491" customFormat="1">
      <c r="B78" s="508" t="s">
        <v>1347</v>
      </c>
      <c r="C78" s="168">
        <v>-539160829</v>
      </c>
      <c r="D78" s="168">
        <v>-249353986</v>
      </c>
      <c r="E78" s="168">
        <v>-134419854</v>
      </c>
      <c r="F78" s="168">
        <v>-268020988</v>
      </c>
      <c r="G78" s="168">
        <v>-675131</v>
      </c>
      <c r="H78" s="168">
        <v>-1191630788</v>
      </c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</row>
    <row r="79" spans="2:28" s="510" customFormat="1" ht="10.15" customHeight="1">
      <c r="B79" s="432"/>
      <c r="C79" s="509">
        <v>0</v>
      </c>
      <c r="D79" s="509">
        <v>0</v>
      </c>
      <c r="E79" s="509">
        <v>0</v>
      </c>
      <c r="F79" s="509">
        <v>0</v>
      </c>
      <c r="G79" s="509">
        <v>0</v>
      </c>
      <c r="H79" s="509">
        <v>0</v>
      </c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</row>
    <row r="80" spans="2:28" s="510" customFormat="1" ht="10.15" customHeight="1">
      <c r="B80" s="432"/>
      <c r="C80" s="511"/>
      <c r="D80" s="511"/>
      <c r="E80" s="511"/>
      <c r="F80" s="511"/>
      <c r="G80" s="511"/>
      <c r="H80" s="511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</row>
    <row r="81" spans="2:28" s="491" customFormat="1" ht="39.75" customHeight="1">
      <c r="B81" s="500" t="s">
        <v>583</v>
      </c>
      <c r="C81" s="501" t="s">
        <v>586</v>
      </c>
      <c r="D81" s="501" t="s">
        <v>905</v>
      </c>
      <c r="E81" s="501" t="s">
        <v>906</v>
      </c>
      <c r="F81" s="501" t="s">
        <v>1346</v>
      </c>
      <c r="G81" s="501" t="s">
        <v>51</v>
      </c>
      <c r="H81" s="502" t="s">
        <v>50</v>
      </c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</row>
    <row r="82" spans="2:28" s="491" customFormat="1">
      <c r="B82" s="503"/>
      <c r="C82" s="504" t="s">
        <v>153</v>
      </c>
      <c r="D82" s="504" t="s">
        <v>153</v>
      </c>
      <c r="E82" s="504" t="s">
        <v>153</v>
      </c>
      <c r="F82" s="504" t="s">
        <v>153</v>
      </c>
      <c r="G82" s="504" t="s">
        <v>153</v>
      </c>
      <c r="H82" s="505" t="s">
        <v>153</v>
      </c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</row>
    <row r="83" spans="2:28" s="491" customFormat="1">
      <c r="B83" s="506" t="s">
        <v>1248</v>
      </c>
      <c r="C83" s="173">
        <v>417832041</v>
      </c>
      <c r="D83" s="173">
        <v>61818315</v>
      </c>
      <c r="E83" s="173">
        <v>51862965</v>
      </c>
      <c r="F83" s="173">
        <v>204796880</v>
      </c>
      <c r="G83" s="173">
        <v>35399916</v>
      </c>
      <c r="H83" s="507">
        <v>771710117</v>
      </c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</row>
    <row r="84" spans="2:28" s="491" customFormat="1">
      <c r="B84" s="506" t="s">
        <v>704</v>
      </c>
      <c r="C84" s="173">
        <v>-25935500</v>
      </c>
      <c r="D84" s="173">
        <v>11771326</v>
      </c>
      <c r="E84" s="173">
        <v>5174190</v>
      </c>
      <c r="F84" s="173">
        <v>64077254</v>
      </c>
      <c r="G84" s="173">
        <v>46536977</v>
      </c>
      <c r="H84" s="507">
        <v>101624247</v>
      </c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</row>
    <row r="85" spans="2:28" s="491" customFormat="1">
      <c r="B85" s="508" t="s">
        <v>1249</v>
      </c>
      <c r="C85" s="512">
        <v>391896541</v>
      </c>
      <c r="D85" s="512">
        <v>73589641</v>
      </c>
      <c r="E85" s="512">
        <v>57037155</v>
      </c>
      <c r="F85" s="512">
        <v>268874134</v>
      </c>
      <c r="G85" s="512">
        <v>81936893</v>
      </c>
      <c r="H85" s="512">
        <v>873334364</v>
      </c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</row>
    <row r="86" spans="2:28" s="491" customFormat="1">
      <c r="B86" s="506" t="s">
        <v>704</v>
      </c>
      <c r="C86" s="173">
        <v>66280082</v>
      </c>
      <c r="D86" s="173">
        <v>1282941</v>
      </c>
      <c r="E86" s="173">
        <v>-5383392</v>
      </c>
      <c r="F86" s="173">
        <v>44319102</v>
      </c>
      <c r="G86" s="173">
        <v>9997339</v>
      </c>
      <c r="H86" s="507">
        <v>116496072</v>
      </c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</row>
    <row r="87" spans="2:28" s="491" customFormat="1">
      <c r="B87" s="508" t="s">
        <v>1347</v>
      </c>
      <c r="C87" s="512">
        <v>458176623</v>
      </c>
      <c r="D87" s="512">
        <v>74872582</v>
      </c>
      <c r="E87" s="512">
        <v>51653763</v>
      </c>
      <c r="F87" s="512">
        <v>313193236</v>
      </c>
      <c r="G87" s="512">
        <v>91934232</v>
      </c>
      <c r="H87" s="512">
        <v>989830436</v>
      </c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</row>
    <row r="88" spans="2:28" s="491" customFormat="1">
      <c r="B88" s="272"/>
      <c r="C88" s="272"/>
      <c r="D88" s="272"/>
      <c r="E88" s="272"/>
      <c r="F88" s="272"/>
      <c r="G88" s="272"/>
      <c r="H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2"/>
    </row>
    <row r="89" spans="2:28" s="491" customFormat="1">
      <c r="B89" s="499"/>
      <c r="C89" s="490"/>
      <c r="D89" s="490"/>
      <c r="E89" s="272"/>
      <c r="F89" s="272"/>
      <c r="G89" s="272"/>
      <c r="H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  <c r="AA89" s="272"/>
      <c r="AB89" s="272"/>
    </row>
    <row r="90" spans="2:28" ht="6" customHeight="1">
      <c r="E90" s="272"/>
      <c r="F90" s="272"/>
      <c r="G90" s="272"/>
      <c r="H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</row>
    <row r="91" spans="2:28" s="483" customFormat="1">
      <c r="B91" s="484" t="s">
        <v>121</v>
      </c>
      <c r="C91" s="154">
        <v>45291</v>
      </c>
      <c r="D91" s="154">
        <v>44926</v>
      </c>
      <c r="E91" s="272"/>
      <c r="F91" s="272"/>
      <c r="G91" s="272"/>
      <c r="H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</row>
    <row r="92" spans="2:28" s="483" customFormat="1">
      <c r="B92" s="485"/>
      <c r="C92" s="405" t="s">
        <v>153</v>
      </c>
      <c r="D92" s="405" t="s">
        <v>153</v>
      </c>
      <c r="E92" s="272"/>
      <c r="F92" s="272"/>
      <c r="G92" s="272"/>
      <c r="H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</row>
    <row r="93" spans="2:28">
      <c r="B93" s="464" t="s">
        <v>119</v>
      </c>
      <c r="C93" s="164">
        <v>258863436</v>
      </c>
      <c r="D93" s="164">
        <v>305299559</v>
      </c>
      <c r="E93" s="272"/>
      <c r="F93" s="272"/>
      <c r="G93" s="272"/>
      <c r="H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</row>
    <row r="94" spans="2:28">
      <c r="B94" s="513" t="s">
        <v>120</v>
      </c>
      <c r="C94" s="164">
        <v>-135025999</v>
      </c>
      <c r="D94" s="164">
        <v>-179136410</v>
      </c>
      <c r="E94" s="272"/>
      <c r="F94" s="272"/>
      <c r="G94" s="272"/>
      <c r="H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</row>
    <row r="95" spans="2:28">
      <c r="B95" s="487" t="s">
        <v>50</v>
      </c>
      <c r="C95" s="168">
        <v>123837437</v>
      </c>
      <c r="D95" s="168">
        <v>126163149</v>
      </c>
      <c r="E95" s="272"/>
      <c r="F95" s="272"/>
      <c r="G95" s="272"/>
      <c r="H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</row>
    <row r="96" spans="2:28" ht="6" customHeight="1">
      <c r="E96" s="272"/>
      <c r="F96" s="272"/>
      <c r="G96" s="272"/>
      <c r="H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  <c r="AA96" s="272"/>
      <c r="AB96" s="272"/>
    </row>
    <row r="97" spans="2:28" s="483" customFormat="1">
      <c r="B97" s="484" t="s">
        <v>587</v>
      </c>
      <c r="C97" s="154">
        <v>45291</v>
      </c>
      <c r="D97" s="154">
        <v>44926</v>
      </c>
      <c r="E97" s="272"/>
      <c r="F97" s="272"/>
      <c r="G97" s="272"/>
      <c r="H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  <c r="Y97" s="272"/>
      <c r="Z97" s="272"/>
      <c r="AA97" s="272"/>
      <c r="AB97" s="272"/>
    </row>
    <row r="98" spans="2:28" s="483" customFormat="1">
      <c r="B98" s="485"/>
      <c r="C98" s="405" t="s">
        <v>153</v>
      </c>
      <c r="D98" s="405" t="s">
        <v>153</v>
      </c>
      <c r="E98" s="272"/>
      <c r="F98" s="272"/>
      <c r="G98" s="272"/>
      <c r="H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  <c r="AA98" s="272"/>
      <c r="AB98" s="272"/>
    </row>
    <row r="99" spans="2:28">
      <c r="B99" s="464" t="s">
        <v>590</v>
      </c>
      <c r="C99" s="164">
        <v>183351021</v>
      </c>
      <c r="D99" s="164">
        <v>217003779</v>
      </c>
      <c r="E99" s="272"/>
      <c r="F99" s="272"/>
      <c r="G99" s="272"/>
      <c r="H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  <c r="AA99" s="272"/>
      <c r="AB99" s="272"/>
    </row>
    <row r="100" spans="2:28">
      <c r="B100" s="513" t="s">
        <v>120</v>
      </c>
      <c r="C100" s="164">
        <v>-135025999</v>
      </c>
      <c r="D100" s="164">
        <v>-179136410</v>
      </c>
      <c r="E100" s="272"/>
      <c r="F100" s="272"/>
      <c r="G100" s="272"/>
      <c r="H100" s="272"/>
      <c r="J100" s="272"/>
      <c r="K100" s="272"/>
      <c r="L100" s="272"/>
      <c r="M100" s="272"/>
      <c r="N100" s="272"/>
      <c r="O100" s="272"/>
      <c r="P100" s="272"/>
      <c r="Q100" s="272"/>
      <c r="R100" s="272"/>
      <c r="S100" s="272"/>
      <c r="T100" s="272"/>
      <c r="U100" s="272"/>
      <c r="V100" s="272"/>
      <c r="W100" s="272"/>
      <c r="X100" s="272"/>
      <c r="Y100" s="272"/>
      <c r="Z100" s="272"/>
      <c r="AA100" s="272"/>
      <c r="AB100" s="272"/>
    </row>
    <row r="101" spans="2:28">
      <c r="B101" s="487" t="s">
        <v>50</v>
      </c>
      <c r="C101" s="168">
        <v>48325022</v>
      </c>
      <c r="D101" s="168">
        <v>37867369</v>
      </c>
      <c r="E101" s="272"/>
      <c r="F101" s="272"/>
      <c r="G101" s="272"/>
      <c r="H101" s="272"/>
      <c r="J101" s="272"/>
      <c r="K101" s="272"/>
      <c r="L101" s="272"/>
      <c r="M101" s="272"/>
      <c r="N101" s="272"/>
      <c r="O101" s="272"/>
      <c r="P101" s="272"/>
      <c r="Q101" s="272"/>
      <c r="R101" s="272"/>
      <c r="S101" s="272"/>
      <c r="T101" s="272"/>
      <c r="U101" s="272"/>
      <c r="V101" s="272"/>
      <c r="W101" s="272"/>
      <c r="X101" s="272"/>
      <c r="Y101" s="272"/>
      <c r="Z101" s="272"/>
      <c r="AA101" s="272"/>
      <c r="AB101" s="272"/>
    </row>
    <row r="102" spans="2:28" ht="6" customHeight="1">
      <c r="E102" s="272"/>
      <c r="F102" s="272"/>
      <c r="G102" s="272"/>
      <c r="H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</row>
    <row r="103" spans="2:28" s="483" customFormat="1">
      <c r="B103" s="484" t="s">
        <v>6</v>
      </c>
      <c r="C103" s="154">
        <v>45291</v>
      </c>
      <c r="D103" s="154">
        <v>44926</v>
      </c>
      <c r="E103" s="272"/>
      <c r="F103" s="272"/>
      <c r="G103" s="272"/>
      <c r="H103" s="272"/>
      <c r="J103" s="272"/>
      <c r="K103" s="272"/>
      <c r="L103" s="272"/>
      <c r="M103" s="272"/>
      <c r="N103" s="272"/>
      <c r="O103" s="272"/>
      <c r="P103" s="272"/>
      <c r="Q103" s="272"/>
      <c r="R103" s="272"/>
      <c r="S103" s="272"/>
      <c r="T103" s="272"/>
      <c r="U103" s="272"/>
      <c r="V103" s="272"/>
      <c r="W103" s="272"/>
      <c r="X103" s="272"/>
      <c r="Y103" s="272"/>
      <c r="Z103" s="272"/>
      <c r="AA103" s="272"/>
      <c r="AB103" s="272"/>
    </row>
    <row r="104" spans="2:28" s="483" customFormat="1">
      <c r="B104" s="485"/>
      <c r="C104" s="405" t="s">
        <v>153</v>
      </c>
      <c r="D104" s="405" t="s">
        <v>153</v>
      </c>
      <c r="E104" s="272"/>
      <c r="F104" s="272"/>
      <c r="G104" s="272"/>
      <c r="H104" s="272"/>
      <c r="J104" s="272"/>
      <c r="K104" s="272"/>
      <c r="L104" s="272"/>
      <c r="M104" s="272"/>
      <c r="N104" s="272"/>
      <c r="O104" s="272"/>
      <c r="P104" s="272"/>
      <c r="Q104" s="272"/>
      <c r="R104" s="272"/>
      <c r="S104" s="272"/>
      <c r="T104" s="272"/>
      <c r="U104" s="272"/>
      <c r="V104" s="272"/>
      <c r="W104" s="272"/>
      <c r="X104" s="272"/>
      <c r="Y104" s="272"/>
      <c r="Z104" s="272"/>
      <c r="AA104" s="272"/>
      <c r="AB104" s="272"/>
    </row>
    <row r="105" spans="2:28">
      <c r="B105" s="464" t="s">
        <v>588</v>
      </c>
      <c r="C105" s="164">
        <v>67875960</v>
      </c>
      <c r="D105" s="164">
        <v>89823848</v>
      </c>
      <c r="E105" s="272"/>
      <c r="F105" s="272"/>
      <c r="G105" s="272"/>
      <c r="H105" s="272"/>
      <c r="J105" s="272"/>
      <c r="K105" s="272"/>
      <c r="L105" s="272"/>
      <c r="M105" s="272"/>
      <c r="N105" s="272"/>
      <c r="O105" s="272"/>
      <c r="P105" s="272"/>
      <c r="Q105" s="272"/>
      <c r="R105" s="272"/>
      <c r="S105" s="272"/>
      <c r="T105" s="272"/>
      <c r="U105" s="272"/>
      <c r="V105" s="272"/>
      <c r="W105" s="272"/>
      <c r="X105" s="272"/>
      <c r="Y105" s="272"/>
      <c r="Z105" s="272"/>
      <c r="AA105" s="272"/>
      <c r="AB105" s="272"/>
    </row>
    <row r="106" spans="2:28">
      <c r="B106" s="513" t="s">
        <v>589</v>
      </c>
      <c r="C106" s="164">
        <v>896822</v>
      </c>
      <c r="D106" s="164">
        <v>6844381</v>
      </c>
      <c r="E106" s="272"/>
      <c r="F106" s="272"/>
      <c r="G106" s="272"/>
      <c r="H106" s="272"/>
      <c r="J106" s="272"/>
      <c r="K106" s="272"/>
      <c r="L106" s="272"/>
      <c r="M106" s="272"/>
      <c r="N106" s="272"/>
      <c r="O106" s="272"/>
      <c r="P106" s="272"/>
      <c r="Q106" s="272"/>
      <c r="R106" s="272"/>
      <c r="S106" s="272"/>
      <c r="T106" s="272"/>
      <c r="U106" s="272"/>
      <c r="V106" s="272"/>
      <c r="W106" s="272"/>
      <c r="X106" s="272"/>
      <c r="Y106" s="272"/>
      <c r="Z106" s="272"/>
      <c r="AA106" s="272"/>
      <c r="AB106" s="272"/>
    </row>
    <row r="107" spans="2:28">
      <c r="B107" s="487" t="s">
        <v>50</v>
      </c>
      <c r="C107" s="168">
        <v>68772782</v>
      </c>
      <c r="D107" s="168">
        <v>96668229</v>
      </c>
      <c r="E107" s="272"/>
      <c r="F107" s="272"/>
      <c r="G107" s="272"/>
      <c r="H107" s="272"/>
      <c r="J107" s="272"/>
      <c r="K107" s="272"/>
      <c r="L107" s="272"/>
      <c r="M107" s="272"/>
      <c r="N107" s="272"/>
      <c r="O107" s="272"/>
      <c r="P107" s="272"/>
      <c r="Q107" s="272"/>
      <c r="R107" s="272"/>
      <c r="S107" s="272"/>
      <c r="T107" s="272"/>
      <c r="U107" s="272"/>
      <c r="V107" s="272"/>
      <c r="W107" s="272"/>
      <c r="X107" s="272"/>
      <c r="Y107" s="272"/>
      <c r="Z107" s="272"/>
      <c r="AA107" s="272"/>
      <c r="AB107" s="272"/>
    </row>
    <row r="108" spans="2:28" ht="6" customHeight="1">
      <c r="E108" s="272"/>
      <c r="F108" s="272"/>
      <c r="G108" s="272"/>
      <c r="H108" s="272"/>
      <c r="J108" s="272"/>
      <c r="K108" s="272"/>
      <c r="L108" s="272"/>
      <c r="M108" s="272"/>
      <c r="N108" s="272"/>
      <c r="O108" s="272"/>
      <c r="P108" s="272"/>
      <c r="Q108" s="272"/>
      <c r="R108" s="272"/>
      <c r="S108" s="272"/>
      <c r="T108" s="272"/>
      <c r="U108" s="272"/>
      <c r="V108" s="272"/>
      <c r="W108" s="272"/>
      <c r="X108" s="272"/>
      <c r="Y108" s="272"/>
      <c r="Z108" s="272"/>
      <c r="AA108" s="272"/>
      <c r="AB108" s="272"/>
    </row>
    <row r="109" spans="2:28">
      <c r="B109" s="484" t="s">
        <v>5</v>
      </c>
      <c r="C109" s="154">
        <v>45291</v>
      </c>
      <c r="D109" s="154">
        <v>44926</v>
      </c>
      <c r="E109" s="272"/>
      <c r="F109" s="272"/>
      <c r="G109" s="272"/>
      <c r="H109" s="272"/>
      <c r="J109" s="272"/>
      <c r="K109" s="272"/>
      <c r="L109" s="272"/>
      <c r="M109" s="272"/>
      <c r="N109" s="272"/>
      <c r="O109" s="272"/>
      <c r="P109" s="272"/>
      <c r="Q109" s="272"/>
      <c r="R109" s="272"/>
      <c r="S109" s="272"/>
      <c r="T109" s="272"/>
      <c r="U109" s="272"/>
      <c r="V109" s="272"/>
      <c r="W109" s="272"/>
      <c r="X109" s="272"/>
      <c r="Y109" s="272"/>
      <c r="Z109" s="272"/>
      <c r="AA109" s="272"/>
      <c r="AB109" s="272"/>
    </row>
    <row r="110" spans="2:28">
      <c r="B110" s="485"/>
      <c r="C110" s="405" t="s">
        <v>153</v>
      </c>
      <c r="D110" s="405" t="s">
        <v>153</v>
      </c>
      <c r="E110" s="272"/>
      <c r="F110" s="272"/>
      <c r="G110" s="272"/>
      <c r="H110" s="272"/>
      <c r="J110" s="272"/>
      <c r="K110" s="272"/>
      <c r="L110" s="272"/>
      <c r="M110" s="272"/>
      <c r="N110" s="272"/>
      <c r="O110" s="272"/>
      <c r="P110" s="272"/>
      <c r="Q110" s="272"/>
      <c r="R110" s="272"/>
      <c r="S110" s="272"/>
      <c r="T110" s="272"/>
      <c r="U110" s="272"/>
      <c r="V110" s="272"/>
      <c r="W110" s="272"/>
      <c r="X110" s="272"/>
      <c r="Y110" s="272"/>
      <c r="Z110" s="272"/>
      <c r="AA110" s="272"/>
      <c r="AB110" s="272"/>
    </row>
    <row r="111" spans="2:28">
      <c r="B111" s="464" t="s">
        <v>694</v>
      </c>
      <c r="C111" s="164">
        <v>4046018</v>
      </c>
      <c r="D111" s="164">
        <v>6272874</v>
      </c>
      <c r="E111" s="272"/>
      <c r="F111" s="272"/>
      <c r="G111" s="272"/>
      <c r="H111" s="272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  <c r="X111" s="272"/>
      <c r="Y111" s="272"/>
      <c r="Z111" s="272"/>
      <c r="AA111" s="272"/>
      <c r="AB111" s="272"/>
    </row>
    <row r="112" spans="2:28">
      <c r="B112" s="487" t="s">
        <v>50</v>
      </c>
      <c r="C112" s="168">
        <v>4046018</v>
      </c>
      <c r="D112" s="168">
        <v>6272874</v>
      </c>
      <c r="E112" s="272"/>
      <c r="F112" s="272"/>
      <c r="G112" s="272"/>
      <c r="H112" s="272"/>
      <c r="J112" s="272"/>
      <c r="K112" s="272"/>
      <c r="L112" s="272"/>
      <c r="M112" s="272"/>
      <c r="N112" s="272"/>
      <c r="O112" s="272"/>
      <c r="P112" s="272"/>
      <c r="Q112" s="272"/>
      <c r="R112" s="272"/>
      <c r="S112" s="272"/>
      <c r="T112" s="272"/>
      <c r="U112" s="272"/>
      <c r="V112" s="272"/>
      <c r="W112" s="272"/>
      <c r="X112" s="272"/>
      <c r="Y112" s="272"/>
      <c r="Z112" s="272"/>
      <c r="AA112" s="272"/>
      <c r="AB112" s="272"/>
    </row>
    <row r="113" spans="5:28">
      <c r="E113" s="272"/>
      <c r="F113" s="272"/>
      <c r="G113" s="272"/>
      <c r="H113" s="272"/>
      <c r="J113" s="272"/>
      <c r="K113" s="272"/>
      <c r="L113" s="272"/>
      <c r="M113" s="272"/>
      <c r="N113" s="272"/>
      <c r="O113" s="272"/>
      <c r="P113" s="272"/>
      <c r="Q113" s="272"/>
      <c r="R113" s="272"/>
      <c r="S113" s="272"/>
      <c r="T113" s="272"/>
      <c r="U113" s="272"/>
      <c r="V113" s="272"/>
      <c r="W113" s="272"/>
      <c r="X113" s="272"/>
      <c r="Y113" s="272"/>
      <c r="Z113" s="272"/>
      <c r="AA113" s="272"/>
      <c r="AB113" s="272"/>
    </row>
    <row r="114" spans="5:28">
      <c r="J114" s="272"/>
      <c r="K114" s="272"/>
      <c r="L114" s="272"/>
      <c r="M114" s="272"/>
      <c r="N114" s="272"/>
      <c r="O114" s="272"/>
      <c r="P114" s="272"/>
      <c r="Q114" s="272"/>
      <c r="R114" s="272"/>
      <c r="S114" s="272"/>
      <c r="T114" s="272"/>
      <c r="U114" s="272"/>
      <c r="V114" s="272"/>
      <c r="W114" s="272"/>
      <c r="X114" s="272"/>
      <c r="Y114" s="272"/>
      <c r="Z114" s="272"/>
      <c r="AA114" s="272"/>
      <c r="AB114" s="272"/>
    </row>
    <row r="115" spans="5:28"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  <c r="AA115" s="272"/>
      <c r="AB115" s="272"/>
    </row>
    <row r="116" spans="5:28"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  <c r="AA116" s="272"/>
      <c r="AB116" s="272"/>
    </row>
    <row r="117" spans="5:28">
      <c r="J117" s="272"/>
      <c r="K117" s="272"/>
      <c r="L117" s="272"/>
      <c r="M117" s="272"/>
      <c r="N117" s="272"/>
      <c r="O117" s="272"/>
      <c r="P117" s="272"/>
      <c r="Q117" s="272"/>
      <c r="R117" s="272"/>
      <c r="S117" s="272"/>
      <c r="T117" s="272"/>
      <c r="U117" s="272"/>
      <c r="V117" s="272"/>
      <c r="W117" s="272"/>
      <c r="X117" s="272"/>
      <c r="Y117" s="272"/>
      <c r="Z117" s="272"/>
      <c r="AA117" s="272"/>
      <c r="AB117" s="272"/>
    </row>
    <row r="118" spans="5:28">
      <c r="J118" s="272"/>
      <c r="K118" s="272"/>
      <c r="L118" s="272"/>
      <c r="M118" s="272"/>
      <c r="N118" s="272"/>
      <c r="O118" s="272"/>
      <c r="P118" s="272"/>
      <c r="Q118" s="272"/>
      <c r="R118" s="272"/>
      <c r="S118" s="272"/>
      <c r="T118" s="272"/>
      <c r="U118" s="272"/>
      <c r="V118" s="272"/>
      <c r="W118" s="272"/>
      <c r="X118" s="272"/>
      <c r="Y118" s="272"/>
      <c r="Z118" s="272"/>
      <c r="AA118" s="272"/>
      <c r="AB118" s="272"/>
    </row>
    <row r="119" spans="5:28"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  <c r="Y119" s="272"/>
      <c r="Z119" s="272"/>
      <c r="AA119" s="272"/>
      <c r="AB119" s="272"/>
    </row>
    <row r="120" spans="5:28">
      <c r="L120" s="490"/>
      <c r="M120" s="490"/>
      <c r="N120" s="490"/>
      <c r="O120" s="490"/>
    </row>
    <row r="134" spans="8:8">
      <c r="H134" s="170"/>
    </row>
    <row r="159" spans="8:8">
      <c r="H159" s="170"/>
    </row>
    <row r="185" spans="8:10">
      <c r="H185" s="170"/>
      <c r="J185" s="170"/>
    </row>
    <row r="213" spans="8:8">
      <c r="H213" s="170"/>
    </row>
    <row r="239" spans="8:8">
      <c r="H239" s="170"/>
    </row>
    <row r="262" spans="8:8">
      <c r="H262" s="170"/>
    </row>
    <row r="289" spans="8:8">
      <c r="H289" s="170"/>
    </row>
    <row r="315" spans="8:8">
      <c r="H315" s="170"/>
    </row>
    <row r="320" spans="8:8">
      <c r="H320" s="170"/>
    </row>
  </sheetData>
  <mergeCells count="1">
    <mergeCell ref="B46:B47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CD20-81D4-4FFC-99A0-6BB72F95382A}">
  <dimension ref="B1:F15"/>
  <sheetViews>
    <sheetView showGridLines="0" zoomScale="90" zoomScaleNormal="90" workbookViewId="0">
      <selection sqref="A1:XFD1048576"/>
    </sheetView>
  </sheetViews>
  <sheetFormatPr baseColWidth="10" defaultColWidth="11.453125" defaultRowHeight="13"/>
  <cols>
    <col min="1" max="1" width="1.7265625" style="148" customWidth="1"/>
    <col min="2" max="2" width="42.7265625" style="148" customWidth="1"/>
    <col min="3" max="6" width="19.81640625" style="148" customWidth="1"/>
    <col min="7" max="16384" width="11.453125" style="148"/>
  </cols>
  <sheetData>
    <row r="1" spans="2:6" ht="5.15" customHeight="1"/>
    <row r="2" spans="2:6" ht="18.5">
      <c r="B2" s="227" t="s">
        <v>1147</v>
      </c>
      <c r="C2" s="300"/>
      <c r="F2" s="481"/>
    </row>
    <row r="3" spans="2:6" ht="6" customHeight="1">
      <c r="C3" s="151"/>
    </row>
    <row r="4" spans="2:6" s="151" customFormat="1">
      <c r="B4" s="842" t="s">
        <v>306</v>
      </c>
      <c r="C4" s="805" t="s">
        <v>1340</v>
      </c>
      <c r="D4" s="806"/>
      <c r="E4" s="805" t="s">
        <v>1250</v>
      </c>
      <c r="F4" s="884"/>
    </row>
    <row r="5" spans="2:6" s="151" customFormat="1">
      <c r="B5" s="843"/>
      <c r="C5" s="304" t="s">
        <v>307</v>
      </c>
      <c r="D5" s="304" t="s">
        <v>308</v>
      </c>
      <c r="E5" s="304" t="s">
        <v>307</v>
      </c>
      <c r="F5" s="304" t="s">
        <v>308</v>
      </c>
    </row>
    <row r="6" spans="2:6" s="151" customFormat="1">
      <c r="B6" s="817"/>
      <c r="C6" s="157" t="s">
        <v>153</v>
      </c>
      <c r="D6" s="157" t="s">
        <v>153</v>
      </c>
      <c r="E6" s="157" t="s">
        <v>153</v>
      </c>
      <c r="F6" s="157" t="s">
        <v>153</v>
      </c>
    </row>
    <row r="7" spans="2:6">
      <c r="B7" s="506" t="s">
        <v>561</v>
      </c>
      <c r="C7" s="164">
        <v>351218439</v>
      </c>
      <c r="D7" s="164">
        <v>564418952</v>
      </c>
      <c r="E7" s="164">
        <v>258709933</v>
      </c>
      <c r="F7" s="164">
        <v>553807470</v>
      </c>
    </row>
    <row r="8" spans="2:6">
      <c r="B8" s="506" t="s">
        <v>309</v>
      </c>
      <c r="C8" s="164">
        <v>75310911</v>
      </c>
      <c r="D8" s="164">
        <v>2850759494</v>
      </c>
      <c r="E8" s="164">
        <v>58831291</v>
      </c>
      <c r="F8" s="164">
        <v>2779035336</v>
      </c>
    </row>
    <row r="9" spans="2:6">
      <c r="B9" s="506" t="s">
        <v>692</v>
      </c>
      <c r="C9" s="164">
        <v>4304769</v>
      </c>
      <c r="D9" s="164">
        <v>0</v>
      </c>
      <c r="E9" s="164">
        <v>4689904</v>
      </c>
      <c r="F9" s="164">
        <v>0</v>
      </c>
    </row>
    <row r="10" spans="2:6">
      <c r="B10" s="506" t="s">
        <v>591</v>
      </c>
      <c r="C10" s="164">
        <v>6568890</v>
      </c>
      <c r="D10" s="164">
        <v>0</v>
      </c>
      <c r="E10" s="164">
        <v>5914509</v>
      </c>
      <c r="F10" s="164">
        <v>0</v>
      </c>
    </row>
    <row r="11" spans="2:6">
      <c r="B11" s="506" t="s">
        <v>617</v>
      </c>
      <c r="C11" s="164">
        <v>0</v>
      </c>
      <c r="D11" s="164">
        <v>2754413</v>
      </c>
      <c r="E11" s="164">
        <v>0</v>
      </c>
      <c r="F11" s="164">
        <v>2702485</v>
      </c>
    </row>
    <row r="12" spans="2:6">
      <c r="B12" s="514" t="s">
        <v>1102</v>
      </c>
      <c r="C12" s="164">
        <v>0</v>
      </c>
      <c r="D12" s="164">
        <v>9659655</v>
      </c>
      <c r="E12" s="164">
        <v>0</v>
      </c>
      <c r="F12" s="164">
        <v>8234832</v>
      </c>
    </row>
    <row r="13" spans="2:6">
      <c r="B13" s="514" t="s">
        <v>1103</v>
      </c>
      <c r="C13" s="164">
        <v>0</v>
      </c>
      <c r="D13" s="164">
        <v>277239186</v>
      </c>
      <c r="E13" s="164">
        <v>0</v>
      </c>
      <c r="F13" s="164">
        <v>273240747</v>
      </c>
    </row>
    <row r="14" spans="2:6">
      <c r="B14" s="506" t="s">
        <v>562</v>
      </c>
      <c r="C14" s="164">
        <v>68058053</v>
      </c>
      <c r="D14" s="164">
        <v>0</v>
      </c>
      <c r="E14" s="164">
        <v>74777476</v>
      </c>
      <c r="F14" s="164">
        <v>0</v>
      </c>
    </row>
    <row r="15" spans="2:6">
      <c r="B15" s="440" t="s">
        <v>199</v>
      </c>
      <c r="C15" s="168">
        <v>505461062</v>
      </c>
      <c r="D15" s="168">
        <v>3704831700</v>
      </c>
      <c r="E15" s="168">
        <v>402923113</v>
      </c>
      <c r="F15" s="168">
        <v>3617020870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C07D5-D7FA-4423-B7FC-448B0450B7C9}">
  <sheetPr>
    <pageSetUpPr fitToPage="1"/>
  </sheetPr>
  <dimension ref="B1:X59"/>
  <sheetViews>
    <sheetView showGridLines="0" zoomScale="70" zoomScaleNormal="70" workbookViewId="0">
      <pane xSplit="4" ySplit="5" topLeftCell="E6" activePane="bottomRight" state="frozen"/>
      <selection activeCell="C18" sqref="C18"/>
      <selection pane="topRight" activeCell="C18" sqref="C18"/>
      <selection pane="bottomLeft" activeCell="C18" sqref="C18"/>
      <selection pane="bottomRight" activeCell="I14" sqref="I14"/>
    </sheetView>
  </sheetViews>
  <sheetFormatPr baseColWidth="10" defaultColWidth="11.453125" defaultRowHeight="13"/>
  <cols>
    <col min="1" max="1" width="1.26953125" style="148" customWidth="1"/>
    <col min="2" max="2" width="11.453125" style="148" customWidth="1"/>
    <col min="3" max="3" width="12.81640625" style="180" customWidth="1"/>
    <col min="4" max="4" width="44.453125" style="148" customWidth="1"/>
    <col min="5" max="5" width="10.453125" style="180" customWidth="1"/>
    <col min="6" max="6" width="15.26953125" style="180" bestFit="1" customWidth="1"/>
    <col min="7" max="7" width="10.1796875" style="180" customWidth="1"/>
    <col min="8" max="8" width="9.7265625" style="180" customWidth="1"/>
    <col min="9" max="9" width="15.7265625" style="148" customWidth="1"/>
    <col min="10" max="10" width="16.1796875" style="148" customWidth="1"/>
    <col min="11" max="11" width="16.7265625" style="148" customWidth="1"/>
    <col min="12" max="12" width="15.7265625" style="148" customWidth="1"/>
    <col min="13" max="13" width="16.453125" style="148" customWidth="1"/>
    <col min="14" max="14" width="14.7265625" style="148" customWidth="1"/>
    <col min="15" max="15" width="16.54296875" style="148" customWidth="1"/>
    <col min="16" max="16" width="3.1796875" style="148" customWidth="1"/>
    <col min="17" max="17" width="16.81640625" style="272" bestFit="1" customWidth="1"/>
    <col min="18" max="18" width="13.7265625" style="272" bestFit="1" customWidth="1"/>
    <col min="19" max="24" width="11.453125" style="272"/>
    <col min="25" max="16384" width="11.453125" style="148"/>
  </cols>
  <sheetData>
    <row r="1" spans="2:24" ht="6" customHeight="1">
      <c r="C1" s="150"/>
    </row>
    <row r="2" spans="2:24" s="151" customFormat="1">
      <c r="B2" s="388" t="s">
        <v>1348</v>
      </c>
      <c r="C2" s="388"/>
      <c r="E2" s="515"/>
      <c r="F2" s="515"/>
      <c r="G2" s="515"/>
      <c r="H2" s="515"/>
      <c r="I2" s="885" t="s">
        <v>307</v>
      </c>
      <c r="J2" s="886"/>
      <c r="K2" s="884"/>
      <c r="L2" s="887" t="s">
        <v>46</v>
      </c>
      <c r="M2" s="887"/>
      <c r="N2" s="887"/>
      <c r="O2" s="887"/>
      <c r="Q2" s="272"/>
      <c r="R2" s="272"/>
      <c r="S2" s="272"/>
      <c r="T2" s="272"/>
      <c r="U2" s="272"/>
      <c r="V2" s="272"/>
      <c r="W2" s="272"/>
      <c r="X2" s="272"/>
    </row>
    <row r="3" spans="2:24" s="151" customFormat="1">
      <c r="C3" s="515"/>
      <c r="E3" s="515"/>
      <c r="F3" s="515"/>
      <c r="G3" s="516"/>
      <c r="H3" s="516"/>
      <c r="I3" s="885" t="s">
        <v>44</v>
      </c>
      <c r="J3" s="886"/>
      <c r="K3" s="517" t="s">
        <v>50</v>
      </c>
      <c r="L3" s="885" t="s">
        <v>44</v>
      </c>
      <c r="M3" s="886"/>
      <c r="N3" s="886"/>
      <c r="O3" s="517" t="s">
        <v>516</v>
      </c>
      <c r="Q3" s="272"/>
      <c r="R3" s="272"/>
      <c r="S3" s="272"/>
      <c r="T3" s="272"/>
      <c r="U3" s="272"/>
      <c r="V3" s="272"/>
      <c r="W3" s="272"/>
      <c r="X3" s="272"/>
    </row>
    <row r="4" spans="2:24" s="151" customFormat="1" ht="26">
      <c r="B4" s="816" t="s">
        <v>263</v>
      </c>
      <c r="C4" s="325" t="s">
        <v>362</v>
      </c>
      <c r="D4" s="816" t="s">
        <v>40</v>
      </c>
      <c r="E4" s="816" t="s">
        <v>55</v>
      </c>
      <c r="F4" s="816" t="s">
        <v>41</v>
      </c>
      <c r="G4" s="816" t="s">
        <v>42</v>
      </c>
      <c r="H4" s="816" t="s">
        <v>43</v>
      </c>
      <c r="I4" s="255" t="s">
        <v>517</v>
      </c>
      <c r="J4" s="255" t="s">
        <v>685</v>
      </c>
      <c r="K4" s="255" t="s">
        <v>1349</v>
      </c>
      <c r="L4" s="254" t="s">
        <v>518</v>
      </c>
      <c r="M4" s="254" t="s">
        <v>519</v>
      </c>
      <c r="N4" s="254" t="s">
        <v>45</v>
      </c>
      <c r="O4" s="255" t="s">
        <v>1349</v>
      </c>
      <c r="Q4" s="272"/>
      <c r="R4" s="272"/>
      <c r="S4" s="272"/>
      <c r="T4" s="272"/>
      <c r="U4" s="272"/>
      <c r="V4" s="272"/>
      <c r="W4" s="272"/>
      <c r="X4" s="272"/>
    </row>
    <row r="5" spans="2:24" s="151" customFormat="1" ht="12.75" customHeight="1">
      <c r="B5" s="817"/>
      <c r="C5" s="329"/>
      <c r="D5" s="817"/>
      <c r="E5" s="817"/>
      <c r="F5" s="817"/>
      <c r="G5" s="817"/>
      <c r="H5" s="817"/>
      <c r="I5" s="518" t="s">
        <v>153</v>
      </c>
      <c r="J5" s="518" t="s">
        <v>153</v>
      </c>
      <c r="K5" s="518" t="s">
        <v>153</v>
      </c>
      <c r="L5" s="518" t="s">
        <v>153</v>
      </c>
      <c r="M5" s="518" t="s">
        <v>153</v>
      </c>
      <c r="N5" s="518" t="s">
        <v>153</v>
      </c>
      <c r="O5" s="518" t="s">
        <v>153</v>
      </c>
      <c r="Q5" s="272"/>
      <c r="R5" s="272"/>
      <c r="S5" s="272"/>
      <c r="T5" s="272"/>
      <c r="U5" s="272"/>
      <c r="V5" s="272"/>
      <c r="W5" s="272"/>
      <c r="X5" s="272"/>
    </row>
    <row r="6" spans="2:24">
      <c r="B6" s="519" t="s">
        <v>143</v>
      </c>
      <c r="C6" s="519" t="s">
        <v>1267</v>
      </c>
      <c r="D6" s="519" t="s">
        <v>291</v>
      </c>
      <c r="E6" s="520" t="s">
        <v>288</v>
      </c>
      <c r="F6" s="520" t="s">
        <v>289</v>
      </c>
      <c r="G6" s="521">
        <v>5.4013027538492436E-3</v>
      </c>
      <c r="H6" s="521">
        <v>5.4013027538492436E-3</v>
      </c>
      <c r="I6" s="164">
        <v>2339376</v>
      </c>
      <c r="J6" s="164">
        <v>0</v>
      </c>
      <c r="K6" s="164">
        <v>2339376</v>
      </c>
      <c r="L6" s="164">
        <v>0</v>
      </c>
      <c r="M6" s="164">
        <v>0</v>
      </c>
      <c r="N6" s="164">
        <v>0</v>
      </c>
      <c r="O6" s="164">
        <v>0</v>
      </c>
    </row>
    <row r="7" spans="2:24">
      <c r="B7" s="519"/>
      <c r="C7" s="519" t="s">
        <v>290</v>
      </c>
      <c r="D7" s="519" t="s">
        <v>291</v>
      </c>
      <c r="E7" s="520" t="s">
        <v>288</v>
      </c>
      <c r="F7" s="520" t="s">
        <v>289</v>
      </c>
      <c r="G7" s="521">
        <v>3.2491890521503461E-2</v>
      </c>
      <c r="H7" s="521">
        <v>3.2491890521503461E-2</v>
      </c>
      <c r="I7" s="164">
        <v>2698035</v>
      </c>
      <c r="J7" s="164">
        <v>0</v>
      </c>
      <c r="K7" s="164">
        <v>2698035</v>
      </c>
      <c r="L7" s="164">
        <v>0</v>
      </c>
      <c r="M7" s="164">
        <v>0</v>
      </c>
      <c r="N7" s="164">
        <v>0</v>
      </c>
      <c r="O7" s="164">
        <v>0</v>
      </c>
    </row>
    <row r="8" spans="2:24">
      <c r="B8" s="519"/>
      <c r="C8" s="519" t="s">
        <v>274</v>
      </c>
      <c r="D8" s="519" t="s">
        <v>942</v>
      </c>
      <c r="E8" s="520" t="s">
        <v>288</v>
      </c>
      <c r="F8" s="520" t="s">
        <v>287</v>
      </c>
      <c r="G8" s="521">
        <v>5.4401199999999997E-2</v>
      </c>
      <c r="H8" s="521">
        <v>5.4401199999999997E-2</v>
      </c>
      <c r="I8" s="164">
        <v>2183978</v>
      </c>
      <c r="J8" s="164">
        <v>131415548</v>
      </c>
      <c r="K8" s="164">
        <v>133599526</v>
      </c>
      <c r="L8" s="164">
        <v>0</v>
      </c>
      <c r="M8" s="164">
        <v>0</v>
      </c>
      <c r="N8" s="164">
        <v>0</v>
      </c>
      <c r="O8" s="164">
        <v>0</v>
      </c>
    </row>
    <row r="9" spans="2:24">
      <c r="B9" s="519"/>
      <c r="C9" s="519" t="s">
        <v>274</v>
      </c>
      <c r="D9" s="519" t="s">
        <v>1106</v>
      </c>
      <c r="E9" s="520" t="s">
        <v>288</v>
      </c>
      <c r="F9" s="520" t="s">
        <v>287</v>
      </c>
      <c r="G9" s="521">
        <v>5.6901199999999999E-2</v>
      </c>
      <c r="H9" s="521">
        <v>5.6901199999999999E-2</v>
      </c>
      <c r="I9" s="164">
        <v>365582</v>
      </c>
      <c r="J9" s="164">
        <v>21925617</v>
      </c>
      <c r="K9" s="164">
        <v>22291199</v>
      </c>
      <c r="L9" s="164">
        <v>0</v>
      </c>
      <c r="M9" s="164">
        <v>0</v>
      </c>
      <c r="N9" s="164">
        <v>0</v>
      </c>
      <c r="O9" s="164">
        <v>0</v>
      </c>
    </row>
    <row r="10" spans="2:24">
      <c r="B10" s="519" t="s">
        <v>39</v>
      </c>
      <c r="C10" s="519" t="s">
        <v>274</v>
      </c>
      <c r="D10" s="519" t="s">
        <v>941</v>
      </c>
      <c r="E10" s="520" t="s">
        <v>264</v>
      </c>
      <c r="F10" s="520" t="s">
        <v>1072</v>
      </c>
      <c r="G10" s="521">
        <v>1.545362226217045</v>
      </c>
      <c r="H10" s="521">
        <v>1.545362226217045</v>
      </c>
      <c r="I10" s="164">
        <v>367</v>
      </c>
      <c r="J10" s="164">
        <v>0</v>
      </c>
      <c r="K10" s="164">
        <v>367</v>
      </c>
      <c r="L10" s="164">
        <v>0</v>
      </c>
      <c r="M10" s="164">
        <v>0</v>
      </c>
      <c r="N10" s="164">
        <v>0</v>
      </c>
      <c r="O10" s="164">
        <v>0</v>
      </c>
    </row>
    <row r="11" spans="2:24">
      <c r="B11" s="519"/>
      <c r="C11" s="519" t="s">
        <v>274</v>
      </c>
      <c r="D11" s="519" t="s">
        <v>106</v>
      </c>
      <c r="E11" s="520" t="s">
        <v>264</v>
      </c>
      <c r="F11" s="520" t="s">
        <v>1072</v>
      </c>
      <c r="G11" s="521">
        <v>1.7439417460855779</v>
      </c>
      <c r="H11" s="521">
        <v>1.7439417460855779</v>
      </c>
      <c r="I11" s="164">
        <v>23786</v>
      </c>
      <c r="J11" s="164">
        <v>0</v>
      </c>
      <c r="K11" s="164">
        <v>23786</v>
      </c>
      <c r="L11" s="164">
        <v>0</v>
      </c>
      <c r="M11" s="164">
        <v>0</v>
      </c>
      <c r="N11" s="164">
        <v>0</v>
      </c>
      <c r="O11" s="164">
        <v>0</v>
      </c>
    </row>
    <row r="12" spans="2:24">
      <c r="B12" s="519"/>
      <c r="C12" s="519" t="s">
        <v>274</v>
      </c>
      <c r="D12" s="519" t="s">
        <v>888</v>
      </c>
      <c r="E12" s="520" t="s">
        <v>264</v>
      </c>
      <c r="F12" s="520" t="s">
        <v>1072</v>
      </c>
      <c r="G12" s="521">
        <v>1.8</v>
      </c>
      <c r="H12" s="521">
        <v>1.8</v>
      </c>
      <c r="I12" s="164">
        <v>1</v>
      </c>
      <c r="J12" s="164">
        <v>0</v>
      </c>
      <c r="K12" s="164">
        <v>1</v>
      </c>
      <c r="L12" s="164">
        <v>0</v>
      </c>
      <c r="M12" s="164">
        <v>0</v>
      </c>
      <c r="N12" s="164">
        <v>0</v>
      </c>
      <c r="O12" s="164">
        <v>0</v>
      </c>
    </row>
    <row r="13" spans="2:24">
      <c r="B13" s="519"/>
      <c r="C13" s="519" t="s">
        <v>274</v>
      </c>
      <c r="D13" s="519" t="s">
        <v>1268</v>
      </c>
      <c r="E13" s="520" t="s">
        <v>264</v>
      </c>
      <c r="F13" s="520" t="s">
        <v>1072</v>
      </c>
      <c r="G13" s="521">
        <v>1.6571009000000001</v>
      </c>
      <c r="H13" s="521">
        <v>1.6571009000000001</v>
      </c>
      <c r="I13" s="164">
        <v>247</v>
      </c>
      <c r="J13" s="164">
        <v>0</v>
      </c>
      <c r="K13" s="164">
        <v>247</v>
      </c>
      <c r="L13" s="164">
        <v>0</v>
      </c>
      <c r="M13" s="164">
        <v>0</v>
      </c>
      <c r="N13" s="164">
        <v>0</v>
      </c>
      <c r="O13" s="164">
        <v>0</v>
      </c>
    </row>
    <row r="14" spans="2:24">
      <c r="B14" s="519"/>
      <c r="C14" s="519" t="s">
        <v>274</v>
      </c>
      <c r="D14" s="519" t="s">
        <v>943</v>
      </c>
      <c r="E14" s="520" t="s">
        <v>264</v>
      </c>
      <c r="F14" s="520" t="s">
        <v>1072</v>
      </c>
      <c r="G14" s="521">
        <v>1.6234951103289463</v>
      </c>
      <c r="H14" s="521">
        <v>1.6234951103289463</v>
      </c>
      <c r="I14" s="164">
        <v>2</v>
      </c>
      <c r="J14" s="164">
        <v>0</v>
      </c>
      <c r="K14" s="164">
        <v>2</v>
      </c>
      <c r="L14" s="164">
        <v>0</v>
      </c>
      <c r="M14" s="164">
        <v>0</v>
      </c>
      <c r="N14" s="164">
        <v>0</v>
      </c>
      <c r="O14" s="164">
        <v>0</v>
      </c>
    </row>
    <row r="15" spans="2:24">
      <c r="B15" s="519"/>
      <c r="C15" s="519" t="s">
        <v>274</v>
      </c>
      <c r="D15" s="519" t="s">
        <v>1350</v>
      </c>
      <c r="E15" s="520" t="s">
        <v>264</v>
      </c>
      <c r="F15" s="520" t="s">
        <v>1072</v>
      </c>
      <c r="G15" s="521">
        <v>1.3869999999999998</v>
      </c>
      <c r="H15" s="521">
        <v>1.3869999999999998</v>
      </c>
      <c r="I15" s="164">
        <v>2</v>
      </c>
      <c r="J15" s="164">
        <v>0</v>
      </c>
      <c r="K15" s="164">
        <v>2</v>
      </c>
      <c r="L15" s="164">
        <v>0</v>
      </c>
      <c r="M15" s="164">
        <v>0</v>
      </c>
      <c r="N15" s="164">
        <v>0</v>
      </c>
      <c r="O15" s="164">
        <v>0</v>
      </c>
    </row>
    <row r="16" spans="2:24">
      <c r="B16" s="519"/>
      <c r="C16" s="519" t="s">
        <v>274</v>
      </c>
      <c r="D16" s="519" t="s">
        <v>106</v>
      </c>
      <c r="E16" s="520" t="s">
        <v>264</v>
      </c>
      <c r="F16" s="520" t="s">
        <v>1072</v>
      </c>
      <c r="G16" s="521">
        <v>0.29899999999999999</v>
      </c>
      <c r="H16" s="521">
        <v>0.29899999999999999</v>
      </c>
      <c r="I16" s="164">
        <v>1223</v>
      </c>
      <c r="J16" s="164">
        <v>0</v>
      </c>
      <c r="K16" s="164">
        <v>1223</v>
      </c>
      <c r="L16" s="164">
        <v>0</v>
      </c>
      <c r="M16" s="164">
        <v>0</v>
      </c>
      <c r="N16" s="164">
        <v>0</v>
      </c>
      <c r="O16" s="164">
        <v>0</v>
      </c>
    </row>
    <row r="17" spans="2:24">
      <c r="B17" s="519"/>
      <c r="C17" s="519" t="s">
        <v>274</v>
      </c>
      <c r="D17" s="519" t="s">
        <v>106</v>
      </c>
      <c r="E17" s="520" t="s">
        <v>264</v>
      </c>
      <c r="F17" s="520" t="s">
        <v>1072</v>
      </c>
      <c r="G17" s="521">
        <v>1.7439417460855779</v>
      </c>
      <c r="H17" s="521">
        <v>1.7439417460855779</v>
      </c>
      <c r="I17" s="164">
        <v>241</v>
      </c>
      <c r="J17" s="164">
        <v>0</v>
      </c>
      <c r="K17" s="164">
        <v>241</v>
      </c>
      <c r="L17" s="164">
        <v>0</v>
      </c>
      <c r="M17" s="164">
        <v>0</v>
      </c>
      <c r="N17" s="164">
        <v>0</v>
      </c>
      <c r="O17" s="164">
        <v>0</v>
      </c>
    </row>
    <row r="18" spans="2:24">
      <c r="B18" s="519"/>
      <c r="C18" s="519" t="s">
        <v>274</v>
      </c>
      <c r="D18" s="519" t="s">
        <v>106</v>
      </c>
      <c r="E18" s="520" t="s">
        <v>288</v>
      </c>
      <c r="F18" s="520" t="s">
        <v>1072</v>
      </c>
      <c r="G18" s="521">
        <v>0.14723093074876972</v>
      </c>
      <c r="H18" s="521">
        <v>0.14723093074876972</v>
      </c>
      <c r="I18" s="164">
        <v>77121</v>
      </c>
      <c r="J18" s="164">
        <v>0</v>
      </c>
      <c r="K18" s="164">
        <v>77121</v>
      </c>
      <c r="L18" s="164">
        <v>0</v>
      </c>
      <c r="M18" s="164">
        <v>0</v>
      </c>
      <c r="N18" s="164">
        <v>0</v>
      </c>
      <c r="O18" s="164">
        <v>0</v>
      </c>
    </row>
    <row r="19" spans="2:24">
      <c r="B19" s="519"/>
      <c r="C19" s="519" t="s">
        <v>274</v>
      </c>
      <c r="D19" s="519" t="s">
        <v>941</v>
      </c>
      <c r="E19" s="520" t="s">
        <v>288</v>
      </c>
      <c r="F19" s="520" t="s">
        <v>1072</v>
      </c>
      <c r="G19" s="521">
        <v>0.14723093074876972</v>
      </c>
      <c r="H19" s="521">
        <v>0.14723093074876972</v>
      </c>
      <c r="I19" s="164">
        <v>378888</v>
      </c>
      <c r="J19" s="164">
        <v>0</v>
      </c>
      <c r="K19" s="164">
        <v>378888</v>
      </c>
      <c r="L19" s="164">
        <v>0</v>
      </c>
      <c r="M19" s="164">
        <v>0</v>
      </c>
      <c r="N19" s="164">
        <v>0</v>
      </c>
      <c r="O19" s="164">
        <v>0</v>
      </c>
    </row>
    <row r="20" spans="2:24">
      <c r="B20" s="519" t="s">
        <v>124</v>
      </c>
      <c r="C20" s="519" t="s">
        <v>274</v>
      </c>
      <c r="D20" s="519" t="s">
        <v>1106</v>
      </c>
      <c r="E20" s="520" t="s">
        <v>288</v>
      </c>
      <c r="F20" s="520" t="s">
        <v>1110</v>
      </c>
      <c r="G20" s="521">
        <v>0.14892510000000003</v>
      </c>
      <c r="H20" s="521">
        <v>0.14892510000000003</v>
      </c>
      <c r="I20" s="164">
        <v>13088454</v>
      </c>
      <c r="J20" s="164">
        <v>39265363</v>
      </c>
      <c r="K20" s="164">
        <v>52353817</v>
      </c>
      <c r="L20" s="164">
        <v>0</v>
      </c>
      <c r="M20" s="164">
        <v>0</v>
      </c>
      <c r="N20" s="164">
        <v>0</v>
      </c>
      <c r="O20" s="164">
        <v>0</v>
      </c>
    </row>
    <row r="21" spans="2:24">
      <c r="B21" s="519"/>
      <c r="C21" s="519" t="s">
        <v>274</v>
      </c>
      <c r="D21" s="519" t="s">
        <v>1107</v>
      </c>
      <c r="E21" s="520" t="s">
        <v>288</v>
      </c>
      <c r="F21" s="520" t="s">
        <v>1110</v>
      </c>
      <c r="G21" s="521">
        <v>0.14564374999999985</v>
      </c>
      <c r="H21" s="521">
        <v>0.14564374999999985</v>
      </c>
      <c r="I21" s="164">
        <v>107495198</v>
      </c>
      <c r="J21" s="164">
        <v>0</v>
      </c>
      <c r="K21" s="164">
        <v>107495198</v>
      </c>
      <c r="L21" s="164">
        <v>0</v>
      </c>
      <c r="M21" s="164">
        <v>0</v>
      </c>
      <c r="N21" s="164">
        <v>0</v>
      </c>
      <c r="O21" s="164">
        <v>0</v>
      </c>
    </row>
    <row r="22" spans="2:24">
      <c r="B22" s="519"/>
      <c r="C22" s="519" t="s">
        <v>274</v>
      </c>
      <c r="D22" s="519" t="s">
        <v>1107</v>
      </c>
      <c r="E22" s="520" t="s">
        <v>288</v>
      </c>
      <c r="F22" s="520" t="s">
        <v>1110</v>
      </c>
      <c r="G22" s="521">
        <v>0.14960400000000007</v>
      </c>
      <c r="H22" s="521">
        <v>0.14960400000000007</v>
      </c>
      <c r="I22" s="164">
        <v>551795</v>
      </c>
      <c r="J22" s="164">
        <v>1655385</v>
      </c>
      <c r="K22" s="164">
        <v>2207180</v>
      </c>
      <c r="L22" s="164">
        <v>0</v>
      </c>
      <c r="M22" s="164">
        <v>0</v>
      </c>
      <c r="N22" s="164">
        <v>0</v>
      </c>
      <c r="O22" s="164">
        <v>0</v>
      </c>
    </row>
    <row r="23" spans="2:24">
      <c r="B23" s="519"/>
      <c r="C23" s="519" t="s">
        <v>274</v>
      </c>
      <c r="D23" s="519" t="s">
        <v>1113</v>
      </c>
      <c r="E23" s="520" t="s">
        <v>1112</v>
      </c>
      <c r="F23" s="520" t="s">
        <v>1110</v>
      </c>
      <c r="G23" s="521">
        <v>0.14281499999999991</v>
      </c>
      <c r="H23" s="521">
        <v>0.14281499999999991</v>
      </c>
      <c r="I23" s="164">
        <v>0</v>
      </c>
      <c r="J23" s="164">
        <v>0</v>
      </c>
      <c r="K23" s="164">
        <v>0</v>
      </c>
      <c r="L23" s="164">
        <v>45200000</v>
      </c>
      <c r="M23" s="164">
        <v>0</v>
      </c>
      <c r="N23" s="164">
        <v>0</v>
      </c>
      <c r="O23" s="164">
        <v>45200000</v>
      </c>
    </row>
    <row r="24" spans="2:24">
      <c r="B24" s="519"/>
      <c r="C24" s="519" t="s">
        <v>274</v>
      </c>
      <c r="D24" s="519" t="s">
        <v>1269</v>
      </c>
      <c r="E24" s="520" t="s">
        <v>1112</v>
      </c>
      <c r="F24" s="520" t="s">
        <v>1110</v>
      </c>
      <c r="G24" s="521">
        <v>0.14960400000000007</v>
      </c>
      <c r="H24" s="521">
        <v>0.14960400000000007</v>
      </c>
      <c r="I24" s="164">
        <v>18453850</v>
      </c>
      <c r="J24" s="164">
        <v>0</v>
      </c>
      <c r="K24" s="164">
        <v>18453850</v>
      </c>
      <c r="L24" s="164">
        <v>0</v>
      </c>
      <c r="M24" s="164">
        <v>0</v>
      </c>
      <c r="N24" s="164">
        <v>0</v>
      </c>
      <c r="O24" s="164">
        <v>0</v>
      </c>
    </row>
    <row r="25" spans="2:24">
      <c r="B25" s="519" t="s">
        <v>1085</v>
      </c>
      <c r="C25" s="519" t="s">
        <v>274</v>
      </c>
      <c r="D25" s="519" t="s">
        <v>1115</v>
      </c>
      <c r="E25" s="520" t="s">
        <v>288</v>
      </c>
      <c r="F25" s="520" t="s">
        <v>1116</v>
      </c>
      <c r="G25" s="521">
        <v>3.9600000000000003E-2</v>
      </c>
      <c r="H25" s="521">
        <v>3.9600000000000003E-2</v>
      </c>
      <c r="I25" s="164">
        <v>9298380</v>
      </c>
      <c r="J25" s="164">
        <v>0</v>
      </c>
      <c r="K25" s="164">
        <v>9298380</v>
      </c>
      <c r="L25" s="164">
        <v>0</v>
      </c>
      <c r="M25" s="164">
        <v>519218952</v>
      </c>
      <c r="N25" s="164">
        <v>0</v>
      </c>
      <c r="O25" s="164">
        <v>519218952</v>
      </c>
    </row>
    <row r="26" spans="2:24">
      <c r="B26" s="522"/>
      <c r="C26" s="523"/>
      <c r="D26" s="522"/>
      <c r="E26" s="523"/>
      <c r="F26" s="523"/>
      <c r="G26" s="524"/>
      <c r="H26" s="524" t="s">
        <v>278</v>
      </c>
      <c r="I26" s="168">
        <v>156956526</v>
      </c>
      <c r="J26" s="168">
        <v>194261913</v>
      </c>
      <c r="K26" s="168">
        <v>351218439</v>
      </c>
      <c r="L26" s="168">
        <v>45200000</v>
      </c>
      <c r="M26" s="168">
        <v>519218952</v>
      </c>
      <c r="N26" s="168">
        <v>0</v>
      </c>
      <c r="O26" s="168">
        <v>564418952</v>
      </c>
    </row>
    <row r="27" spans="2:24">
      <c r="K27" s="525"/>
      <c r="O27" s="525"/>
    </row>
    <row r="28" spans="2:24" ht="6" customHeight="1"/>
    <row r="29" spans="2:24" s="151" customFormat="1">
      <c r="B29" s="388" t="s">
        <v>1259</v>
      </c>
      <c r="C29" s="388"/>
      <c r="E29" s="515"/>
      <c r="F29" s="515"/>
      <c r="G29" s="515"/>
      <c r="H29" s="526"/>
      <c r="I29" s="885" t="s">
        <v>307</v>
      </c>
      <c r="J29" s="886"/>
      <c r="K29" s="884"/>
      <c r="L29" s="887" t="s">
        <v>46</v>
      </c>
      <c r="M29" s="887"/>
      <c r="N29" s="887"/>
      <c r="O29" s="887"/>
      <c r="Q29" s="272"/>
      <c r="R29" s="272"/>
      <c r="S29" s="272"/>
      <c r="T29" s="272"/>
      <c r="U29" s="272"/>
      <c r="V29" s="272"/>
      <c r="W29" s="272"/>
      <c r="X29" s="272"/>
    </row>
    <row r="30" spans="2:24" s="151" customFormat="1">
      <c r="C30" s="515"/>
      <c r="E30" s="515"/>
      <c r="F30" s="515"/>
      <c r="G30" s="516"/>
      <c r="H30" s="527"/>
      <c r="I30" s="885" t="s">
        <v>44</v>
      </c>
      <c r="J30" s="886"/>
      <c r="K30" s="517" t="s">
        <v>50</v>
      </c>
      <c r="L30" s="885" t="s">
        <v>44</v>
      </c>
      <c r="M30" s="886"/>
      <c r="N30" s="886"/>
      <c r="O30" s="517" t="s">
        <v>516</v>
      </c>
      <c r="Q30" s="272"/>
      <c r="R30" s="272"/>
      <c r="S30" s="272"/>
      <c r="T30" s="272"/>
      <c r="U30" s="272"/>
      <c r="V30" s="272"/>
      <c r="W30" s="272"/>
      <c r="X30" s="272"/>
    </row>
    <row r="31" spans="2:24" s="151" customFormat="1" ht="26">
      <c r="B31" s="816" t="s">
        <v>263</v>
      </c>
      <c r="C31" s="325" t="s">
        <v>362</v>
      </c>
      <c r="D31" s="816" t="s">
        <v>40</v>
      </c>
      <c r="E31" s="816" t="s">
        <v>55</v>
      </c>
      <c r="F31" s="816" t="s">
        <v>41</v>
      </c>
      <c r="G31" s="816" t="s">
        <v>42</v>
      </c>
      <c r="H31" s="816" t="s">
        <v>43</v>
      </c>
      <c r="I31" s="255" t="s">
        <v>517</v>
      </c>
      <c r="J31" s="255" t="s">
        <v>685</v>
      </c>
      <c r="K31" s="255" t="s">
        <v>1200</v>
      </c>
      <c r="L31" s="254" t="s">
        <v>518</v>
      </c>
      <c r="M31" s="254" t="s">
        <v>519</v>
      </c>
      <c r="N31" s="254" t="s">
        <v>45</v>
      </c>
      <c r="O31" s="255" t="s">
        <v>1200</v>
      </c>
      <c r="Q31" s="272"/>
      <c r="R31" s="272"/>
      <c r="S31" s="272"/>
      <c r="T31" s="272"/>
      <c r="U31" s="272"/>
      <c r="V31" s="272"/>
      <c r="W31" s="272"/>
      <c r="X31" s="272"/>
    </row>
    <row r="32" spans="2:24" s="151" customFormat="1" ht="12.75" customHeight="1">
      <c r="B32" s="817"/>
      <c r="C32" s="329"/>
      <c r="D32" s="817"/>
      <c r="E32" s="817"/>
      <c r="F32" s="817"/>
      <c r="G32" s="817"/>
      <c r="H32" s="817"/>
      <c r="I32" s="518" t="s">
        <v>153</v>
      </c>
      <c r="J32" s="518" t="s">
        <v>153</v>
      </c>
      <c r="K32" s="518" t="s">
        <v>153</v>
      </c>
      <c r="L32" s="518" t="s">
        <v>153</v>
      </c>
      <c r="M32" s="518" t="s">
        <v>153</v>
      </c>
      <c r="N32" s="518" t="s">
        <v>153</v>
      </c>
      <c r="O32" s="518" t="s">
        <v>153</v>
      </c>
      <c r="Q32" s="272"/>
      <c r="R32" s="272"/>
      <c r="S32" s="272"/>
      <c r="T32" s="272"/>
      <c r="U32" s="272"/>
      <c r="V32" s="272"/>
      <c r="W32" s="272"/>
      <c r="X32" s="272"/>
    </row>
    <row r="33" spans="2:16">
      <c r="B33" s="519" t="s">
        <v>143</v>
      </c>
      <c r="C33" s="519" t="s">
        <v>290</v>
      </c>
      <c r="D33" s="519" t="s">
        <v>291</v>
      </c>
      <c r="E33" s="520" t="s">
        <v>288</v>
      </c>
      <c r="F33" s="520" t="s">
        <v>289</v>
      </c>
      <c r="G33" s="521">
        <v>2.0030623344506971E-3</v>
      </c>
      <c r="H33" s="521">
        <v>2.0030623344506971E-3</v>
      </c>
      <c r="I33" s="164">
        <v>5311029</v>
      </c>
      <c r="J33" s="164">
        <v>0</v>
      </c>
      <c r="K33" s="164">
        <v>5311029</v>
      </c>
      <c r="L33" s="164">
        <v>0</v>
      </c>
      <c r="M33" s="164">
        <v>0</v>
      </c>
      <c r="N33" s="164">
        <v>0</v>
      </c>
      <c r="O33" s="164">
        <v>0</v>
      </c>
      <c r="P33" s="151"/>
    </row>
    <row r="34" spans="2:16">
      <c r="B34" s="519"/>
      <c r="C34" s="519" t="s">
        <v>290</v>
      </c>
      <c r="D34" s="519" t="s">
        <v>291</v>
      </c>
      <c r="E34" s="520" t="s">
        <v>288</v>
      </c>
      <c r="F34" s="520" t="s">
        <v>289</v>
      </c>
      <c r="G34" s="521">
        <v>1.8042781977308551E-2</v>
      </c>
      <c r="H34" s="521">
        <v>1.8042781977308551E-2</v>
      </c>
      <c r="I34" s="164">
        <v>1736738</v>
      </c>
      <c r="J34" s="164">
        <v>0</v>
      </c>
      <c r="K34" s="164">
        <v>1736738</v>
      </c>
      <c r="L34" s="164">
        <v>0</v>
      </c>
      <c r="M34" s="164">
        <v>0</v>
      </c>
      <c r="N34" s="164">
        <v>0</v>
      </c>
      <c r="O34" s="164">
        <v>0</v>
      </c>
      <c r="P34" s="151"/>
    </row>
    <row r="35" spans="2:16">
      <c r="B35" s="519"/>
      <c r="C35" s="519" t="s">
        <v>274</v>
      </c>
      <c r="D35" s="519" t="s">
        <v>942</v>
      </c>
      <c r="E35" s="520" t="s">
        <v>288</v>
      </c>
      <c r="F35" s="520" t="s">
        <v>287</v>
      </c>
      <c r="G35" s="521">
        <v>2.62743E-2</v>
      </c>
      <c r="H35" s="521">
        <v>2.62743E-2</v>
      </c>
      <c r="I35" s="164">
        <v>1348050</v>
      </c>
      <c r="J35" s="164">
        <v>127589139</v>
      </c>
      <c r="K35" s="164">
        <v>128937189</v>
      </c>
      <c r="L35" s="164">
        <v>0</v>
      </c>
      <c r="M35" s="164">
        <v>0</v>
      </c>
      <c r="N35" s="164">
        <v>0</v>
      </c>
      <c r="O35" s="164">
        <v>0</v>
      </c>
      <c r="P35" s="151"/>
    </row>
    <row r="36" spans="2:16">
      <c r="B36" s="519"/>
      <c r="C36" s="519" t="s">
        <v>274</v>
      </c>
      <c r="D36" s="519" t="s">
        <v>1106</v>
      </c>
      <c r="E36" s="520" t="s">
        <v>288</v>
      </c>
      <c r="F36" s="520" t="s">
        <v>287</v>
      </c>
      <c r="G36" s="521">
        <v>2.8774299999999999E-2</v>
      </c>
      <c r="H36" s="521">
        <v>2.8774299999999999E-2</v>
      </c>
      <c r="I36" s="164">
        <v>38861</v>
      </c>
      <c r="J36" s="164">
        <v>63873140</v>
      </c>
      <c r="K36" s="164">
        <v>63912001</v>
      </c>
      <c r="L36" s="164">
        <v>0</v>
      </c>
      <c r="M36" s="164">
        <v>0</v>
      </c>
      <c r="N36" s="164">
        <v>0</v>
      </c>
      <c r="O36" s="164">
        <v>0</v>
      </c>
      <c r="P36" s="151"/>
    </row>
    <row r="37" spans="2:16">
      <c r="B37" s="519" t="s">
        <v>39</v>
      </c>
      <c r="C37" s="519" t="s">
        <v>274</v>
      </c>
      <c r="D37" s="519" t="s">
        <v>1201</v>
      </c>
      <c r="E37" s="520" t="s">
        <v>264</v>
      </c>
      <c r="F37" s="520" t="s">
        <v>1072</v>
      </c>
      <c r="G37" s="521">
        <v>0.83999899999999994</v>
      </c>
      <c r="H37" s="521">
        <v>0.83999899999999994</v>
      </c>
      <c r="I37" s="164">
        <v>2</v>
      </c>
      <c r="J37" s="164">
        <v>0</v>
      </c>
      <c r="K37" s="164">
        <v>2</v>
      </c>
      <c r="L37" s="164">
        <v>0</v>
      </c>
      <c r="M37" s="164">
        <v>0</v>
      </c>
      <c r="N37" s="164">
        <v>0</v>
      </c>
      <c r="O37" s="164">
        <v>0</v>
      </c>
      <c r="P37" s="151"/>
    </row>
    <row r="38" spans="2:16">
      <c r="B38" s="519"/>
      <c r="C38" s="519" t="s">
        <v>274</v>
      </c>
      <c r="D38" s="519" t="s">
        <v>889</v>
      </c>
      <c r="E38" s="520" t="s">
        <v>264</v>
      </c>
      <c r="F38" s="520" t="s">
        <v>1072</v>
      </c>
      <c r="G38" s="521">
        <v>1.0551750521314687</v>
      </c>
      <c r="H38" s="521">
        <v>1.0551750521314687</v>
      </c>
      <c r="I38" s="164">
        <v>32082</v>
      </c>
      <c r="J38" s="164">
        <v>0</v>
      </c>
      <c r="K38" s="164">
        <v>32082</v>
      </c>
      <c r="L38" s="164">
        <v>0</v>
      </c>
      <c r="M38" s="164">
        <v>0</v>
      </c>
      <c r="N38" s="164">
        <v>0</v>
      </c>
      <c r="O38" s="164">
        <v>0</v>
      </c>
      <c r="P38" s="151"/>
    </row>
    <row r="39" spans="2:16">
      <c r="B39" s="519"/>
      <c r="C39" s="519" t="s">
        <v>274</v>
      </c>
      <c r="D39" s="519" t="s">
        <v>106</v>
      </c>
      <c r="E39" s="520" t="s">
        <v>264</v>
      </c>
      <c r="F39" s="520" t="s">
        <v>1072</v>
      </c>
      <c r="G39" s="521">
        <v>0.94007666802352829</v>
      </c>
      <c r="H39" s="521">
        <v>0.94007666802352829</v>
      </c>
      <c r="I39" s="164">
        <v>41</v>
      </c>
      <c r="J39" s="164">
        <v>0</v>
      </c>
      <c r="K39" s="164">
        <v>41</v>
      </c>
      <c r="L39" s="164">
        <v>0</v>
      </c>
      <c r="M39" s="164">
        <v>0</v>
      </c>
      <c r="N39" s="164">
        <v>0</v>
      </c>
      <c r="O39" s="164">
        <v>0</v>
      </c>
      <c r="P39" s="151"/>
    </row>
    <row r="40" spans="2:16">
      <c r="B40" s="519"/>
      <c r="C40" s="519" t="s">
        <v>274</v>
      </c>
      <c r="D40" s="519" t="s">
        <v>888</v>
      </c>
      <c r="E40" s="520" t="s">
        <v>264</v>
      </c>
      <c r="F40" s="520" t="s">
        <v>1072</v>
      </c>
      <c r="G40" s="521">
        <v>0.89989999999999992</v>
      </c>
      <c r="H40" s="521">
        <v>0.89989999999999992</v>
      </c>
      <c r="I40" s="164">
        <v>10</v>
      </c>
      <c r="J40" s="164">
        <v>0</v>
      </c>
      <c r="K40" s="164">
        <v>10</v>
      </c>
      <c r="L40" s="164">
        <v>0</v>
      </c>
      <c r="M40" s="164">
        <v>0</v>
      </c>
      <c r="N40" s="164">
        <v>0</v>
      </c>
      <c r="O40" s="164">
        <v>0</v>
      </c>
      <c r="P40" s="151"/>
    </row>
    <row r="41" spans="2:16">
      <c r="B41" s="519"/>
      <c r="C41" s="519" t="s">
        <v>274</v>
      </c>
      <c r="D41" s="519" t="s">
        <v>1202</v>
      </c>
      <c r="E41" s="520" t="s">
        <v>264</v>
      </c>
      <c r="F41" s="520" t="s">
        <v>1072</v>
      </c>
      <c r="G41" s="521">
        <v>0.97</v>
      </c>
      <c r="H41" s="521">
        <v>0.97</v>
      </c>
      <c r="I41" s="164">
        <v>7</v>
      </c>
      <c r="J41" s="164">
        <v>0</v>
      </c>
      <c r="K41" s="164">
        <v>7</v>
      </c>
      <c r="L41" s="164">
        <v>0</v>
      </c>
      <c r="M41" s="164">
        <v>0</v>
      </c>
      <c r="N41" s="164">
        <v>0</v>
      </c>
      <c r="O41" s="164">
        <v>0</v>
      </c>
      <c r="P41" s="151"/>
    </row>
    <row r="42" spans="2:16">
      <c r="B42" s="519"/>
      <c r="C42" s="519" t="s">
        <v>274</v>
      </c>
      <c r="D42" s="519" t="s">
        <v>943</v>
      </c>
      <c r="E42" s="520" t="s">
        <v>264</v>
      </c>
      <c r="F42" s="520" t="s">
        <v>1072</v>
      </c>
      <c r="G42" s="521">
        <v>0.67538595600970097</v>
      </c>
      <c r="H42" s="521">
        <v>0.67538595600970097</v>
      </c>
      <c r="I42" s="164">
        <v>81</v>
      </c>
      <c r="J42" s="164">
        <v>0</v>
      </c>
      <c r="K42" s="164">
        <v>81</v>
      </c>
      <c r="L42" s="164">
        <v>0</v>
      </c>
      <c r="M42" s="164">
        <v>0</v>
      </c>
      <c r="N42" s="164">
        <v>0</v>
      </c>
      <c r="O42" s="164">
        <v>0</v>
      </c>
      <c r="P42" s="151"/>
    </row>
    <row r="43" spans="2:16">
      <c r="B43" s="519"/>
      <c r="C43" s="519" t="s">
        <v>274</v>
      </c>
      <c r="D43" s="519" t="s">
        <v>942</v>
      </c>
      <c r="E43" s="520" t="s">
        <v>264</v>
      </c>
      <c r="F43" s="520" t="s">
        <v>1072</v>
      </c>
      <c r="G43" s="521">
        <v>0.94007666802352829</v>
      </c>
      <c r="H43" s="521">
        <v>0.94007666802352829</v>
      </c>
      <c r="I43" s="164">
        <v>5</v>
      </c>
      <c r="J43" s="164">
        <v>0</v>
      </c>
      <c r="K43" s="164">
        <v>5</v>
      </c>
      <c r="L43" s="164">
        <v>0</v>
      </c>
      <c r="M43" s="164">
        <v>0</v>
      </c>
      <c r="N43" s="164">
        <v>0</v>
      </c>
      <c r="O43" s="164">
        <v>0</v>
      </c>
      <c r="P43" s="151"/>
    </row>
    <row r="44" spans="2:16">
      <c r="B44" s="519"/>
      <c r="C44" s="519" t="s">
        <v>274</v>
      </c>
      <c r="D44" s="519" t="s">
        <v>889</v>
      </c>
      <c r="E44" s="520" t="s">
        <v>264</v>
      </c>
      <c r="F44" s="520" t="s">
        <v>1072</v>
      </c>
      <c r="G44" s="521">
        <v>0.83999899999999994</v>
      </c>
      <c r="H44" s="521">
        <v>0.83999899999999994</v>
      </c>
      <c r="I44" s="164">
        <v>6026</v>
      </c>
      <c r="J44" s="164">
        <v>0</v>
      </c>
      <c r="K44" s="164">
        <v>6026</v>
      </c>
      <c r="L44" s="164">
        <v>0</v>
      </c>
      <c r="M44" s="164">
        <v>0</v>
      </c>
      <c r="N44" s="164">
        <v>0</v>
      </c>
      <c r="O44" s="164">
        <v>0</v>
      </c>
      <c r="P44" s="151"/>
    </row>
    <row r="45" spans="2:16">
      <c r="B45" s="519"/>
      <c r="C45" s="519" t="s">
        <v>274</v>
      </c>
      <c r="D45" s="519" t="s">
        <v>1202</v>
      </c>
      <c r="E45" s="520" t="s">
        <v>288</v>
      </c>
      <c r="F45" s="520" t="s">
        <v>1072</v>
      </c>
      <c r="G45" s="521">
        <v>0.14723093074876972</v>
      </c>
      <c r="H45" s="521">
        <v>0.14723093074876972</v>
      </c>
      <c r="I45" s="164">
        <v>1826376</v>
      </c>
      <c r="J45" s="164">
        <v>0</v>
      </c>
      <c r="K45" s="164">
        <v>1826376</v>
      </c>
      <c r="L45" s="164">
        <v>0</v>
      </c>
      <c r="M45" s="164">
        <v>0</v>
      </c>
      <c r="N45" s="164">
        <v>0</v>
      </c>
      <c r="O45" s="164">
        <v>0</v>
      </c>
      <c r="P45" s="151"/>
    </row>
    <row r="46" spans="2:16">
      <c r="B46" s="519"/>
      <c r="C46" s="519" t="s">
        <v>274</v>
      </c>
      <c r="D46" s="519" t="s">
        <v>106</v>
      </c>
      <c r="E46" s="520" t="s">
        <v>264</v>
      </c>
      <c r="F46" s="520" t="s">
        <v>287</v>
      </c>
      <c r="G46" s="521">
        <v>0.29899999999999999</v>
      </c>
      <c r="H46" s="521">
        <v>0.29899999999999999</v>
      </c>
      <c r="I46" s="164">
        <v>0</v>
      </c>
      <c r="J46" s="164">
        <v>5830</v>
      </c>
      <c r="K46" s="164">
        <v>5830</v>
      </c>
      <c r="L46" s="164">
        <v>5009</v>
      </c>
      <c r="M46" s="164">
        <v>0</v>
      </c>
      <c r="N46" s="164">
        <v>0</v>
      </c>
      <c r="O46" s="164">
        <v>5009</v>
      </c>
      <c r="P46" s="151"/>
    </row>
    <row r="47" spans="2:16">
      <c r="B47" s="519"/>
      <c r="C47" s="519" t="s">
        <v>274</v>
      </c>
      <c r="D47" s="519" t="s">
        <v>106</v>
      </c>
      <c r="E47" s="520" t="s">
        <v>264</v>
      </c>
      <c r="F47" s="520" t="s">
        <v>1072</v>
      </c>
      <c r="G47" s="521">
        <v>1.0551750521314687</v>
      </c>
      <c r="H47" s="521">
        <v>1.0551750521314687</v>
      </c>
      <c r="I47" s="164">
        <v>3260</v>
      </c>
      <c r="J47" s="164">
        <v>0</v>
      </c>
      <c r="K47" s="164">
        <v>3260</v>
      </c>
      <c r="L47" s="164">
        <v>0</v>
      </c>
      <c r="M47" s="164">
        <v>0</v>
      </c>
      <c r="N47" s="164">
        <v>0</v>
      </c>
      <c r="O47" s="164">
        <v>0</v>
      </c>
      <c r="P47" s="151"/>
    </row>
    <row r="48" spans="2:16">
      <c r="B48" s="519" t="s">
        <v>123</v>
      </c>
      <c r="C48" s="519" t="s">
        <v>274</v>
      </c>
      <c r="D48" s="519" t="s">
        <v>628</v>
      </c>
      <c r="E48" s="520" t="s">
        <v>592</v>
      </c>
      <c r="F48" s="520" t="s">
        <v>289</v>
      </c>
      <c r="G48" s="521">
        <v>0.14380000000000001</v>
      </c>
      <c r="H48" s="521">
        <v>0.14380000000000001</v>
      </c>
      <c r="I48" s="164">
        <v>347036</v>
      </c>
      <c r="J48" s="164">
        <v>0</v>
      </c>
      <c r="K48" s="164">
        <v>347036</v>
      </c>
      <c r="L48" s="164">
        <v>0</v>
      </c>
      <c r="M48" s="164">
        <v>0</v>
      </c>
      <c r="N48" s="164">
        <v>0</v>
      </c>
      <c r="O48" s="164">
        <v>0</v>
      </c>
      <c r="P48" s="151"/>
    </row>
    <row r="49" spans="2:16">
      <c r="B49" s="519"/>
      <c r="C49" s="519" t="s">
        <v>274</v>
      </c>
      <c r="D49" s="519" t="s">
        <v>941</v>
      </c>
      <c r="E49" s="520" t="s">
        <v>592</v>
      </c>
      <c r="F49" s="520" t="s">
        <v>289</v>
      </c>
      <c r="G49" s="521">
        <v>0.1764</v>
      </c>
      <c r="H49" s="521">
        <v>0.1764</v>
      </c>
      <c r="I49" s="164">
        <v>3894</v>
      </c>
      <c r="J49" s="164">
        <v>0</v>
      </c>
      <c r="K49" s="164">
        <v>3894</v>
      </c>
      <c r="L49" s="164">
        <v>0</v>
      </c>
      <c r="M49" s="164">
        <v>0</v>
      </c>
      <c r="N49" s="164">
        <v>0</v>
      </c>
      <c r="O49" s="164">
        <v>0</v>
      </c>
      <c r="P49" s="151"/>
    </row>
    <row r="50" spans="2:16">
      <c r="B50" s="519"/>
      <c r="C50" s="519" t="s">
        <v>274</v>
      </c>
      <c r="D50" s="519" t="s">
        <v>1108</v>
      </c>
      <c r="E50" s="520" t="s">
        <v>592</v>
      </c>
      <c r="F50" s="520" t="s">
        <v>289</v>
      </c>
      <c r="G50" s="521">
        <v>0.16309999999999999</v>
      </c>
      <c r="H50" s="521">
        <v>0.16309999999999999</v>
      </c>
      <c r="I50" s="164">
        <v>0</v>
      </c>
      <c r="J50" s="164">
        <v>785</v>
      </c>
      <c r="K50" s="164">
        <v>785</v>
      </c>
      <c r="L50" s="164">
        <v>0</v>
      </c>
      <c r="M50" s="164">
        <v>0</v>
      </c>
      <c r="N50" s="164">
        <v>0</v>
      </c>
      <c r="O50" s="164">
        <v>0</v>
      </c>
      <c r="P50" s="151"/>
    </row>
    <row r="51" spans="2:16">
      <c r="B51" s="519" t="s">
        <v>124</v>
      </c>
      <c r="C51" s="519" t="s">
        <v>274</v>
      </c>
      <c r="D51" s="519" t="s">
        <v>1109</v>
      </c>
      <c r="E51" s="520" t="s">
        <v>288</v>
      </c>
      <c r="F51" s="520" t="s">
        <v>1110</v>
      </c>
      <c r="G51" s="521">
        <v>0.15400210000000025</v>
      </c>
      <c r="H51" s="521">
        <v>0.15400210000000025</v>
      </c>
      <c r="I51" s="164">
        <v>0</v>
      </c>
      <c r="J51" s="164">
        <v>42132465</v>
      </c>
      <c r="K51" s="164">
        <v>42132465</v>
      </c>
      <c r="L51" s="164">
        <v>0</v>
      </c>
      <c r="M51" s="164">
        <v>0</v>
      </c>
      <c r="N51" s="164">
        <v>0</v>
      </c>
      <c r="O51" s="164">
        <v>0</v>
      </c>
      <c r="P51" s="151"/>
    </row>
    <row r="52" spans="2:16">
      <c r="B52" s="519"/>
      <c r="C52" s="519" t="s">
        <v>274</v>
      </c>
      <c r="D52" s="519" t="s">
        <v>1113</v>
      </c>
      <c r="E52" s="520" t="s">
        <v>1112</v>
      </c>
      <c r="F52" s="520" t="s">
        <v>1110</v>
      </c>
      <c r="G52" s="521">
        <v>0.14786500000000014</v>
      </c>
      <c r="H52" s="521">
        <v>0.14786500000000014</v>
      </c>
      <c r="I52" s="164">
        <v>2160651</v>
      </c>
      <c r="J52" s="164">
        <v>0</v>
      </c>
      <c r="K52" s="164">
        <v>2160651</v>
      </c>
      <c r="L52" s="164">
        <v>40490000</v>
      </c>
      <c r="M52" s="164">
        <v>0</v>
      </c>
      <c r="N52" s="164">
        <v>0</v>
      </c>
      <c r="O52" s="164">
        <v>40490000</v>
      </c>
      <c r="P52" s="151"/>
    </row>
    <row r="53" spans="2:16">
      <c r="B53" s="519"/>
      <c r="C53" s="519" t="s">
        <v>274</v>
      </c>
      <c r="D53" s="519" t="s">
        <v>1109</v>
      </c>
      <c r="E53" s="520" t="s">
        <v>1112</v>
      </c>
      <c r="F53" s="520" t="s">
        <v>1114</v>
      </c>
      <c r="G53" s="521">
        <v>0.15500414869062401</v>
      </c>
      <c r="H53" s="521">
        <v>0.15500414869062401</v>
      </c>
      <c r="I53" s="164">
        <v>11870</v>
      </c>
      <c r="J53" s="164">
        <v>35611</v>
      </c>
      <c r="K53" s="164">
        <v>47481</v>
      </c>
      <c r="L53" s="164">
        <v>35611</v>
      </c>
      <c r="M53" s="164">
        <v>0</v>
      </c>
      <c r="N53" s="164">
        <v>0</v>
      </c>
      <c r="O53" s="164">
        <v>35611</v>
      </c>
      <c r="P53" s="151"/>
    </row>
    <row r="54" spans="2:16">
      <c r="B54" s="519"/>
      <c r="C54" s="519" t="s">
        <v>274</v>
      </c>
      <c r="D54" s="519" t="s">
        <v>1111</v>
      </c>
      <c r="E54" s="520" t="s">
        <v>1112</v>
      </c>
      <c r="F54" s="520" t="s">
        <v>1114</v>
      </c>
      <c r="G54" s="521">
        <v>0.16076576794540304</v>
      </c>
      <c r="H54" s="521">
        <v>0.16076576794540304</v>
      </c>
      <c r="I54" s="164">
        <v>409780</v>
      </c>
      <c r="J54" s="164">
        <v>1229340</v>
      </c>
      <c r="K54" s="164">
        <v>1639120</v>
      </c>
      <c r="L54" s="164">
        <v>1179868</v>
      </c>
      <c r="M54" s="164">
        <v>0</v>
      </c>
      <c r="N54" s="164">
        <v>0</v>
      </c>
      <c r="O54" s="164">
        <v>1179868</v>
      </c>
      <c r="P54" s="151"/>
    </row>
    <row r="55" spans="2:16">
      <c r="B55" s="519"/>
      <c r="C55" s="519" t="s">
        <v>274</v>
      </c>
      <c r="D55" s="519" t="s">
        <v>889</v>
      </c>
      <c r="E55" s="520" t="s">
        <v>1112</v>
      </c>
      <c r="F55" s="520" t="s">
        <v>1114</v>
      </c>
      <c r="G55" s="521">
        <v>0.16445183064324226</v>
      </c>
      <c r="H55" s="521">
        <v>0.16445183064324226</v>
      </c>
      <c r="I55" s="164">
        <v>390567</v>
      </c>
      <c r="J55" s="164">
        <v>1171701</v>
      </c>
      <c r="K55" s="164">
        <v>1562268</v>
      </c>
      <c r="L55" s="164">
        <v>3990405</v>
      </c>
      <c r="M55" s="164">
        <v>0</v>
      </c>
      <c r="N55" s="164">
        <v>0</v>
      </c>
      <c r="O55" s="164">
        <v>3990405</v>
      </c>
      <c r="P55" s="151"/>
    </row>
    <row r="56" spans="2:16">
      <c r="B56" s="519"/>
      <c r="C56" s="519" t="s">
        <v>274</v>
      </c>
      <c r="D56" s="519" t="s">
        <v>1107</v>
      </c>
      <c r="E56" s="520" t="s">
        <v>1112</v>
      </c>
      <c r="F56" s="520" t="s">
        <v>1114</v>
      </c>
      <c r="G56" s="521">
        <v>0.16580002340559313</v>
      </c>
      <c r="H56" s="521">
        <v>0.16580002340559313</v>
      </c>
      <c r="I56" s="164">
        <v>373502</v>
      </c>
      <c r="J56" s="164">
        <v>1120507</v>
      </c>
      <c r="K56" s="164">
        <v>1494009</v>
      </c>
      <c r="L56" s="164">
        <v>1648602</v>
      </c>
      <c r="M56" s="164">
        <v>0</v>
      </c>
      <c r="N56" s="164">
        <v>0</v>
      </c>
      <c r="O56" s="164">
        <v>1648602</v>
      </c>
      <c r="P56" s="151"/>
    </row>
    <row r="57" spans="2:16">
      <c r="B57" s="519"/>
      <c r="C57" s="519" t="s">
        <v>274</v>
      </c>
      <c r="D57" s="519" t="s">
        <v>1113</v>
      </c>
      <c r="E57" s="520" t="s">
        <v>1112</v>
      </c>
      <c r="F57" s="520" t="s">
        <v>1114</v>
      </c>
      <c r="G57" s="521">
        <v>0.16519050074958058</v>
      </c>
      <c r="H57" s="521">
        <v>0.16519050074958058</v>
      </c>
      <c r="I57" s="164">
        <v>167628</v>
      </c>
      <c r="J57" s="164">
        <v>502883</v>
      </c>
      <c r="K57" s="164">
        <v>670511</v>
      </c>
      <c r="L57" s="164">
        <v>1396900</v>
      </c>
      <c r="M57" s="164">
        <v>0</v>
      </c>
      <c r="N57" s="164">
        <v>0</v>
      </c>
      <c r="O57" s="164">
        <v>1396900</v>
      </c>
      <c r="P57" s="151"/>
    </row>
    <row r="58" spans="2:16">
      <c r="B58" s="519" t="s">
        <v>1085</v>
      </c>
      <c r="C58" s="519" t="s">
        <v>274</v>
      </c>
      <c r="D58" s="519" t="s">
        <v>1115</v>
      </c>
      <c r="E58" s="520" t="s">
        <v>288</v>
      </c>
      <c r="F58" s="520" t="s">
        <v>1116</v>
      </c>
      <c r="G58" s="521">
        <v>3.9600000000000003E-2</v>
      </c>
      <c r="H58" s="521">
        <v>3.9600000000000003E-2</v>
      </c>
      <c r="I58" s="164">
        <v>6881036</v>
      </c>
      <c r="J58" s="164">
        <v>0</v>
      </c>
      <c r="K58" s="164">
        <v>6881036</v>
      </c>
      <c r="L58" s="164">
        <v>0</v>
      </c>
      <c r="M58" s="164">
        <v>505061075</v>
      </c>
      <c r="N58" s="164">
        <v>0</v>
      </c>
      <c r="O58" s="164">
        <v>505061075</v>
      </c>
      <c r="P58" s="151"/>
    </row>
    <row r="59" spans="2:16">
      <c r="B59" s="522"/>
      <c r="C59" s="523"/>
      <c r="D59" s="522"/>
      <c r="E59" s="523"/>
      <c r="F59" s="523"/>
      <c r="G59" s="524"/>
      <c r="H59" s="524" t="s">
        <v>278</v>
      </c>
      <c r="I59" s="168">
        <v>21048532</v>
      </c>
      <c r="J59" s="168">
        <v>237661401</v>
      </c>
      <c r="K59" s="168">
        <v>258709933</v>
      </c>
      <c r="L59" s="168">
        <v>48746395</v>
      </c>
      <c r="M59" s="168">
        <v>505061075</v>
      </c>
      <c r="N59" s="168">
        <v>0</v>
      </c>
      <c r="O59" s="168">
        <v>553807470</v>
      </c>
      <c r="P59" s="151"/>
    </row>
  </sheetData>
  <mergeCells count="20">
    <mergeCell ref="I29:K29"/>
    <mergeCell ref="L29:O29"/>
    <mergeCell ref="I30:J30"/>
    <mergeCell ref="L30:N30"/>
    <mergeCell ref="B31:B32"/>
    <mergeCell ref="D31:D32"/>
    <mergeCell ref="E31:E32"/>
    <mergeCell ref="F31:F32"/>
    <mergeCell ref="G31:G32"/>
    <mergeCell ref="H31:H32"/>
    <mergeCell ref="I2:K2"/>
    <mergeCell ref="L2:O2"/>
    <mergeCell ref="I3:J3"/>
    <mergeCell ref="L3:N3"/>
    <mergeCell ref="B4:B5"/>
    <mergeCell ref="D4:D5"/>
    <mergeCell ref="E4:E5"/>
    <mergeCell ref="F4:F5"/>
    <mergeCell ref="G4:G5"/>
    <mergeCell ref="H4:H5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A35F-3CB5-4C88-8A59-A94814744F5C}">
  <dimension ref="B1:N38"/>
  <sheetViews>
    <sheetView showGridLines="0" topLeftCell="A4" zoomScale="55" zoomScaleNormal="55" workbookViewId="0">
      <selection activeCell="N14" sqref="N14"/>
    </sheetView>
  </sheetViews>
  <sheetFormatPr baseColWidth="10" defaultColWidth="11.453125" defaultRowHeight="13"/>
  <cols>
    <col min="1" max="1" width="1.7265625" style="148" customWidth="1"/>
    <col min="2" max="2" width="15.54296875" style="148" customWidth="1"/>
    <col min="3" max="3" width="28.7265625" style="148" customWidth="1"/>
    <col min="4" max="4" width="16.26953125" style="148" customWidth="1"/>
    <col min="5" max="5" width="11.54296875" style="148" customWidth="1"/>
    <col min="6" max="7" width="9.7265625" style="148" customWidth="1"/>
    <col min="8" max="8" width="12.453125" style="148" customWidth="1"/>
    <col min="9" max="9" width="20.54296875" style="148" customWidth="1"/>
    <col min="10" max="10" width="19.81640625" style="148" customWidth="1"/>
    <col min="11" max="12" width="18.54296875" style="148" customWidth="1"/>
    <col min="13" max="13" width="14.7265625" style="148" customWidth="1"/>
    <col min="14" max="14" width="12.26953125" bestFit="1" customWidth="1"/>
    <col min="15" max="16384" width="11.453125" style="148"/>
  </cols>
  <sheetData>
    <row r="1" spans="2:14" ht="5.15" customHeight="1"/>
    <row r="2" spans="2:14" ht="18.5">
      <c r="B2" s="227" t="s">
        <v>1148</v>
      </c>
      <c r="C2" s="300"/>
    </row>
    <row r="3" spans="2:14" ht="6" customHeight="1">
      <c r="B3" s="528"/>
      <c r="E3" s="180"/>
    </row>
    <row r="4" spans="2:14" s="151" customFormat="1" ht="12.75" customHeight="1">
      <c r="B4" s="529" t="s">
        <v>844</v>
      </c>
      <c r="I4" s="885" t="s">
        <v>84</v>
      </c>
      <c r="J4" s="888"/>
      <c r="K4" s="885" t="s">
        <v>85</v>
      </c>
      <c r="L4" s="888"/>
      <c r="M4" s="842" t="s">
        <v>86</v>
      </c>
      <c r="N4"/>
    </row>
    <row r="5" spans="2:14" s="151" customFormat="1" ht="45.75" customHeight="1">
      <c r="B5" s="842" t="s">
        <v>333</v>
      </c>
      <c r="C5" s="842" t="s">
        <v>334</v>
      </c>
      <c r="D5" s="842" t="s">
        <v>335</v>
      </c>
      <c r="E5" s="842" t="s">
        <v>336</v>
      </c>
      <c r="F5" s="842" t="s">
        <v>87</v>
      </c>
      <c r="G5" s="842" t="s">
        <v>42</v>
      </c>
      <c r="H5" s="842" t="s">
        <v>337</v>
      </c>
      <c r="I5" s="842" t="s">
        <v>82</v>
      </c>
      <c r="J5" s="842" t="s">
        <v>83</v>
      </c>
      <c r="K5" s="294">
        <v>45291</v>
      </c>
      <c r="L5" s="294">
        <v>44926</v>
      </c>
      <c r="M5" s="843"/>
      <c r="N5"/>
    </row>
    <row r="6" spans="2:14" s="151" customFormat="1" ht="12.75" customHeight="1">
      <c r="B6" s="817"/>
      <c r="C6" s="817"/>
      <c r="D6" s="817"/>
      <c r="E6" s="817"/>
      <c r="F6" s="817"/>
      <c r="G6" s="817"/>
      <c r="H6" s="817"/>
      <c r="I6" s="817"/>
      <c r="J6" s="817"/>
      <c r="K6" s="157" t="s">
        <v>153</v>
      </c>
      <c r="L6" s="157" t="s">
        <v>153</v>
      </c>
      <c r="M6" s="817"/>
      <c r="N6"/>
    </row>
    <row r="7" spans="2:14" ht="12.75" customHeight="1">
      <c r="B7" s="530">
        <v>268</v>
      </c>
      <c r="C7" s="530" t="s">
        <v>1270</v>
      </c>
      <c r="D7" s="422">
        <v>243002.4800000001</v>
      </c>
      <c r="E7" s="530" t="s">
        <v>1271</v>
      </c>
      <c r="F7" s="531">
        <v>6.5000000000000002E-2</v>
      </c>
      <c r="G7" s="531">
        <v>6.9000004621887892E-2</v>
      </c>
      <c r="H7" s="532">
        <v>46266</v>
      </c>
      <c r="I7" s="530" t="s">
        <v>1272</v>
      </c>
      <c r="J7" s="530" t="s">
        <v>1272</v>
      </c>
      <c r="K7" s="422">
        <v>1417351</v>
      </c>
      <c r="L7" s="422">
        <v>1264670</v>
      </c>
      <c r="M7" s="530" t="s">
        <v>1273</v>
      </c>
    </row>
    <row r="8" spans="2:14" ht="12.75" customHeight="1">
      <c r="B8" s="530">
        <v>268</v>
      </c>
      <c r="C8" s="530" t="s">
        <v>1274</v>
      </c>
      <c r="D8" s="422">
        <v>1215012.4000000001</v>
      </c>
      <c r="E8" s="530" t="s">
        <v>1271</v>
      </c>
      <c r="F8" s="531">
        <v>6.5000000000000002E-2</v>
      </c>
      <c r="G8" s="531">
        <v>6.9000004621887892E-2</v>
      </c>
      <c r="H8" s="532">
        <v>46266</v>
      </c>
      <c r="I8" s="530" t="s">
        <v>1272</v>
      </c>
      <c r="J8" s="530" t="s">
        <v>1272</v>
      </c>
      <c r="K8" s="422">
        <v>7086755</v>
      </c>
      <c r="L8" s="422">
        <v>6323351</v>
      </c>
      <c r="M8" s="530" t="s">
        <v>1273</v>
      </c>
    </row>
    <row r="9" spans="2:14" ht="12.75" customHeight="1">
      <c r="B9" s="530">
        <v>530</v>
      </c>
      <c r="C9" s="530" t="s">
        <v>1275</v>
      </c>
      <c r="D9" s="422">
        <v>4500000</v>
      </c>
      <c r="E9" s="530" t="s">
        <v>1271</v>
      </c>
      <c r="F9" s="531">
        <v>0.04</v>
      </c>
      <c r="G9" s="531">
        <v>4.3136349949623176E-2</v>
      </c>
      <c r="H9" s="532">
        <v>46880</v>
      </c>
      <c r="I9" s="530" t="s">
        <v>1272</v>
      </c>
      <c r="J9" s="530" t="s">
        <v>1276</v>
      </c>
      <c r="K9" s="422">
        <v>1028042</v>
      </c>
      <c r="L9" s="422">
        <v>978648</v>
      </c>
      <c r="M9" s="530" t="s">
        <v>1273</v>
      </c>
    </row>
    <row r="10" spans="2:14" ht="12.75" customHeight="1">
      <c r="B10" s="530">
        <v>551</v>
      </c>
      <c r="C10" s="530" t="s">
        <v>1277</v>
      </c>
      <c r="D10" s="422">
        <v>2863636.5</v>
      </c>
      <c r="E10" s="530" t="s">
        <v>1271</v>
      </c>
      <c r="F10" s="531">
        <v>5.7000000000000002E-2</v>
      </c>
      <c r="G10" s="531">
        <v>5.7023564023129317E-2</v>
      </c>
      <c r="H10" s="532">
        <v>47406</v>
      </c>
      <c r="I10" s="530" t="s">
        <v>1272</v>
      </c>
      <c r="J10" s="530" t="s">
        <v>1272</v>
      </c>
      <c r="K10" s="422">
        <v>10738446</v>
      </c>
      <c r="L10" s="422">
        <v>10360653</v>
      </c>
      <c r="M10" s="530" t="s">
        <v>1273</v>
      </c>
    </row>
    <row r="11" spans="2:14" ht="12.75" customHeight="1">
      <c r="B11" s="530">
        <v>551</v>
      </c>
      <c r="C11" s="530" t="s">
        <v>1278</v>
      </c>
      <c r="D11" s="422">
        <v>4500000</v>
      </c>
      <c r="E11" s="530" t="s">
        <v>1271</v>
      </c>
      <c r="F11" s="531">
        <v>4.7E-2</v>
      </c>
      <c r="G11" s="531">
        <v>4.954038833074121E-2</v>
      </c>
      <c r="H11" s="532">
        <v>47631</v>
      </c>
      <c r="I11" s="530" t="s">
        <v>1272</v>
      </c>
      <c r="J11" s="530" t="s">
        <v>1272</v>
      </c>
      <c r="K11" s="422">
        <v>14510822</v>
      </c>
      <c r="L11" s="422">
        <v>680802</v>
      </c>
      <c r="M11" s="530" t="s">
        <v>1273</v>
      </c>
    </row>
    <row r="12" spans="2:14">
      <c r="B12" s="530">
        <v>816</v>
      </c>
      <c r="C12" s="530" t="s">
        <v>1279</v>
      </c>
      <c r="D12" s="422">
        <v>5000000</v>
      </c>
      <c r="E12" s="530" t="s">
        <v>1271</v>
      </c>
      <c r="F12" s="531">
        <v>2.7E-2</v>
      </c>
      <c r="G12" s="531">
        <v>3.3852357363574413E-2</v>
      </c>
      <c r="H12" s="532">
        <v>51812</v>
      </c>
      <c r="I12" s="530" t="s">
        <v>1272</v>
      </c>
      <c r="J12" s="530" t="s">
        <v>1276</v>
      </c>
      <c r="K12" s="422">
        <v>833095</v>
      </c>
      <c r="L12" s="422">
        <v>791682</v>
      </c>
      <c r="M12" s="530" t="s">
        <v>1273</v>
      </c>
    </row>
    <row r="13" spans="2:14">
      <c r="B13" s="530" t="s">
        <v>1403</v>
      </c>
      <c r="C13" s="530" t="s">
        <v>1280</v>
      </c>
      <c r="D13" s="422">
        <v>524346000</v>
      </c>
      <c r="E13" s="530" t="s">
        <v>288</v>
      </c>
      <c r="F13" s="531">
        <v>5.1499999999999997E-2</v>
      </c>
      <c r="G13" s="531">
        <v>5.3008118880477767E-2</v>
      </c>
      <c r="H13" s="532">
        <v>45700</v>
      </c>
      <c r="I13" s="530" t="s">
        <v>1272</v>
      </c>
      <c r="J13" s="530" t="s">
        <v>1276</v>
      </c>
      <c r="K13" s="422">
        <v>9523014</v>
      </c>
      <c r="L13" s="422">
        <v>9269644</v>
      </c>
      <c r="M13" s="530" t="s">
        <v>1281</v>
      </c>
    </row>
    <row r="14" spans="2:14">
      <c r="B14" s="530" t="s">
        <v>1403</v>
      </c>
      <c r="C14" s="530" t="s">
        <v>1280</v>
      </c>
      <c r="D14" s="422">
        <v>350000000</v>
      </c>
      <c r="E14" s="530" t="s">
        <v>288</v>
      </c>
      <c r="F14" s="531">
        <v>6.6250000000000003E-2</v>
      </c>
      <c r="G14" s="531">
        <v>6.7110010261788297E-2</v>
      </c>
      <c r="H14" s="532">
        <v>53005</v>
      </c>
      <c r="I14" s="530" t="s">
        <v>1272</v>
      </c>
      <c r="J14" s="530" t="s">
        <v>1276</v>
      </c>
      <c r="K14" s="422">
        <v>7817524</v>
      </c>
      <c r="L14" s="422">
        <v>7626720</v>
      </c>
      <c r="M14" s="530" t="s">
        <v>1281</v>
      </c>
    </row>
    <row r="15" spans="2:14">
      <c r="B15" s="530" t="s">
        <v>1403</v>
      </c>
      <c r="C15" s="530" t="s">
        <v>1280</v>
      </c>
      <c r="D15" s="422">
        <v>974789000</v>
      </c>
      <c r="E15" s="530" t="s">
        <v>288</v>
      </c>
      <c r="F15" s="531">
        <v>4.3749999999999997E-2</v>
      </c>
      <c r="G15" s="531">
        <v>4.9476825333688731E-2</v>
      </c>
      <c r="H15" s="532">
        <v>46585</v>
      </c>
      <c r="I15" s="530" t="s">
        <v>1272</v>
      </c>
      <c r="J15" s="530" t="s">
        <v>1276</v>
      </c>
      <c r="K15" s="422">
        <v>18651449</v>
      </c>
      <c r="L15" s="422">
        <v>18120107</v>
      </c>
      <c r="M15" s="530" t="s">
        <v>1281</v>
      </c>
    </row>
    <row r="16" spans="2:14">
      <c r="B16" s="530">
        <v>940</v>
      </c>
      <c r="C16" s="530" t="s">
        <v>1282</v>
      </c>
      <c r="D16" s="422">
        <v>7000000</v>
      </c>
      <c r="E16" s="530" t="s">
        <v>1271</v>
      </c>
      <c r="F16" s="531">
        <v>1.9E-2</v>
      </c>
      <c r="G16" s="531">
        <v>1.8692827874828399E-2</v>
      </c>
      <c r="H16" s="532">
        <v>47233</v>
      </c>
      <c r="I16" s="530" t="s">
        <v>1272</v>
      </c>
      <c r="J16" s="530" t="s">
        <v>1276</v>
      </c>
      <c r="K16" s="422">
        <v>994154</v>
      </c>
      <c r="L16" s="422">
        <v>947675</v>
      </c>
      <c r="M16" s="530" t="s">
        <v>1273</v>
      </c>
    </row>
    <row r="17" spans="2:14">
      <c r="B17" s="530">
        <v>941</v>
      </c>
      <c r="C17" s="530" t="s">
        <v>1283</v>
      </c>
      <c r="D17" s="422">
        <v>3000000</v>
      </c>
      <c r="E17" s="530" t="s">
        <v>1271</v>
      </c>
      <c r="F17" s="531">
        <v>2.1999999999999999E-2</v>
      </c>
      <c r="G17" s="531">
        <v>2.2798086400226847E-2</v>
      </c>
      <c r="H17" s="532">
        <v>52717</v>
      </c>
      <c r="I17" s="530" t="s">
        <v>1272</v>
      </c>
      <c r="J17" s="530" t="s">
        <v>1276</v>
      </c>
      <c r="K17" s="422">
        <v>4198</v>
      </c>
      <c r="L17" s="422">
        <v>48531</v>
      </c>
      <c r="M17" s="530" t="s">
        <v>1273</v>
      </c>
    </row>
    <row r="18" spans="2:14">
      <c r="B18" s="530">
        <v>940</v>
      </c>
      <c r="C18" s="530" t="s">
        <v>1284</v>
      </c>
      <c r="D18" s="422">
        <v>3000000</v>
      </c>
      <c r="E18" s="530" t="s">
        <v>1271</v>
      </c>
      <c r="F18" s="531">
        <v>6.4999999999999997E-3</v>
      </c>
      <c r="G18" s="531">
        <v>5.6045493116567702E-3</v>
      </c>
      <c r="H18" s="532">
        <v>47178</v>
      </c>
      <c r="I18" s="530" t="s">
        <v>1272</v>
      </c>
      <c r="J18" s="530" t="s">
        <v>1276</v>
      </c>
      <c r="K18" s="422">
        <v>364465</v>
      </c>
      <c r="L18" s="422">
        <v>348389</v>
      </c>
      <c r="M18" s="530" t="s">
        <v>1273</v>
      </c>
    </row>
    <row r="19" spans="2:14">
      <c r="B19" s="530">
        <v>941</v>
      </c>
      <c r="C19" s="530" t="s">
        <v>1285</v>
      </c>
      <c r="D19" s="422">
        <v>6000000</v>
      </c>
      <c r="E19" s="530" t="s">
        <v>1271</v>
      </c>
      <c r="F19" s="531">
        <v>1.2500000000000001E-2</v>
      </c>
      <c r="G19" s="531">
        <v>1.1162772558893863E-2</v>
      </c>
      <c r="H19" s="532">
        <v>53022</v>
      </c>
      <c r="I19" s="530" t="s">
        <v>1272</v>
      </c>
      <c r="J19" s="530" t="s">
        <v>1276</v>
      </c>
      <c r="K19" s="422">
        <v>2341596</v>
      </c>
      <c r="L19" s="422">
        <v>2070419</v>
      </c>
      <c r="M19" s="530" t="s">
        <v>1273</v>
      </c>
    </row>
    <row r="20" spans="2:14" ht="12.75" customHeight="1">
      <c r="B20" s="168"/>
      <c r="C20" s="168"/>
      <c r="D20" s="168"/>
      <c r="E20" s="168"/>
      <c r="F20" s="168"/>
      <c r="G20" s="889" t="s">
        <v>392</v>
      </c>
      <c r="H20" s="890"/>
      <c r="I20" s="890"/>
      <c r="J20" s="891"/>
      <c r="K20" s="168">
        <v>75310911</v>
      </c>
      <c r="L20" s="168">
        <v>58831291</v>
      </c>
      <c r="M20" s="168"/>
    </row>
    <row r="21" spans="2:14" ht="5.25" customHeight="1">
      <c r="L21" s="525"/>
    </row>
    <row r="22" spans="2:14" s="151" customFormat="1" ht="12.75" customHeight="1">
      <c r="B22" s="529" t="s">
        <v>845</v>
      </c>
      <c r="I22" s="885" t="s">
        <v>84</v>
      </c>
      <c r="J22" s="888"/>
      <c r="K22" s="885" t="s">
        <v>85</v>
      </c>
      <c r="L22" s="888"/>
      <c r="M22" s="842" t="s">
        <v>86</v>
      </c>
      <c r="N22"/>
    </row>
    <row r="23" spans="2:14" s="151" customFormat="1" ht="45.75" customHeight="1">
      <c r="B23" s="842" t="s">
        <v>333</v>
      </c>
      <c r="C23" s="842" t="s">
        <v>334</v>
      </c>
      <c r="D23" s="842" t="s">
        <v>335</v>
      </c>
      <c r="E23" s="842" t="s">
        <v>336</v>
      </c>
      <c r="F23" s="842" t="s">
        <v>87</v>
      </c>
      <c r="G23" s="842" t="s">
        <v>42</v>
      </c>
      <c r="H23" s="842" t="s">
        <v>337</v>
      </c>
      <c r="I23" s="842" t="s">
        <v>82</v>
      </c>
      <c r="J23" s="842" t="s">
        <v>83</v>
      </c>
      <c r="K23" s="294">
        <v>45291</v>
      </c>
      <c r="L23" s="294">
        <v>44926</v>
      </c>
      <c r="M23" s="843"/>
      <c r="N23"/>
    </row>
    <row r="24" spans="2:14" s="151" customFormat="1">
      <c r="B24" s="817"/>
      <c r="C24" s="817"/>
      <c r="D24" s="817"/>
      <c r="E24" s="817"/>
      <c r="F24" s="817"/>
      <c r="G24" s="817"/>
      <c r="H24" s="817"/>
      <c r="I24" s="817"/>
      <c r="J24" s="817"/>
      <c r="K24" s="157" t="s">
        <v>153</v>
      </c>
      <c r="L24" s="157" t="s">
        <v>153</v>
      </c>
      <c r="M24" s="817"/>
      <c r="N24"/>
    </row>
    <row r="25" spans="2:14">
      <c r="B25" s="530">
        <v>268</v>
      </c>
      <c r="C25" s="530" t="s">
        <v>1270</v>
      </c>
      <c r="D25" s="533">
        <v>243002.4800000001</v>
      </c>
      <c r="E25" s="530" t="s">
        <v>1271</v>
      </c>
      <c r="F25" s="531">
        <v>6.5000000000000002E-2</v>
      </c>
      <c r="G25" s="531">
        <v>6.9000004621887892E-2</v>
      </c>
      <c r="H25" s="534">
        <v>46266</v>
      </c>
      <c r="I25" s="530" t="s">
        <v>1272</v>
      </c>
      <c r="J25" s="530" t="s">
        <v>1272</v>
      </c>
      <c r="K25" s="533">
        <v>3171865</v>
      </c>
      <c r="L25" s="533">
        <v>4370221</v>
      </c>
      <c r="M25" s="530" t="s">
        <v>1273</v>
      </c>
    </row>
    <row r="26" spans="2:14">
      <c r="B26" s="530">
        <v>268</v>
      </c>
      <c r="C26" s="530" t="s">
        <v>1274</v>
      </c>
      <c r="D26" s="533">
        <v>1215012.4000000001</v>
      </c>
      <c r="E26" s="530" t="s">
        <v>1271</v>
      </c>
      <c r="F26" s="531">
        <v>6.5000000000000002E-2</v>
      </c>
      <c r="G26" s="531">
        <v>6.9000004621887892E-2</v>
      </c>
      <c r="H26" s="534">
        <v>46266</v>
      </c>
      <c r="I26" s="530" t="s">
        <v>1272</v>
      </c>
      <c r="J26" s="530" t="s">
        <v>1272</v>
      </c>
      <c r="K26" s="533">
        <v>15859324</v>
      </c>
      <c r="L26" s="533">
        <v>21851104</v>
      </c>
      <c r="M26" s="530" t="s">
        <v>1273</v>
      </c>
    </row>
    <row r="27" spans="2:14">
      <c r="B27" s="530">
        <v>530</v>
      </c>
      <c r="C27" s="530" t="s">
        <v>1275</v>
      </c>
      <c r="D27" s="533">
        <v>4500000</v>
      </c>
      <c r="E27" s="530" t="s">
        <v>1271</v>
      </c>
      <c r="F27" s="531">
        <v>0.04</v>
      </c>
      <c r="G27" s="531">
        <v>4.3136349949623176E-2</v>
      </c>
      <c r="H27" s="534">
        <v>46880</v>
      </c>
      <c r="I27" s="530" t="s">
        <v>1272</v>
      </c>
      <c r="J27" s="530" t="s">
        <v>1276</v>
      </c>
      <c r="K27" s="533">
        <v>160629639</v>
      </c>
      <c r="L27" s="533">
        <v>155613244</v>
      </c>
      <c r="M27" s="530" t="s">
        <v>1273</v>
      </c>
    </row>
    <row r="28" spans="2:14">
      <c r="B28" s="530">
        <v>551</v>
      </c>
      <c r="C28" s="530" t="s">
        <v>1277</v>
      </c>
      <c r="D28" s="533">
        <v>2863636.5</v>
      </c>
      <c r="E28" s="530" t="s">
        <v>1271</v>
      </c>
      <c r="F28" s="531">
        <v>5.7000000000000002E-2</v>
      </c>
      <c r="G28" s="531">
        <v>5.7023564023129317E-2</v>
      </c>
      <c r="H28" s="534">
        <v>47406</v>
      </c>
      <c r="I28" s="530" t="s">
        <v>1272</v>
      </c>
      <c r="J28" s="530" t="s">
        <v>1272</v>
      </c>
      <c r="K28" s="533">
        <v>54296349</v>
      </c>
      <c r="L28" s="533">
        <v>57454379</v>
      </c>
      <c r="M28" s="530" t="s">
        <v>1273</v>
      </c>
    </row>
    <row r="29" spans="2:14">
      <c r="B29" s="530">
        <v>551</v>
      </c>
      <c r="C29" s="530" t="s">
        <v>1278</v>
      </c>
      <c r="D29" s="533">
        <v>4500000</v>
      </c>
      <c r="E29" s="530" t="s">
        <v>1271</v>
      </c>
      <c r="F29" s="531">
        <v>4.7E-2</v>
      </c>
      <c r="G29" s="531">
        <v>4.954038833074121E-2</v>
      </c>
      <c r="H29" s="534">
        <v>47631</v>
      </c>
      <c r="I29" s="530" t="s">
        <v>1272</v>
      </c>
      <c r="J29" s="530" t="s">
        <v>1272</v>
      </c>
      <c r="K29" s="533">
        <v>161350773</v>
      </c>
      <c r="L29" s="533">
        <v>156348288</v>
      </c>
      <c r="M29" s="530" t="s">
        <v>1273</v>
      </c>
    </row>
    <row r="30" spans="2:14">
      <c r="B30" s="530">
        <v>816</v>
      </c>
      <c r="C30" s="530" t="s">
        <v>1279</v>
      </c>
      <c r="D30" s="533">
        <v>5000000</v>
      </c>
      <c r="E30" s="530" t="s">
        <v>1271</v>
      </c>
      <c r="F30" s="531">
        <v>2.7E-2</v>
      </c>
      <c r="G30" s="531">
        <v>3.3852357363574413E-2</v>
      </c>
      <c r="H30" s="534">
        <v>51812</v>
      </c>
      <c r="I30" s="530" t="s">
        <v>1272</v>
      </c>
      <c r="J30" s="530" t="s">
        <v>1276</v>
      </c>
      <c r="K30" s="533">
        <v>163110451</v>
      </c>
      <c r="L30" s="533">
        <v>157879760</v>
      </c>
      <c r="M30" s="530" t="s">
        <v>1273</v>
      </c>
    </row>
    <row r="31" spans="2:14">
      <c r="B31" s="530" t="s">
        <v>1403</v>
      </c>
      <c r="C31" s="530" t="s">
        <v>1280</v>
      </c>
      <c r="D31" s="533">
        <v>524346000</v>
      </c>
      <c r="E31" s="530" t="s">
        <v>288</v>
      </c>
      <c r="F31" s="531">
        <v>5.1499999999999997E-2</v>
      </c>
      <c r="G31" s="531">
        <v>5.3008118880477767E-2</v>
      </c>
      <c r="H31" s="534">
        <v>45700</v>
      </c>
      <c r="I31" s="530" t="s">
        <v>1272</v>
      </c>
      <c r="J31" s="530" t="s">
        <v>1276</v>
      </c>
      <c r="K31" s="533">
        <v>467783645</v>
      </c>
      <c r="L31" s="533">
        <v>445942222</v>
      </c>
      <c r="M31" s="530" t="s">
        <v>1281</v>
      </c>
    </row>
    <row r="32" spans="2:14">
      <c r="B32" s="530" t="s">
        <v>1403</v>
      </c>
      <c r="C32" s="530" t="s">
        <v>1280</v>
      </c>
      <c r="D32" s="533">
        <v>350000000</v>
      </c>
      <c r="E32" s="530" t="s">
        <v>288</v>
      </c>
      <c r="F32" s="531">
        <v>6.6250000000000003E-2</v>
      </c>
      <c r="G32" s="531">
        <v>6.7110010261788297E-2</v>
      </c>
      <c r="H32" s="534">
        <v>53005</v>
      </c>
      <c r="I32" s="530" t="s">
        <v>1272</v>
      </c>
      <c r="J32" s="530" t="s">
        <v>1276</v>
      </c>
      <c r="K32" s="533">
        <v>310826223</v>
      </c>
      <c r="L32" s="533">
        <v>296982707</v>
      </c>
      <c r="M32" s="530" t="s">
        <v>1281</v>
      </c>
    </row>
    <row r="33" spans="2:13">
      <c r="B33" s="530" t="s">
        <v>1403</v>
      </c>
      <c r="C33" s="530" t="s">
        <v>1280</v>
      </c>
      <c r="D33" s="533">
        <v>974789000</v>
      </c>
      <c r="E33" s="530" t="s">
        <v>288</v>
      </c>
      <c r="F33" s="531">
        <v>4.3749999999999997E-2</v>
      </c>
      <c r="G33" s="531">
        <v>4.9476825333688731E-2</v>
      </c>
      <c r="H33" s="534">
        <v>46585</v>
      </c>
      <c r="I33" s="530" t="s">
        <v>1272</v>
      </c>
      <c r="J33" s="530" t="s">
        <v>1276</v>
      </c>
      <c r="K33" s="533">
        <v>851736782</v>
      </c>
      <c r="L33" s="533">
        <v>811458788</v>
      </c>
      <c r="M33" s="530" t="s">
        <v>1281</v>
      </c>
    </row>
    <row r="34" spans="2:13">
      <c r="B34" s="530">
        <v>940</v>
      </c>
      <c r="C34" s="530" t="s">
        <v>1282</v>
      </c>
      <c r="D34" s="533">
        <v>7000000</v>
      </c>
      <c r="E34" s="530" t="s">
        <v>1271</v>
      </c>
      <c r="F34" s="531">
        <v>1.9E-2</v>
      </c>
      <c r="G34" s="531">
        <v>1.8692827874828399E-2</v>
      </c>
      <c r="H34" s="534">
        <v>47233</v>
      </c>
      <c r="I34" s="530" t="s">
        <v>1272</v>
      </c>
      <c r="J34" s="530" t="s">
        <v>1276</v>
      </c>
      <c r="K34" s="533">
        <v>253681006</v>
      </c>
      <c r="L34" s="533">
        <v>246115326</v>
      </c>
      <c r="M34" s="530" t="s">
        <v>1273</v>
      </c>
    </row>
    <row r="35" spans="2:13">
      <c r="B35" s="530">
        <v>941</v>
      </c>
      <c r="C35" s="530" t="s">
        <v>1283</v>
      </c>
      <c r="D35" s="533">
        <v>3000000</v>
      </c>
      <c r="E35" s="530" t="s">
        <v>1271</v>
      </c>
      <c r="F35" s="531">
        <v>2.1999999999999999E-2</v>
      </c>
      <c r="G35" s="531">
        <v>2.2798086400226847E-2</v>
      </c>
      <c r="H35" s="534">
        <v>52717</v>
      </c>
      <c r="I35" s="530" t="s">
        <v>1272</v>
      </c>
      <c r="J35" s="530" t="s">
        <v>1276</v>
      </c>
      <c r="K35" s="533">
        <v>107564977</v>
      </c>
      <c r="L35" s="533">
        <v>104267884</v>
      </c>
      <c r="M35" s="530" t="s">
        <v>1273</v>
      </c>
    </row>
    <row r="36" spans="2:13">
      <c r="B36" s="530">
        <v>940</v>
      </c>
      <c r="C36" s="530" t="s">
        <v>1284</v>
      </c>
      <c r="D36" s="533">
        <v>3000000</v>
      </c>
      <c r="E36" s="530" t="s">
        <v>1271</v>
      </c>
      <c r="F36" s="531">
        <v>6.4999999999999997E-3</v>
      </c>
      <c r="G36" s="531">
        <v>5.6045493116567702E-3</v>
      </c>
      <c r="H36" s="534">
        <v>47178</v>
      </c>
      <c r="I36" s="530" t="s">
        <v>1272</v>
      </c>
      <c r="J36" s="530" t="s">
        <v>1276</v>
      </c>
      <c r="K36" s="533">
        <v>108987783</v>
      </c>
      <c r="L36" s="533">
        <v>105782852</v>
      </c>
      <c r="M36" s="530" t="s">
        <v>1273</v>
      </c>
    </row>
    <row r="37" spans="2:13">
      <c r="B37" s="530">
        <v>941</v>
      </c>
      <c r="C37" s="530" t="s">
        <v>1285</v>
      </c>
      <c r="D37" s="533">
        <v>6000000</v>
      </c>
      <c r="E37" s="530" t="s">
        <v>1271</v>
      </c>
      <c r="F37" s="531">
        <v>1.2500000000000001E-2</v>
      </c>
      <c r="G37" s="531">
        <v>1.1162772558893863E-2</v>
      </c>
      <c r="H37" s="534">
        <v>53022</v>
      </c>
      <c r="I37" s="530" t="s">
        <v>1272</v>
      </c>
      <c r="J37" s="530" t="s">
        <v>1276</v>
      </c>
      <c r="K37" s="533">
        <v>221342282</v>
      </c>
      <c r="L37" s="533">
        <v>214968561</v>
      </c>
      <c r="M37" s="530" t="s">
        <v>1273</v>
      </c>
    </row>
    <row r="38" spans="2:13" ht="12.75" customHeight="1">
      <c r="B38" s="168"/>
      <c r="C38" s="168"/>
      <c r="D38" s="168"/>
      <c r="E38" s="168"/>
      <c r="F38" s="168"/>
      <c r="G38" s="889" t="s">
        <v>393</v>
      </c>
      <c r="H38" s="890"/>
      <c r="I38" s="890"/>
      <c r="J38" s="891"/>
      <c r="K38" s="168">
        <v>2880341099</v>
      </c>
      <c r="L38" s="168">
        <v>2779035336</v>
      </c>
      <c r="M38" s="168"/>
    </row>
  </sheetData>
  <mergeCells count="26">
    <mergeCell ref="G38:J38"/>
    <mergeCell ref="B23:B24"/>
    <mergeCell ref="C23:C24"/>
    <mergeCell ref="D23:D24"/>
    <mergeCell ref="E23:E24"/>
    <mergeCell ref="F23:F24"/>
    <mergeCell ref="G23:G24"/>
    <mergeCell ref="M22:M24"/>
    <mergeCell ref="H23:H24"/>
    <mergeCell ref="I23:I24"/>
    <mergeCell ref="J23:J24"/>
    <mergeCell ref="I4:J4"/>
    <mergeCell ref="K4:L4"/>
    <mergeCell ref="M4:M6"/>
    <mergeCell ref="H5:H6"/>
    <mergeCell ref="I5:I6"/>
    <mergeCell ref="J5:J6"/>
    <mergeCell ref="G20:J20"/>
    <mergeCell ref="I22:J22"/>
    <mergeCell ref="K22:L22"/>
    <mergeCell ref="G5:G6"/>
    <mergeCell ref="B5:B6"/>
    <mergeCell ref="C5:C6"/>
    <mergeCell ref="D5:D6"/>
    <mergeCell ref="E5:E6"/>
    <mergeCell ref="F5:F6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CD1C-F9DF-4A92-80CF-DA4929355080}">
  <dimension ref="A1:N8"/>
  <sheetViews>
    <sheetView showGridLines="0" zoomScale="85" zoomScaleNormal="85" workbookViewId="0">
      <selection sqref="A1:XFD1048576"/>
    </sheetView>
  </sheetViews>
  <sheetFormatPr baseColWidth="10" defaultRowHeight="13"/>
  <cols>
    <col min="1" max="1" width="10.90625" style="272"/>
    <col min="2" max="2" width="15.453125" style="272" bestFit="1" customWidth="1"/>
    <col min="3" max="9" width="10.90625" style="272"/>
    <col min="10" max="10" width="14.54296875" style="272" bestFit="1" customWidth="1"/>
    <col min="11" max="11" width="17.453125" style="272" bestFit="1" customWidth="1"/>
    <col min="12" max="13" width="14.1796875" style="272" customWidth="1"/>
    <col min="14" max="14" width="30.26953125" style="272" bestFit="1" customWidth="1"/>
    <col min="15" max="16384" width="10.90625" style="272"/>
  </cols>
  <sheetData>
    <row r="1" spans="1:14" ht="18.5">
      <c r="A1" s="227" t="s">
        <v>1203</v>
      </c>
    </row>
    <row r="3" spans="1:14" ht="13" customHeight="1">
      <c r="A3" s="388"/>
      <c r="B3" s="151"/>
      <c r="C3" s="151"/>
      <c r="D3" s="151"/>
      <c r="E3" s="151"/>
      <c r="F3" s="151"/>
      <c r="G3" s="151"/>
      <c r="H3" s="151"/>
      <c r="I3" s="151"/>
      <c r="J3" s="885" t="s">
        <v>84</v>
      </c>
      <c r="K3" s="886"/>
      <c r="L3" s="885" t="s">
        <v>85</v>
      </c>
      <c r="M3" s="886"/>
      <c r="N3" s="785" t="s">
        <v>86</v>
      </c>
    </row>
    <row r="4" spans="1:14">
      <c r="A4" s="816" t="s">
        <v>362</v>
      </c>
      <c r="B4" s="816" t="s">
        <v>1204</v>
      </c>
      <c r="C4" s="816" t="s">
        <v>1205</v>
      </c>
      <c r="D4" s="816" t="s">
        <v>55</v>
      </c>
      <c r="E4" s="816" t="s">
        <v>87</v>
      </c>
      <c r="F4" s="816" t="s">
        <v>1206</v>
      </c>
      <c r="G4" s="816" t="s">
        <v>55</v>
      </c>
      <c r="H4" s="816" t="s">
        <v>87</v>
      </c>
      <c r="I4" s="816" t="s">
        <v>337</v>
      </c>
      <c r="J4" s="816" t="s">
        <v>82</v>
      </c>
      <c r="K4" s="816" t="s">
        <v>83</v>
      </c>
      <c r="L4" s="154">
        <v>45291</v>
      </c>
      <c r="M4" s="154">
        <v>44926</v>
      </c>
      <c r="N4" s="786"/>
    </row>
    <row r="5" spans="1:14">
      <c r="A5" s="817"/>
      <c r="B5" s="817"/>
      <c r="C5" s="817"/>
      <c r="D5" s="817"/>
      <c r="E5" s="817"/>
      <c r="F5" s="817"/>
      <c r="G5" s="817"/>
      <c r="H5" s="817"/>
      <c r="I5" s="817"/>
      <c r="J5" s="817"/>
      <c r="K5" s="817" t="s">
        <v>153</v>
      </c>
      <c r="L5" s="518" t="s">
        <v>153</v>
      </c>
      <c r="M5" s="518" t="s">
        <v>153</v>
      </c>
      <c r="N5" s="787"/>
    </row>
    <row r="6" spans="1:14">
      <c r="A6" s="535" t="s">
        <v>274</v>
      </c>
      <c r="B6" s="536" t="s">
        <v>1286</v>
      </c>
      <c r="C6" s="537">
        <v>47588</v>
      </c>
      <c r="D6" s="535" t="s">
        <v>288</v>
      </c>
      <c r="E6" s="283">
        <v>5.16E-2</v>
      </c>
      <c r="F6" s="537">
        <v>250000</v>
      </c>
      <c r="G6" s="535" t="s">
        <v>1287</v>
      </c>
      <c r="H6" s="283">
        <v>1.54E-2</v>
      </c>
      <c r="I6" s="538">
        <v>44953</v>
      </c>
      <c r="J6" s="539" t="s">
        <v>1288</v>
      </c>
      <c r="K6" s="539" t="s">
        <v>1288</v>
      </c>
      <c r="L6" s="164">
        <v>0</v>
      </c>
      <c r="M6" s="164">
        <v>4689904</v>
      </c>
      <c r="N6" s="539" t="s">
        <v>1281</v>
      </c>
    </row>
    <row r="7" spans="1:14">
      <c r="A7" s="535" t="s">
        <v>274</v>
      </c>
      <c r="B7" s="536" t="s">
        <v>1297</v>
      </c>
      <c r="C7" s="537">
        <v>57553.956829999996</v>
      </c>
      <c r="D7" s="535" t="s">
        <v>288</v>
      </c>
      <c r="E7" s="283">
        <v>0.14892510000000003</v>
      </c>
      <c r="F7" s="537">
        <v>280000</v>
      </c>
      <c r="G7" s="535" t="s">
        <v>1287</v>
      </c>
      <c r="H7" s="283">
        <v>0.14892510000000003</v>
      </c>
      <c r="I7" s="538">
        <v>45495</v>
      </c>
      <c r="J7" s="539" t="s">
        <v>1288</v>
      </c>
      <c r="K7" s="539" t="s">
        <v>1288</v>
      </c>
      <c r="L7" s="164">
        <v>4304769</v>
      </c>
      <c r="M7" s="164">
        <v>0</v>
      </c>
      <c r="N7" s="539" t="s">
        <v>1281</v>
      </c>
    </row>
    <row r="8" spans="1:14">
      <c r="A8" s="263"/>
      <c r="B8" s="263"/>
      <c r="C8" s="263"/>
      <c r="D8" s="263"/>
      <c r="E8" s="263"/>
      <c r="F8" s="263"/>
      <c r="G8" s="263"/>
      <c r="H8" s="263"/>
      <c r="I8" s="263"/>
      <c r="J8" s="263"/>
      <c r="K8" s="303" t="s">
        <v>50</v>
      </c>
      <c r="L8" s="303">
        <v>4304769</v>
      </c>
      <c r="M8" s="303">
        <v>4689904</v>
      </c>
      <c r="N8" s="540"/>
    </row>
  </sheetData>
  <mergeCells count="14">
    <mergeCell ref="L3:M3"/>
    <mergeCell ref="N3:N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J3:K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20080-32AC-4259-95F0-EF253C456653}">
  <dimension ref="B1:L55"/>
  <sheetViews>
    <sheetView showGridLines="0" zoomScale="70" zoomScaleNormal="70" workbookViewId="0">
      <selection sqref="A1:XFD1048576"/>
    </sheetView>
  </sheetViews>
  <sheetFormatPr baseColWidth="10" defaultColWidth="11.54296875" defaultRowHeight="13" outlineLevelCol="1"/>
  <cols>
    <col min="1" max="1" width="1.1796875" style="272" customWidth="1"/>
    <col min="2" max="2" width="39.26953125" style="272" customWidth="1"/>
    <col min="3" max="4" width="17.26953125" style="272" bestFit="1" customWidth="1"/>
    <col min="5" max="9" width="16.1796875" style="272" customWidth="1"/>
    <col min="10" max="10" width="16.1796875" style="272" customWidth="1" outlineLevel="1"/>
    <col min="11" max="11" width="16.1796875" style="272" customWidth="1"/>
    <col min="12" max="12" width="17.6328125" style="272" bestFit="1" customWidth="1"/>
    <col min="13" max="13" width="18.1796875" style="272" customWidth="1"/>
    <col min="14" max="14" width="13.7265625" style="272" bestFit="1" customWidth="1"/>
    <col min="15" max="15" width="13.54296875" style="272" customWidth="1"/>
    <col min="16" max="16" width="14.26953125" style="272" bestFit="1" customWidth="1"/>
    <col min="17" max="17" width="12.81640625" style="272" bestFit="1" customWidth="1"/>
    <col min="18" max="16384" width="11.54296875" style="272"/>
  </cols>
  <sheetData>
    <row r="1" spans="2:12">
      <c r="C1" s="541"/>
      <c r="D1" s="465"/>
      <c r="E1" s="541"/>
      <c r="F1" s="541"/>
      <c r="G1" s="541"/>
      <c r="H1" s="541"/>
      <c r="I1" s="541"/>
      <c r="J1" s="541"/>
      <c r="K1" s="542">
        <v>-1891917409</v>
      </c>
      <c r="L1" s="541"/>
    </row>
    <row r="2" spans="2:12" ht="4.1500000000000004" customHeight="1"/>
    <row r="3" spans="2:12" ht="35.25" customHeight="1">
      <c r="B3" s="796" t="s">
        <v>800</v>
      </c>
      <c r="C3" s="892" t="s">
        <v>1244</v>
      </c>
      <c r="D3" s="894" t="s">
        <v>801</v>
      </c>
      <c r="E3" s="895"/>
      <c r="F3" s="896"/>
      <c r="G3" s="895"/>
      <c r="H3" s="895"/>
      <c r="I3" s="895"/>
      <c r="J3" s="895"/>
      <c r="K3" s="896"/>
      <c r="L3" s="892" t="s">
        <v>1351</v>
      </c>
    </row>
    <row r="4" spans="2:12" ht="47.5" customHeight="1">
      <c r="B4" s="797"/>
      <c r="C4" s="893"/>
      <c r="D4" s="543" t="s">
        <v>348</v>
      </c>
      <c r="E4" s="543" t="s">
        <v>803</v>
      </c>
      <c r="F4" s="543" t="s">
        <v>1352</v>
      </c>
      <c r="G4" s="543" t="s">
        <v>726</v>
      </c>
      <c r="H4" s="543" t="s">
        <v>714</v>
      </c>
      <c r="I4" s="543" t="s">
        <v>1209</v>
      </c>
      <c r="J4" s="543" t="s">
        <v>1353</v>
      </c>
      <c r="K4" s="543" t="s">
        <v>1104</v>
      </c>
      <c r="L4" s="893"/>
    </row>
    <row r="5" spans="2:12" ht="12.75" customHeight="1">
      <c r="B5" s="798"/>
      <c r="C5" s="157" t="s">
        <v>153</v>
      </c>
      <c r="D5" s="157" t="s">
        <v>153</v>
      </c>
      <c r="E5" s="157" t="s">
        <v>153</v>
      </c>
      <c r="F5" s="157" t="s">
        <v>153</v>
      </c>
      <c r="G5" s="157" t="s">
        <v>153</v>
      </c>
      <c r="H5" s="157" t="s">
        <v>153</v>
      </c>
      <c r="I5" s="157" t="s">
        <v>153</v>
      </c>
      <c r="J5" s="157" t="s">
        <v>153</v>
      </c>
      <c r="K5" s="157" t="s">
        <v>153</v>
      </c>
      <c r="L5" s="157" t="s">
        <v>153</v>
      </c>
    </row>
    <row r="6" spans="2:12">
      <c r="B6" s="506" t="s">
        <v>715</v>
      </c>
      <c r="C6" s="164">
        <v>-812517403</v>
      </c>
      <c r="D6" s="164">
        <v>-1079400006</v>
      </c>
      <c r="E6" s="164">
        <v>1096050369</v>
      </c>
      <c r="F6" s="164">
        <v>0</v>
      </c>
      <c r="G6" s="164">
        <v>-98861767</v>
      </c>
      <c r="H6" s="164">
        <v>-5244500</v>
      </c>
      <c r="I6" s="164">
        <v>0</v>
      </c>
      <c r="J6" s="164">
        <v>0</v>
      </c>
      <c r="K6" s="164">
        <v>-15664084</v>
      </c>
      <c r="L6" s="164">
        <v>-915637391</v>
      </c>
    </row>
    <row r="7" spans="2:12">
      <c r="B7" s="506" t="s">
        <v>309</v>
      </c>
      <c r="C7" s="164">
        <v>-2837866627</v>
      </c>
      <c r="D7" s="164">
        <v>0</v>
      </c>
      <c r="E7" s="164">
        <v>127965026</v>
      </c>
      <c r="F7" s="164">
        <v>0</v>
      </c>
      <c r="G7" s="164">
        <v>-118463991</v>
      </c>
      <c r="H7" s="164">
        <v>-97059668</v>
      </c>
      <c r="I7" s="164">
        <v>0</v>
      </c>
      <c r="J7" s="164">
        <v>0</v>
      </c>
      <c r="K7" s="164">
        <v>-645145</v>
      </c>
      <c r="L7" s="164">
        <v>-2926070405</v>
      </c>
    </row>
    <row r="8" spans="2:12">
      <c r="B8" s="506" t="s">
        <v>780</v>
      </c>
      <c r="C8" s="164">
        <v>-1160046701</v>
      </c>
      <c r="D8" s="164">
        <v>0</v>
      </c>
      <c r="E8" s="164">
        <v>230022892</v>
      </c>
      <c r="F8" s="164">
        <v>0</v>
      </c>
      <c r="G8" s="164">
        <v>-71767243</v>
      </c>
      <c r="H8" s="164">
        <v>-30046305</v>
      </c>
      <c r="I8" s="164">
        <v>0</v>
      </c>
      <c r="J8" s="164">
        <v>0</v>
      </c>
      <c r="K8" s="164">
        <v>-247572901</v>
      </c>
      <c r="L8" s="164">
        <v>-1279410258</v>
      </c>
    </row>
    <row r="9" spans="2:12">
      <c r="B9" s="506" t="s">
        <v>692</v>
      </c>
      <c r="C9" s="164">
        <v>-4689904</v>
      </c>
      <c r="D9" s="164">
        <v>0</v>
      </c>
      <c r="E9" s="164">
        <v>0</v>
      </c>
      <c r="F9" s="164">
        <v>0</v>
      </c>
      <c r="G9" s="164">
        <v>859294</v>
      </c>
      <c r="H9" s="164">
        <v>0</v>
      </c>
      <c r="I9" s="164">
        <v>0</v>
      </c>
      <c r="J9" s="164">
        <v>0</v>
      </c>
      <c r="K9" s="164">
        <v>-474159</v>
      </c>
      <c r="L9" s="164">
        <v>-4304769</v>
      </c>
    </row>
    <row r="10" spans="2:12">
      <c r="B10" s="506" t="s">
        <v>815</v>
      </c>
      <c r="C10" s="164">
        <v>-8616994</v>
      </c>
      <c r="D10" s="164">
        <v>0</v>
      </c>
      <c r="E10" s="164">
        <v>0</v>
      </c>
      <c r="F10" s="164">
        <v>0</v>
      </c>
      <c r="G10" s="164">
        <v>0</v>
      </c>
      <c r="H10" s="164">
        <v>0</v>
      </c>
      <c r="I10" s="164">
        <v>0</v>
      </c>
      <c r="J10" s="164">
        <v>0</v>
      </c>
      <c r="K10" s="164">
        <v>-706309</v>
      </c>
      <c r="L10" s="164">
        <v>-9323303</v>
      </c>
    </row>
    <row r="11" spans="2:12">
      <c r="B11" s="506" t="s">
        <v>1102</v>
      </c>
      <c r="C11" s="164">
        <v>-8234832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/>
      <c r="K11" s="164">
        <v>-1424823</v>
      </c>
      <c r="L11" s="164">
        <v>-9659655</v>
      </c>
    </row>
    <row r="12" spans="2:12">
      <c r="B12" s="506" t="s">
        <v>1103</v>
      </c>
      <c r="C12" s="164">
        <v>-273240747</v>
      </c>
      <c r="D12" s="164">
        <v>0</v>
      </c>
      <c r="E12" s="164">
        <v>0</v>
      </c>
      <c r="F12" s="164">
        <v>0</v>
      </c>
      <c r="G12" s="164">
        <v>0</v>
      </c>
      <c r="H12" s="164">
        <v>0</v>
      </c>
      <c r="I12" s="164">
        <v>0</v>
      </c>
      <c r="J12" s="164">
        <v>0</v>
      </c>
      <c r="K12" s="164">
        <v>-3998439</v>
      </c>
      <c r="L12" s="164">
        <v>-277239186</v>
      </c>
    </row>
    <row r="13" spans="2:12">
      <c r="B13" s="506" t="s">
        <v>1207</v>
      </c>
      <c r="C13" s="164">
        <v>-74777476</v>
      </c>
      <c r="D13" s="164">
        <v>0</v>
      </c>
      <c r="E13" s="164">
        <v>238448622</v>
      </c>
      <c r="F13" s="164">
        <v>0</v>
      </c>
      <c r="G13" s="164">
        <v>-9029282</v>
      </c>
      <c r="H13" s="164">
        <v>0</v>
      </c>
      <c r="I13" s="164">
        <v>-216490462</v>
      </c>
      <c r="J13" s="164">
        <v>0</v>
      </c>
      <c r="K13" s="164">
        <v>-6209455</v>
      </c>
      <c r="L13" s="164">
        <v>-68058053</v>
      </c>
    </row>
    <row r="14" spans="2:12" ht="37" customHeight="1">
      <c r="B14" s="544" t="s">
        <v>802</v>
      </c>
      <c r="C14" s="547">
        <v>-5179990684</v>
      </c>
      <c r="D14" s="547">
        <v>-1079400006</v>
      </c>
      <c r="E14" s="547">
        <v>1692486909</v>
      </c>
      <c r="F14" s="547"/>
      <c r="G14" s="547">
        <v>-297262989</v>
      </c>
      <c r="H14" s="547">
        <v>-132350473</v>
      </c>
      <c r="I14" s="547">
        <v>-216490462</v>
      </c>
      <c r="J14" s="547">
        <v>0</v>
      </c>
      <c r="K14" s="547">
        <v>-276695315</v>
      </c>
      <c r="L14" s="547">
        <v>-5489703020</v>
      </c>
    </row>
    <row r="15" spans="2:12" ht="18.5" customHeight="1">
      <c r="B15" s="506" t="s">
        <v>892</v>
      </c>
      <c r="C15" s="548">
        <v>157363022</v>
      </c>
      <c r="D15" s="548">
        <v>0</v>
      </c>
      <c r="E15" s="548">
        <v>6816014</v>
      </c>
      <c r="F15" s="548">
        <v>8976140</v>
      </c>
      <c r="G15" s="548">
        <v>-6589698</v>
      </c>
      <c r="H15" s="548">
        <v>18630646</v>
      </c>
      <c r="I15" s="548">
        <v>0</v>
      </c>
      <c r="J15" s="548">
        <v>0</v>
      </c>
      <c r="K15" s="548">
        <v>405267</v>
      </c>
      <c r="L15" s="548">
        <v>185601391</v>
      </c>
    </row>
    <row r="16" spans="2:12" ht="29.5" customHeight="1">
      <c r="B16" s="544" t="s">
        <v>1105</v>
      </c>
      <c r="C16" s="549">
        <v>157363022</v>
      </c>
      <c r="D16" s="549">
        <v>0</v>
      </c>
      <c r="E16" s="549">
        <v>6816014</v>
      </c>
      <c r="F16" s="549">
        <v>8976140</v>
      </c>
      <c r="G16" s="549">
        <v>-6589698</v>
      </c>
      <c r="H16" s="549">
        <v>18630646</v>
      </c>
      <c r="I16" s="549">
        <v>0</v>
      </c>
      <c r="J16" s="549">
        <v>0</v>
      </c>
      <c r="K16" s="549">
        <v>405267</v>
      </c>
      <c r="L16" s="549">
        <v>185601391</v>
      </c>
    </row>
    <row r="19" spans="2:12" ht="6" customHeight="1">
      <c r="K19" s="545"/>
    </row>
    <row r="20" spans="2:12" ht="33.75" customHeight="1">
      <c r="B20" s="796" t="s">
        <v>800</v>
      </c>
      <c r="C20" s="892" t="s">
        <v>1020</v>
      </c>
      <c r="D20" s="894" t="s">
        <v>801</v>
      </c>
      <c r="E20" s="895"/>
      <c r="F20" s="895"/>
      <c r="G20" s="895"/>
      <c r="H20" s="895"/>
      <c r="I20" s="895"/>
      <c r="J20" s="895"/>
      <c r="K20" s="896"/>
      <c r="L20" s="892" t="s">
        <v>1199</v>
      </c>
    </row>
    <row r="21" spans="2:12" ht="39" customHeight="1">
      <c r="B21" s="797"/>
      <c r="C21" s="893"/>
      <c r="D21" s="543" t="s">
        <v>348</v>
      </c>
      <c r="E21" s="543" t="s">
        <v>803</v>
      </c>
      <c r="F21" s="543" t="s">
        <v>1352</v>
      </c>
      <c r="G21" s="543" t="s">
        <v>726</v>
      </c>
      <c r="H21" s="543" t="s">
        <v>714</v>
      </c>
      <c r="I21" s="543" t="s">
        <v>1209</v>
      </c>
      <c r="J21" s="543" t="s">
        <v>1353</v>
      </c>
      <c r="K21" s="543" t="s">
        <v>1104</v>
      </c>
      <c r="L21" s="893"/>
    </row>
    <row r="22" spans="2:12" ht="12.75" customHeight="1">
      <c r="B22" s="798"/>
      <c r="C22" s="157" t="s">
        <v>153</v>
      </c>
      <c r="D22" s="157" t="s">
        <v>153</v>
      </c>
      <c r="E22" s="157" t="s">
        <v>153</v>
      </c>
      <c r="F22" s="157" t="s">
        <v>153</v>
      </c>
      <c r="G22" s="157" t="s">
        <v>153</v>
      </c>
      <c r="H22" s="157" t="s">
        <v>153</v>
      </c>
      <c r="I22" s="157" t="s">
        <v>153</v>
      </c>
      <c r="J22" s="157" t="s">
        <v>153</v>
      </c>
      <c r="K22" s="157" t="s">
        <v>153</v>
      </c>
      <c r="L22" s="157" t="s">
        <v>153</v>
      </c>
    </row>
    <row r="23" spans="2:12">
      <c r="B23" s="506" t="s">
        <v>715</v>
      </c>
      <c r="C23" s="164">
        <v>-13651352</v>
      </c>
      <c r="D23" s="164">
        <v>-1222628181</v>
      </c>
      <c r="E23" s="164">
        <v>370265708</v>
      </c>
      <c r="F23" s="164"/>
      <c r="G23" s="164">
        <v>-27541709</v>
      </c>
      <c r="H23" s="164">
        <v>23453347</v>
      </c>
      <c r="I23" s="164">
        <v>0</v>
      </c>
      <c r="J23" s="164">
        <v>0</v>
      </c>
      <c r="K23" s="164">
        <v>74689313</v>
      </c>
      <c r="L23" s="164">
        <v>-812517403</v>
      </c>
    </row>
    <row r="24" spans="2:12">
      <c r="B24" s="506" t="s">
        <v>309</v>
      </c>
      <c r="C24" s="164">
        <v>-2711692527</v>
      </c>
      <c r="D24" s="164">
        <v>0</v>
      </c>
      <c r="E24" s="164">
        <v>752981228</v>
      </c>
      <c r="F24" s="164"/>
      <c r="G24" s="164">
        <v>-120865485</v>
      </c>
      <c r="H24" s="164">
        <v>-167086334</v>
      </c>
      <c r="I24" s="164">
        <v>0</v>
      </c>
      <c r="J24" s="164">
        <v>0</v>
      </c>
      <c r="K24" s="164">
        <v>-1828841</v>
      </c>
      <c r="L24" s="164">
        <v>-2837866627</v>
      </c>
    </row>
    <row r="25" spans="2:12">
      <c r="B25" s="506" t="s">
        <v>780</v>
      </c>
      <c r="C25" s="164">
        <v>-879465970</v>
      </c>
      <c r="D25" s="164">
        <v>0</v>
      </c>
      <c r="E25" s="164">
        <v>195365550</v>
      </c>
      <c r="F25" s="164"/>
      <c r="G25" s="164">
        <v>-61435900</v>
      </c>
      <c r="H25" s="164">
        <v>-78278631</v>
      </c>
      <c r="I25" s="164">
        <v>0</v>
      </c>
      <c r="J25" s="164">
        <v>0</v>
      </c>
      <c r="K25" s="164">
        <v>-53806531</v>
      </c>
      <c r="L25" s="164">
        <v>-1160046701</v>
      </c>
    </row>
    <row r="26" spans="2:12">
      <c r="B26" s="506" t="s">
        <v>692</v>
      </c>
      <c r="C26" s="164">
        <v>0</v>
      </c>
      <c r="D26" s="164">
        <v>0</v>
      </c>
      <c r="E26" s="164">
        <v>0</v>
      </c>
      <c r="F26" s="164"/>
      <c r="G26" s="164">
        <v>0</v>
      </c>
      <c r="H26" s="164">
        <v>0</v>
      </c>
      <c r="I26" s="164">
        <v>0</v>
      </c>
      <c r="J26" s="164">
        <v>0</v>
      </c>
      <c r="K26" s="164">
        <v>-4689904</v>
      </c>
      <c r="L26" s="164">
        <v>-4689904</v>
      </c>
    </row>
    <row r="27" spans="2:12">
      <c r="B27" s="506" t="s">
        <v>815</v>
      </c>
      <c r="C27" s="164">
        <v>-7148270</v>
      </c>
      <c r="D27" s="164">
        <v>0</v>
      </c>
      <c r="E27" s="164">
        <v>0</v>
      </c>
      <c r="F27" s="164"/>
      <c r="G27" s="164">
        <v>0</v>
      </c>
      <c r="H27" s="164">
        <v>0</v>
      </c>
      <c r="I27" s="164">
        <v>0</v>
      </c>
      <c r="J27" s="164">
        <v>0</v>
      </c>
      <c r="K27" s="164">
        <v>-1468724</v>
      </c>
      <c r="L27" s="164">
        <v>-8616994</v>
      </c>
    </row>
    <row r="28" spans="2:12">
      <c r="B28" s="506" t="s">
        <v>1102</v>
      </c>
      <c r="C28" s="164">
        <v>0</v>
      </c>
      <c r="D28" s="164">
        <v>0</v>
      </c>
      <c r="E28" s="164">
        <v>0</v>
      </c>
      <c r="F28" s="164"/>
      <c r="G28" s="164">
        <v>0</v>
      </c>
      <c r="H28" s="164">
        <v>0</v>
      </c>
      <c r="I28" s="164">
        <v>0</v>
      </c>
      <c r="J28" s="164"/>
      <c r="K28" s="164">
        <v>725168</v>
      </c>
      <c r="L28" s="164">
        <v>-8234832</v>
      </c>
    </row>
    <row r="29" spans="2:12">
      <c r="B29" s="506" t="s">
        <v>1103</v>
      </c>
      <c r="C29" s="164">
        <v>0</v>
      </c>
      <c r="D29" s="164">
        <v>0</v>
      </c>
      <c r="E29" s="164">
        <v>0</v>
      </c>
      <c r="F29" s="164"/>
      <c r="G29" s="164">
        <v>0</v>
      </c>
      <c r="H29" s="164">
        <v>0</v>
      </c>
      <c r="I29" s="164">
        <v>0</v>
      </c>
      <c r="J29" s="164">
        <v>0</v>
      </c>
      <c r="K29" s="164">
        <v>45619152</v>
      </c>
      <c r="L29" s="164">
        <v>-273240747</v>
      </c>
    </row>
    <row r="30" spans="2:12">
      <c r="B30" s="506" t="s">
        <v>1207</v>
      </c>
      <c r="C30" s="164">
        <v>-67005991</v>
      </c>
      <c r="D30" s="164">
        <v>0</v>
      </c>
      <c r="E30" s="164">
        <v>226913029</v>
      </c>
      <c r="F30" s="164"/>
      <c r="G30" s="164">
        <v>-8249213</v>
      </c>
      <c r="H30" s="164">
        <v>0</v>
      </c>
      <c r="I30" s="164">
        <v>-222054513</v>
      </c>
      <c r="J30" s="164">
        <v>0</v>
      </c>
      <c r="K30" s="164">
        <v>-4380788</v>
      </c>
      <c r="L30" s="164">
        <v>-74777476</v>
      </c>
    </row>
    <row r="31" spans="2:12" ht="26">
      <c r="B31" s="544" t="s">
        <v>802</v>
      </c>
      <c r="C31" s="168">
        <v>-3678964110</v>
      </c>
      <c r="D31" s="168">
        <v>-1222628181</v>
      </c>
      <c r="E31" s="168">
        <v>1545525515</v>
      </c>
      <c r="F31" s="168"/>
      <c r="G31" s="168">
        <v>-218092307</v>
      </c>
      <c r="H31" s="168">
        <v>-221911618</v>
      </c>
      <c r="I31" s="168">
        <v>-222054513</v>
      </c>
      <c r="J31" s="168">
        <v>0</v>
      </c>
      <c r="K31" s="168">
        <v>54858845</v>
      </c>
      <c r="L31" s="168">
        <v>-5179990684</v>
      </c>
    </row>
    <row r="32" spans="2:12">
      <c r="B32" s="506" t="s">
        <v>892</v>
      </c>
      <c r="C32" s="164">
        <v>265287661</v>
      </c>
      <c r="D32" s="164">
        <v>0</v>
      </c>
      <c r="E32" s="164">
        <v>618154</v>
      </c>
      <c r="F32" s="164">
        <v>-36040195</v>
      </c>
      <c r="G32" s="164">
        <v>-3584769</v>
      </c>
      <c r="H32" s="164">
        <v>11205475</v>
      </c>
      <c r="I32" s="164">
        <v>0</v>
      </c>
      <c r="J32" s="164">
        <v>0</v>
      </c>
      <c r="K32" s="164">
        <v>-80123304</v>
      </c>
      <c r="L32" s="164">
        <v>157363022</v>
      </c>
    </row>
    <row r="33" spans="2:12">
      <c r="B33" s="506" t="s">
        <v>1208</v>
      </c>
      <c r="C33" s="164">
        <v>0</v>
      </c>
      <c r="D33" s="164">
        <v>0</v>
      </c>
      <c r="E33" s="164">
        <v>-30379319</v>
      </c>
      <c r="F33" s="164">
        <v>0</v>
      </c>
      <c r="G33" s="164">
        <v>0</v>
      </c>
      <c r="H33" s="164">
        <v>0</v>
      </c>
      <c r="I33" s="164">
        <v>0</v>
      </c>
      <c r="J33" s="164">
        <v>0</v>
      </c>
      <c r="K33" s="164">
        <v>0</v>
      </c>
      <c r="L33" s="164">
        <v>0</v>
      </c>
    </row>
    <row r="34" spans="2:12" ht="26">
      <c r="B34" s="544" t="s">
        <v>1105</v>
      </c>
      <c r="C34" s="412">
        <v>265287661</v>
      </c>
      <c r="D34" s="412">
        <v>0</v>
      </c>
      <c r="E34" s="412">
        <v>-29761165</v>
      </c>
      <c r="F34" s="412">
        <v>-36040195</v>
      </c>
      <c r="G34" s="412">
        <v>-3584769</v>
      </c>
      <c r="H34" s="412">
        <v>11205475</v>
      </c>
      <c r="I34" s="412">
        <v>0</v>
      </c>
      <c r="J34" s="412">
        <v>0</v>
      </c>
      <c r="K34" s="412">
        <v>-80123304</v>
      </c>
      <c r="L34" s="412">
        <v>157363022</v>
      </c>
    </row>
    <row r="40" spans="2:12">
      <c r="E40" s="546"/>
      <c r="F40" s="546"/>
      <c r="G40" s="546"/>
    </row>
    <row r="49" s="272" customFormat="1"/>
    <row r="50" s="272" customFormat="1"/>
    <row r="51" s="272" customFormat="1"/>
    <row r="52" s="272" customFormat="1"/>
    <row r="53" s="272" customFormat="1"/>
    <row r="54" s="272" customFormat="1"/>
    <row r="55" s="272" customFormat="1"/>
  </sheetData>
  <mergeCells count="10">
    <mergeCell ref="B3:B5"/>
    <mergeCell ref="C3:C4"/>
    <mergeCell ref="D3:F3"/>
    <mergeCell ref="G3:K3"/>
    <mergeCell ref="L3:L4"/>
    <mergeCell ref="B20:B22"/>
    <mergeCell ref="C20:C21"/>
    <mergeCell ref="D20:F20"/>
    <mergeCell ref="G20:K20"/>
    <mergeCell ref="L20:L21"/>
  </mergeCells>
  <pageMargins left="0.7" right="0.7" top="0.75" bottom="0.75" header="0.3" footer="0.3"/>
  <pageSetup orientation="portrait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D4EA9-F789-45D9-8CD5-DAADD7401DAE}">
  <dimension ref="B1:Q61"/>
  <sheetViews>
    <sheetView showGridLines="0" topLeftCell="A2" zoomScale="70" zoomScaleNormal="70" workbookViewId="0">
      <selection activeCell="F25" sqref="F25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7.1796875" style="5" customWidth="1"/>
    <col min="4" max="4" width="19.54296875" style="5" customWidth="1"/>
    <col min="5" max="5" width="19" style="5" customWidth="1"/>
    <col min="6" max="6" width="19.54296875" style="5" customWidth="1"/>
    <col min="7" max="7" width="2.1796875" style="5" customWidth="1"/>
    <col min="8" max="9" width="14.7265625" bestFit="1" customWidth="1"/>
    <col min="10" max="10" width="14.26953125" bestFit="1" customWidth="1"/>
    <col min="11" max="11" width="13.7265625" bestFit="1" customWidth="1"/>
    <col min="14" max="14" width="12.7265625" customWidth="1"/>
    <col min="15" max="15" width="13.7265625" bestFit="1" customWidth="1"/>
    <col min="16" max="16" width="15.7265625" style="5" bestFit="1" customWidth="1"/>
    <col min="17" max="17" width="14.7265625" style="5" bestFit="1" customWidth="1"/>
    <col min="18" max="16384" width="11.453125" style="5"/>
  </cols>
  <sheetData>
    <row r="1" spans="2:6" ht="5.25" customHeight="1"/>
    <row r="2" spans="2:6">
      <c r="B2" s="8" t="s">
        <v>705</v>
      </c>
      <c r="C2" s="8"/>
      <c r="D2" s="8"/>
      <c r="E2" s="8"/>
      <c r="F2" s="8"/>
    </row>
    <row r="3" spans="2:6" ht="6" customHeight="1">
      <c r="C3" s="27"/>
    </row>
    <row r="4" spans="2:6" ht="42.65" customHeight="1">
      <c r="B4" s="103" t="s">
        <v>1251</v>
      </c>
      <c r="C4" s="104" t="s">
        <v>154</v>
      </c>
      <c r="D4" s="105" t="s">
        <v>1354</v>
      </c>
      <c r="E4" s="105" t="s">
        <v>1027</v>
      </c>
      <c r="F4" s="91" t="s">
        <v>682</v>
      </c>
    </row>
    <row r="5" spans="2:6">
      <c r="B5" s="106" t="s">
        <v>596</v>
      </c>
      <c r="C5" s="107">
        <v>5</v>
      </c>
      <c r="D5" s="28">
        <v>483125584</v>
      </c>
      <c r="E5" s="28">
        <v>0</v>
      </c>
      <c r="F5" s="28">
        <v>483125584</v>
      </c>
    </row>
    <row r="6" spans="2:6" ht="13" customHeight="1">
      <c r="B6" s="106" t="s">
        <v>71</v>
      </c>
      <c r="C6" s="107">
        <v>6</v>
      </c>
      <c r="D6" s="28">
        <v>211081454</v>
      </c>
      <c r="E6" s="28">
        <v>0</v>
      </c>
      <c r="F6" s="28">
        <v>211081454</v>
      </c>
    </row>
    <row r="7" spans="2:6">
      <c r="B7" s="106" t="s">
        <v>459</v>
      </c>
      <c r="C7" s="107">
        <v>6</v>
      </c>
      <c r="D7" s="28">
        <v>230585174</v>
      </c>
      <c r="E7" s="28">
        <v>0</v>
      </c>
      <c r="F7" s="28">
        <v>230585174</v>
      </c>
    </row>
    <row r="8" spans="2:6">
      <c r="B8" s="106" t="s">
        <v>466</v>
      </c>
      <c r="C8" s="107">
        <v>17</v>
      </c>
      <c r="D8" s="28">
        <v>505461062</v>
      </c>
      <c r="E8" s="28">
        <v>0</v>
      </c>
      <c r="F8" s="28">
        <v>505461062</v>
      </c>
    </row>
    <row r="9" spans="2:6">
      <c r="B9" s="106" t="s">
        <v>465</v>
      </c>
      <c r="C9" s="107">
        <v>17</v>
      </c>
      <c r="D9" s="28">
        <v>3704831700</v>
      </c>
      <c r="E9" s="28">
        <v>0</v>
      </c>
      <c r="F9" s="28">
        <v>3704831700</v>
      </c>
    </row>
    <row r="10" spans="2:6" ht="6" customHeight="1">
      <c r="C10" s="27"/>
      <c r="D10" s="30"/>
      <c r="E10" s="30"/>
      <c r="F10" s="30"/>
    </row>
    <row r="11" spans="2:6">
      <c r="B11" s="8" t="s">
        <v>1251</v>
      </c>
      <c r="C11" s="68"/>
      <c r="D11" s="69">
        <v>3285500550</v>
      </c>
      <c r="E11" s="69">
        <v>0</v>
      </c>
      <c r="F11" s="69">
        <v>3285500550</v>
      </c>
    </row>
    <row r="12" spans="2:6" ht="13" customHeight="1">
      <c r="C12" s="27"/>
      <c r="D12" s="30"/>
      <c r="E12" s="30"/>
      <c r="F12" s="30"/>
    </row>
    <row r="13" spans="2:6" ht="26.15" customHeight="1">
      <c r="B13" s="130" t="s">
        <v>1252</v>
      </c>
      <c r="C13" s="104" t="s">
        <v>154</v>
      </c>
      <c r="D13" s="105" t="s">
        <v>1354</v>
      </c>
      <c r="E13" s="105" t="s">
        <v>1027</v>
      </c>
      <c r="F13" s="91" t="s">
        <v>682</v>
      </c>
    </row>
    <row r="14" spans="2:6" ht="13" customHeight="1">
      <c r="B14" s="106" t="s">
        <v>596</v>
      </c>
      <c r="C14" s="107">
        <v>5</v>
      </c>
      <c r="D14" s="28">
        <v>483125584</v>
      </c>
      <c r="E14" s="28">
        <v>0</v>
      </c>
      <c r="F14" s="28">
        <v>483125584</v>
      </c>
    </row>
    <row r="15" spans="2:6" ht="13" customHeight="1">
      <c r="B15" s="106" t="s">
        <v>71</v>
      </c>
      <c r="C15" s="107">
        <v>6</v>
      </c>
      <c r="D15" s="28">
        <v>211081454</v>
      </c>
      <c r="E15" s="28">
        <v>0</v>
      </c>
      <c r="F15" s="28">
        <v>211081454</v>
      </c>
    </row>
    <row r="16" spans="2:6" ht="13" customHeight="1">
      <c r="B16" s="106" t="s">
        <v>459</v>
      </c>
      <c r="C16" s="107">
        <v>6</v>
      </c>
      <c r="D16" s="28">
        <v>230585174</v>
      </c>
      <c r="E16" s="28">
        <v>0</v>
      </c>
      <c r="F16" s="28">
        <v>230585174</v>
      </c>
    </row>
    <row r="17" spans="2:6" ht="13" customHeight="1">
      <c r="B17" s="106" t="s">
        <v>466</v>
      </c>
      <c r="C17" s="107">
        <v>17</v>
      </c>
      <c r="D17" s="28">
        <v>505461062</v>
      </c>
      <c r="E17" s="28">
        <v>0</v>
      </c>
      <c r="F17" s="28">
        <v>505461062</v>
      </c>
    </row>
    <row r="18" spans="2:6" ht="13" customHeight="1">
      <c r="B18" s="106" t="s">
        <v>1149</v>
      </c>
      <c r="C18" s="107">
        <v>30</v>
      </c>
      <c r="D18" s="28">
        <v>180834620</v>
      </c>
      <c r="E18" s="28">
        <v>0</v>
      </c>
      <c r="F18" s="28">
        <v>180834620</v>
      </c>
    </row>
    <row r="19" spans="2:6" ht="13" customHeight="1">
      <c r="B19" s="106" t="s">
        <v>465</v>
      </c>
      <c r="C19" s="107">
        <v>17</v>
      </c>
      <c r="D19" s="28">
        <v>3704831700</v>
      </c>
      <c r="E19" s="28">
        <v>0</v>
      </c>
      <c r="F19" s="28">
        <v>3704831700</v>
      </c>
    </row>
    <row r="20" spans="2:6" ht="13" customHeight="1">
      <c r="B20" s="106" t="s">
        <v>772</v>
      </c>
      <c r="C20" s="107">
        <v>30</v>
      </c>
      <c r="D20" s="28">
        <v>1098575638</v>
      </c>
      <c r="E20" s="28">
        <v>0</v>
      </c>
      <c r="F20" s="28">
        <v>1098575638</v>
      </c>
    </row>
    <row r="21" spans="2:6" ht="6" customHeight="1">
      <c r="C21" s="27"/>
      <c r="D21" s="30"/>
      <c r="E21" s="30"/>
      <c r="F21" s="30"/>
    </row>
    <row r="22" spans="2:6">
      <c r="B22" s="8" t="s">
        <v>1252</v>
      </c>
      <c r="C22" s="68"/>
      <c r="D22" s="69">
        <v>4564910808</v>
      </c>
      <c r="E22" s="69">
        <v>0</v>
      </c>
      <c r="F22" s="69">
        <v>4564910808</v>
      </c>
    </row>
    <row r="23" spans="2:6" ht="6" customHeight="1">
      <c r="C23" s="27"/>
      <c r="D23" s="30"/>
      <c r="E23" s="30"/>
      <c r="F23" s="30"/>
    </row>
    <row r="24" spans="2:6" ht="26.15" customHeight="1">
      <c r="B24" s="103" t="s">
        <v>665</v>
      </c>
      <c r="C24" s="104" t="s">
        <v>154</v>
      </c>
      <c r="D24" s="105" t="s">
        <v>1354</v>
      </c>
      <c r="E24" s="105" t="s">
        <v>1027</v>
      </c>
      <c r="F24" s="91" t="s">
        <v>700</v>
      </c>
    </row>
    <row r="25" spans="2:6" ht="26.5" customHeight="1">
      <c r="B25" s="108" t="s">
        <v>470</v>
      </c>
      <c r="C25" s="107">
        <v>23</v>
      </c>
      <c r="D25" s="28">
        <v>3670611817</v>
      </c>
      <c r="E25" s="28">
        <v>0</v>
      </c>
      <c r="F25" s="28">
        <v>3670611817</v>
      </c>
    </row>
    <row r="26" spans="2:6">
      <c r="B26" s="106" t="s">
        <v>471</v>
      </c>
      <c r="C26" s="107">
        <v>23</v>
      </c>
      <c r="D26" s="28">
        <v>607015945</v>
      </c>
      <c r="E26" s="28">
        <v>0</v>
      </c>
      <c r="F26" s="31">
        <v>607015945</v>
      </c>
    </row>
    <row r="27" spans="2:6" ht="6" customHeight="1">
      <c r="C27" s="27"/>
      <c r="D27" s="30"/>
      <c r="E27" s="30"/>
      <c r="F27" s="30"/>
    </row>
    <row r="28" spans="2:6">
      <c r="B28" s="8" t="s">
        <v>666</v>
      </c>
      <c r="C28" s="68"/>
      <c r="D28" s="69">
        <v>4277627762</v>
      </c>
      <c r="E28" s="69">
        <v>0</v>
      </c>
      <c r="F28" s="69">
        <v>4277627762</v>
      </c>
    </row>
    <row r="29" spans="2:6" ht="6" customHeight="1">
      <c r="C29" s="27"/>
      <c r="D29" s="30"/>
      <c r="E29" s="30"/>
      <c r="F29" s="30"/>
    </row>
    <row r="30" spans="2:6" ht="26">
      <c r="B30" s="103" t="s">
        <v>667</v>
      </c>
      <c r="C30" s="104" t="s">
        <v>154</v>
      </c>
      <c r="D30" s="105" t="s">
        <v>1354</v>
      </c>
      <c r="E30" s="105" t="s">
        <v>1027</v>
      </c>
      <c r="F30" s="91" t="s">
        <v>682</v>
      </c>
    </row>
    <row r="31" spans="2:6">
      <c r="B31" s="108" t="s">
        <v>113</v>
      </c>
      <c r="C31" s="107"/>
      <c r="D31" s="28">
        <v>2976277224</v>
      </c>
      <c r="E31" s="28">
        <v>0</v>
      </c>
      <c r="F31" s="28">
        <v>2976277224</v>
      </c>
    </row>
    <row r="32" spans="2:6">
      <c r="B32" s="106" t="s">
        <v>462</v>
      </c>
      <c r="C32" s="107"/>
      <c r="D32" s="28">
        <v>10596845305</v>
      </c>
      <c r="E32" s="28">
        <v>0</v>
      </c>
      <c r="F32" s="28">
        <v>10596845305</v>
      </c>
    </row>
    <row r="33" spans="2:17">
      <c r="B33" s="106" t="s">
        <v>668</v>
      </c>
      <c r="C33" s="107">
        <v>31</v>
      </c>
      <c r="D33" s="28">
        <v>2269157</v>
      </c>
      <c r="E33" s="28">
        <v>0</v>
      </c>
      <c r="F33" s="28">
        <v>2269157</v>
      </c>
      <c r="Q33" s="29"/>
    </row>
    <row r="34" spans="2:17" ht="6" customHeight="1">
      <c r="B34" s="33"/>
      <c r="C34" s="34"/>
      <c r="D34" s="30"/>
      <c r="E34" s="30"/>
      <c r="F34" s="30"/>
    </row>
    <row r="35" spans="2:17">
      <c r="B35" s="8" t="s">
        <v>667</v>
      </c>
      <c r="C35" s="68"/>
      <c r="D35" s="69">
        <v>13570853372</v>
      </c>
      <c r="E35" s="69">
        <v>0</v>
      </c>
      <c r="F35" s="69">
        <v>13570853372</v>
      </c>
    </row>
    <row r="36" spans="2:17" ht="6" customHeight="1">
      <c r="C36" s="27"/>
      <c r="D36" s="30"/>
      <c r="E36" s="30"/>
      <c r="F36" s="30"/>
    </row>
    <row r="37" spans="2:17" ht="26">
      <c r="B37" s="103" t="s">
        <v>669</v>
      </c>
      <c r="C37" s="104" t="s">
        <v>154</v>
      </c>
      <c r="D37" s="105" t="s">
        <v>1354</v>
      </c>
      <c r="E37" s="105" t="s">
        <v>1027</v>
      </c>
      <c r="F37" s="91" t="s">
        <v>682</v>
      </c>
    </row>
    <row r="38" spans="2:17" ht="13" customHeight="1">
      <c r="B38" s="106" t="s">
        <v>604</v>
      </c>
      <c r="C38" s="107"/>
      <c r="D38" s="28">
        <v>3798928406</v>
      </c>
      <c r="E38" s="28">
        <v>0</v>
      </c>
      <c r="F38" s="28">
        <v>3798928406</v>
      </c>
    </row>
    <row r="39" spans="2:17">
      <c r="B39" s="106" t="s">
        <v>605</v>
      </c>
      <c r="C39" s="107"/>
      <c r="D39" s="28">
        <v>5496566361</v>
      </c>
      <c r="E39" s="28">
        <v>0</v>
      </c>
      <c r="F39" s="28">
        <v>5496566361</v>
      </c>
    </row>
    <row r="40" spans="2:17" ht="26">
      <c r="B40" s="108" t="s">
        <v>681</v>
      </c>
      <c r="C40" s="107">
        <v>31</v>
      </c>
      <c r="D40" s="28">
        <v>2269157</v>
      </c>
      <c r="E40" s="28">
        <v>0</v>
      </c>
      <c r="F40" s="28">
        <v>2269157</v>
      </c>
      <c r="Q40" s="29"/>
    </row>
    <row r="41" spans="2:17" ht="6" customHeight="1">
      <c r="C41" s="27"/>
      <c r="D41" s="30"/>
      <c r="E41" s="30"/>
      <c r="F41" s="30"/>
    </row>
    <row r="42" spans="2:17">
      <c r="B42" s="8" t="s">
        <v>669</v>
      </c>
      <c r="C42" s="68"/>
      <c r="D42" s="69">
        <v>9293225610</v>
      </c>
      <c r="E42" s="69">
        <v>0</v>
      </c>
      <c r="F42" s="69">
        <v>9293225610</v>
      </c>
    </row>
    <row r="43" spans="2:17" ht="6" customHeight="1">
      <c r="C43" s="27"/>
      <c r="D43" s="30"/>
      <c r="E43" s="30"/>
      <c r="F43" s="30"/>
    </row>
    <row r="44" spans="2:17" ht="26">
      <c r="B44" s="899"/>
      <c r="C44" s="900"/>
      <c r="D44" s="105" t="s">
        <v>1354</v>
      </c>
      <c r="E44" s="105" t="s">
        <v>1027</v>
      </c>
      <c r="F44" s="91" t="s">
        <v>682</v>
      </c>
    </row>
    <row r="45" spans="2:17" ht="26.5" customHeight="1">
      <c r="B45" s="901" t="s">
        <v>743</v>
      </c>
      <c r="C45" s="902"/>
      <c r="D45" s="28">
        <v>2926070405</v>
      </c>
      <c r="E45" s="28">
        <v>0</v>
      </c>
      <c r="F45" s="109">
        <v>2926070405</v>
      </c>
    </row>
    <row r="46" spans="2:17" ht="6" customHeight="1">
      <c r="C46" s="27"/>
      <c r="D46" s="30"/>
      <c r="E46" s="30"/>
      <c r="F46" s="30"/>
    </row>
    <row r="47" spans="2:17" ht="13" customHeight="1">
      <c r="B47" s="100" t="s">
        <v>1298</v>
      </c>
      <c r="C47" s="129"/>
      <c r="D47" s="129"/>
      <c r="E47" s="129"/>
      <c r="F47" s="69">
        <v>1382242139</v>
      </c>
    </row>
    <row r="48" spans="2:17" ht="6" customHeight="1">
      <c r="C48" s="27"/>
      <c r="D48" s="30"/>
      <c r="E48" s="30"/>
      <c r="F48" s="30"/>
    </row>
    <row r="49" spans="2:6">
      <c r="B49" s="100" t="s">
        <v>1355</v>
      </c>
      <c r="C49" s="129"/>
      <c r="D49" s="129"/>
      <c r="E49" s="129"/>
      <c r="F49" s="101"/>
    </row>
    <row r="50" spans="2:6">
      <c r="B50" s="903" t="s">
        <v>670</v>
      </c>
      <c r="C50" s="904"/>
      <c r="D50" s="904"/>
      <c r="E50" s="904"/>
      <c r="F50" s="131">
        <v>877.12</v>
      </c>
    </row>
    <row r="51" spans="2:6">
      <c r="B51" s="903" t="s">
        <v>671</v>
      </c>
      <c r="C51" s="904"/>
      <c r="D51" s="904"/>
      <c r="E51" s="904"/>
      <c r="F51" s="131">
        <v>36789.360000000001</v>
      </c>
    </row>
    <row r="52" spans="2:6" ht="6" customHeight="1">
      <c r="C52" s="27"/>
      <c r="D52" s="30"/>
      <c r="E52" s="30"/>
      <c r="F52" s="30"/>
    </row>
    <row r="53" spans="2:6">
      <c r="B53" s="905" t="s">
        <v>672</v>
      </c>
      <c r="C53" s="906"/>
      <c r="D53" s="906"/>
      <c r="E53" s="906"/>
      <c r="F53" s="907"/>
    </row>
    <row r="54" spans="2:6" ht="26">
      <c r="B54" s="897" t="s">
        <v>680</v>
      </c>
      <c r="C54" s="898"/>
      <c r="D54" s="19" t="s">
        <v>673</v>
      </c>
      <c r="E54" s="35" t="s">
        <v>1073</v>
      </c>
      <c r="F54" s="35" t="s">
        <v>1356</v>
      </c>
    </row>
    <row r="55" spans="2:6">
      <c r="B55" s="903" t="s">
        <v>674</v>
      </c>
      <c r="C55" s="910"/>
      <c r="D55" s="107" t="s">
        <v>675</v>
      </c>
      <c r="E55" s="132">
        <v>1.2</v>
      </c>
      <c r="F55" s="131">
        <v>0.76806602462853568</v>
      </c>
    </row>
    <row r="56" spans="2:6">
      <c r="B56" s="903" t="s">
        <v>701</v>
      </c>
      <c r="C56" s="910"/>
      <c r="D56" s="107" t="s">
        <v>676</v>
      </c>
      <c r="E56" s="132">
        <v>1.2</v>
      </c>
      <c r="F56" s="131">
        <v>0.95790181563620247</v>
      </c>
    </row>
    <row r="57" spans="2:6" ht="38.25" customHeight="1">
      <c r="B57" s="908" t="s">
        <v>677</v>
      </c>
      <c r="C57" s="909"/>
      <c r="D57" s="107" t="s">
        <v>678</v>
      </c>
      <c r="E57" s="132">
        <v>1.2</v>
      </c>
      <c r="F57" s="133">
        <v>1.4602952668443825</v>
      </c>
    </row>
    <row r="58" spans="2:6">
      <c r="B58" s="908" t="s">
        <v>1117</v>
      </c>
      <c r="C58" s="909"/>
      <c r="D58" s="107" t="s">
        <v>679</v>
      </c>
      <c r="E58" s="132">
        <v>11.5</v>
      </c>
      <c r="F58" s="133">
        <v>116.27350304544575</v>
      </c>
    </row>
    <row r="59" spans="2:6" ht="24.75" customHeight="1">
      <c r="B59" s="908" t="s">
        <v>821</v>
      </c>
      <c r="C59" s="909"/>
      <c r="D59" s="107" t="s">
        <v>678</v>
      </c>
      <c r="E59" s="132">
        <v>1.2</v>
      </c>
      <c r="F59" s="133">
        <v>4.6379107450082016</v>
      </c>
    </row>
    <row r="60" spans="2:6">
      <c r="B60" s="908" t="s">
        <v>1117</v>
      </c>
      <c r="C60" s="909"/>
      <c r="D60" s="107" t="s">
        <v>679</v>
      </c>
      <c r="E60" s="132">
        <v>28</v>
      </c>
      <c r="F60" s="133">
        <v>116.27350304544575</v>
      </c>
    </row>
    <row r="61" spans="2:6" ht="24.75" customHeight="1">
      <c r="B61" s="908" t="s">
        <v>1118</v>
      </c>
      <c r="C61" s="909"/>
      <c r="D61" s="107" t="s">
        <v>675</v>
      </c>
      <c r="E61" s="132">
        <v>4</v>
      </c>
      <c r="F61" s="133">
        <v>3.3025406180298775</v>
      </c>
    </row>
  </sheetData>
  <mergeCells count="13">
    <mergeCell ref="B61:C61"/>
    <mergeCell ref="B55:C55"/>
    <mergeCell ref="B56:C56"/>
    <mergeCell ref="B57:C57"/>
    <mergeCell ref="B58:C58"/>
    <mergeCell ref="B59:C59"/>
    <mergeCell ref="B60:C60"/>
    <mergeCell ref="B54:C54"/>
    <mergeCell ref="B44:C44"/>
    <mergeCell ref="B45:C45"/>
    <mergeCell ref="B50:E50"/>
    <mergeCell ref="B51:E51"/>
    <mergeCell ref="B53:F5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B7F0-AABF-4E48-8310-4B2CBA5E1E5F}">
  <dimension ref="B1:N63"/>
  <sheetViews>
    <sheetView showGridLines="0" topLeftCell="A13" zoomScale="70" zoomScaleNormal="70" workbookViewId="0">
      <selection activeCell="D19" sqref="D19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9.1796875" style="5" bestFit="1" customWidth="1"/>
    <col min="4" max="4" width="19.54296875" style="5" customWidth="1"/>
    <col min="5" max="5" width="15.26953125" style="5" customWidth="1"/>
    <col min="6" max="6" width="19" style="5" customWidth="1"/>
    <col min="7" max="7" width="2.1796875" style="5" customWidth="1"/>
    <col min="8" max="8" width="13.7265625" style="5" bestFit="1" customWidth="1"/>
    <col min="9" max="10" width="11.453125" style="5"/>
    <col min="11" max="11" width="12.7265625" style="5" customWidth="1"/>
    <col min="12" max="12" width="13.7265625" style="5" bestFit="1" customWidth="1"/>
    <col min="13" max="13" width="15.54296875" style="5" bestFit="1" customWidth="1"/>
    <col min="14" max="14" width="14.7265625" style="5" bestFit="1" customWidth="1"/>
    <col min="15" max="16384" width="11.453125" style="5"/>
  </cols>
  <sheetData>
    <row r="1" spans="2:8" ht="5.15" customHeight="1"/>
    <row r="2" spans="2:8" ht="18.5">
      <c r="B2" s="96" t="s">
        <v>1311</v>
      </c>
      <c r="C2" s="6"/>
    </row>
    <row r="3" spans="2:8" ht="5.25" customHeight="1"/>
    <row r="4" spans="2:8">
      <c r="B4" s="8" t="s">
        <v>705</v>
      </c>
      <c r="C4" s="8"/>
      <c r="D4" s="8"/>
      <c r="E4" s="8"/>
      <c r="F4" s="8"/>
    </row>
    <row r="5" spans="2:8" ht="6" customHeight="1">
      <c r="C5" s="27"/>
    </row>
    <row r="6" spans="2:8" ht="42.65" customHeight="1">
      <c r="B6" s="103" t="s">
        <v>1251</v>
      </c>
      <c r="C6" s="104" t="s">
        <v>154</v>
      </c>
      <c r="D6" s="105" t="s">
        <v>1210</v>
      </c>
      <c r="E6" s="105" t="s">
        <v>1027</v>
      </c>
      <c r="F6" s="91" t="s">
        <v>682</v>
      </c>
    </row>
    <row r="7" spans="2:8">
      <c r="B7" s="106" t="s">
        <v>596</v>
      </c>
      <c r="C7" s="107">
        <v>5</v>
      </c>
      <c r="D7" s="28">
        <v>373700303</v>
      </c>
      <c r="E7" s="28">
        <v>0</v>
      </c>
      <c r="F7" s="28">
        <v>373700303</v>
      </c>
    </row>
    <row r="8" spans="2:8">
      <c r="B8" s="106" t="s">
        <v>71</v>
      </c>
      <c r="C8" s="107">
        <v>6</v>
      </c>
      <c r="D8" s="28">
        <v>253846638</v>
      </c>
      <c r="E8" s="28">
        <v>0</v>
      </c>
      <c r="F8" s="28">
        <v>253846638</v>
      </c>
      <c r="H8" s="29"/>
    </row>
    <row r="9" spans="2:8">
      <c r="B9" s="106" t="s">
        <v>459</v>
      </c>
      <c r="C9" s="107">
        <v>6</v>
      </c>
      <c r="D9" s="28">
        <v>190595875</v>
      </c>
      <c r="E9" s="28">
        <v>0</v>
      </c>
      <c r="F9" s="28">
        <v>190595875</v>
      </c>
    </row>
    <row r="10" spans="2:8">
      <c r="B10" s="106" t="s">
        <v>466</v>
      </c>
      <c r="C10" s="107">
        <v>17</v>
      </c>
      <c r="D10" s="28">
        <v>402923113</v>
      </c>
      <c r="E10" s="28">
        <v>0</v>
      </c>
      <c r="F10" s="28">
        <v>402923113</v>
      </c>
      <c r="H10" s="29"/>
    </row>
    <row r="11" spans="2:8">
      <c r="B11" s="106" t="s">
        <v>465</v>
      </c>
      <c r="C11" s="107">
        <v>17</v>
      </c>
      <c r="D11" s="28">
        <v>3617020870</v>
      </c>
      <c r="E11" s="28">
        <v>0</v>
      </c>
      <c r="F11" s="28">
        <v>3617020870</v>
      </c>
      <c r="H11" s="29"/>
    </row>
    <row r="12" spans="2:8" ht="6" customHeight="1">
      <c r="C12" s="27"/>
      <c r="D12" s="30"/>
      <c r="E12" s="30"/>
      <c r="F12" s="30"/>
    </row>
    <row r="13" spans="2:8">
      <c r="B13" s="8" t="s">
        <v>1251</v>
      </c>
      <c r="C13" s="68"/>
      <c r="D13" s="69">
        <v>3201801167</v>
      </c>
      <c r="E13" s="69">
        <v>0</v>
      </c>
      <c r="F13" s="69">
        <v>3201801167</v>
      </c>
    </row>
    <row r="14" spans="2:8" ht="6" customHeight="1">
      <c r="C14" s="27"/>
      <c r="D14" s="30"/>
      <c r="E14" s="30"/>
      <c r="F14" s="30"/>
    </row>
    <row r="15" spans="2:8" ht="26">
      <c r="B15" s="130" t="s">
        <v>1252</v>
      </c>
      <c r="C15" s="104" t="s">
        <v>154</v>
      </c>
      <c r="D15" s="105" t="s">
        <v>1210</v>
      </c>
      <c r="E15" s="105" t="s">
        <v>1027</v>
      </c>
      <c r="F15" s="91" t="s">
        <v>682</v>
      </c>
    </row>
    <row r="16" spans="2:8">
      <c r="B16" s="106" t="s">
        <v>596</v>
      </c>
      <c r="C16" s="107">
        <v>5</v>
      </c>
      <c r="D16" s="28">
        <v>373700303</v>
      </c>
      <c r="E16" s="28">
        <v>0</v>
      </c>
      <c r="F16" s="28">
        <v>373700303</v>
      </c>
      <c r="H16" s="29"/>
    </row>
    <row r="17" spans="2:14">
      <c r="B17" s="106" t="s">
        <v>71</v>
      </c>
      <c r="C17" s="107">
        <v>6</v>
      </c>
      <c r="D17" s="28">
        <v>253846638</v>
      </c>
      <c r="E17" s="28">
        <v>0</v>
      </c>
      <c r="F17" s="28">
        <v>253846638</v>
      </c>
      <c r="H17" s="29"/>
    </row>
    <row r="18" spans="2:14">
      <c r="B18" s="106" t="s">
        <v>459</v>
      </c>
      <c r="C18" s="107">
        <v>6</v>
      </c>
      <c r="D18" s="28">
        <v>190595875</v>
      </c>
      <c r="E18" s="28">
        <v>0</v>
      </c>
      <c r="F18" s="28">
        <v>190595875</v>
      </c>
      <c r="H18" s="29"/>
    </row>
    <row r="19" spans="2:14">
      <c r="B19" s="106" t="s">
        <v>466</v>
      </c>
      <c r="C19" s="107">
        <v>17</v>
      </c>
      <c r="D19" s="28">
        <v>402923113</v>
      </c>
      <c r="E19" s="28">
        <v>0</v>
      </c>
      <c r="F19" s="28">
        <v>402923113</v>
      </c>
      <c r="H19" s="29"/>
    </row>
    <row r="20" spans="2:14">
      <c r="B20" s="106" t="s">
        <v>1149</v>
      </c>
      <c r="C20" s="107">
        <v>30</v>
      </c>
      <c r="D20" s="28">
        <v>177535974</v>
      </c>
      <c r="E20" s="28">
        <v>0</v>
      </c>
      <c r="F20" s="28">
        <v>177535974</v>
      </c>
      <c r="H20" s="29"/>
    </row>
    <row r="21" spans="2:14">
      <c r="B21" s="106" t="s">
        <v>465</v>
      </c>
      <c r="C21" s="107">
        <v>17</v>
      </c>
      <c r="D21" s="28">
        <v>3617020870</v>
      </c>
      <c r="E21" s="28">
        <v>0</v>
      </c>
      <c r="F21" s="28">
        <v>3617020870</v>
      </c>
      <c r="H21" s="29"/>
    </row>
    <row r="22" spans="2:14">
      <c r="B22" s="106" t="s">
        <v>772</v>
      </c>
      <c r="C22" s="107">
        <v>30</v>
      </c>
      <c r="D22" s="28">
        <v>982510727</v>
      </c>
      <c r="E22" s="28">
        <v>0</v>
      </c>
      <c r="F22" s="28">
        <v>982510727</v>
      </c>
      <c r="H22" s="29"/>
    </row>
    <row r="23" spans="2:14">
      <c r="C23" s="27"/>
      <c r="D23" s="30"/>
      <c r="E23" s="30"/>
      <c r="F23" s="30"/>
      <c r="H23" s="29"/>
    </row>
    <row r="24" spans="2:14">
      <c r="B24" s="8" t="s">
        <v>1252</v>
      </c>
      <c r="C24" s="68"/>
      <c r="D24" s="69">
        <v>4361847868</v>
      </c>
      <c r="E24" s="69">
        <v>0</v>
      </c>
      <c r="F24" s="69">
        <v>4361847868</v>
      </c>
      <c r="H24" s="32"/>
      <c r="K24" s="29"/>
      <c r="N24" s="29"/>
    </row>
    <row r="25" spans="2:14" ht="6" customHeight="1">
      <c r="C25" s="27"/>
      <c r="D25" s="30"/>
      <c r="E25" s="30"/>
      <c r="F25" s="30"/>
      <c r="K25" s="29"/>
    </row>
    <row r="26" spans="2:14" ht="26">
      <c r="B26" s="103" t="s">
        <v>665</v>
      </c>
      <c r="C26" s="104" t="s">
        <v>154</v>
      </c>
      <c r="D26" s="105" t="s">
        <v>1210</v>
      </c>
      <c r="E26" s="105" t="s">
        <v>1027</v>
      </c>
      <c r="F26" s="91" t="s">
        <v>700</v>
      </c>
      <c r="K26" s="29"/>
    </row>
    <row r="27" spans="2:14">
      <c r="B27" s="106" t="s">
        <v>470</v>
      </c>
      <c r="C27" s="107">
        <v>23</v>
      </c>
      <c r="D27" s="28">
        <v>3670812256</v>
      </c>
      <c r="E27" s="28">
        <v>0</v>
      </c>
      <c r="F27" s="28">
        <v>3670812256</v>
      </c>
      <c r="H27" s="29"/>
    </row>
    <row r="28" spans="2:14">
      <c r="B28" s="106" t="s">
        <v>471</v>
      </c>
      <c r="C28" s="107">
        <v>23</v>
      </c>
      <c r="D28" s="28">
        <v>575405146</v>
      </c>
      <c r="E28" s="28">
        <v>0</v>
      </c>
      <c r="F28" s="28">
        <v>575405146</v>
      </c>
      <c r="H28" s="29"/>
    </row>
    <row r="29" spans="2:14">
      <c r="C29" s="27"/>
      <c r="D29" s="30"/>
      <c r="E29" s="30"/>
      <c r="F29" s="30"/>
      <c r="H29" s="29"/>
      <c r="I29" s="29"/>
      <c r="J29" s="29"/>
      <c r="K29" s="29"/>
    </row>
    <row r="30" spans="2:14">
      <c r="B30" s="8" t="s">
        <v>666</v>
      </c>
      <c r="C30" s="68"/>
      <c r="D30" s="69">
        <v>4246217402</v>
      </c>
      <c r="E30" s="69">
        <v>0</v>
      </c>
      <c r="F30" s="69">
        <v>4246217402</v>
      </c>
      <c r="H30" s="29"/>
    </row>
    <row r="31" spans="2:14">
      <c r="C31" s="27"/>
      <c r="D31" s="30"/>
      <c r="E31" s="30"/>
      <c r="F31" s="30"/>
      <c r="N31" s="29"/>
    </row>
    <row r="32" spans="2:14" ht="27" customHeight="1">
      <c r="B32" s="103" t="s">
        <v>667</v>
      </c>
      <c r="C32" s="104" t="s">
        <v>154</v>
      </c>
      <c r="D32" s="105" t="s">
        <v>1210</v>
      </c>
      <c r="E32" s="105" t="s">
        <v>1027</v>
      </c>
      <c r="F32" s="91" t="s">
        <v>682</v>
      </c>
    </row>
    <row r="33" spans="2:8">
      <c r="B33" s="106" t="s">
        <v>113</v>
      </c>
      <c r="C33" s="107"/>
      <c r="D33" s="28">
        <v>3108157445</v>
      </c>
      <c r="E33" s="28">
        <v>0</v>
      </c>
      <c r="F33" s="28">
        <v>3108157445</v>
      </c>
      <c r="H33" s="29"/>
    </row>
    <row r="34" spans="2:8">
      <c r="B34" s="106" t="s">
        <v>462</v>
      </c>
      <c r="C34" s="107"/>
      <c r="D34" s="28">
        <v>10232042346</v>
      </c>
      <c r="E34" s="28">
        <v>0</v>
      </c>
      <c r="F34" s="28">
        <v>10232042346</v>
      </c>
      <c r="H34" s="29"/>
    </row>
    <row r="35" spans="2:8">
      <c r="B35" s="106" t="s">
        <v>668</v>
      </c>
      <c r="C35" s="107">
        <v>31</v>
      </c>
      <c r="D35" s="28">
        <v>4733253</v>
      </c>
      <c r="E35" s="28">
        <v>0</v>
      </c>
      <c r="F35" s="28">
        <v>4733253</v>
      </c>
      <c r="H35" s="29"/>
    </row>
    <row r="36" spans="2:8" ht="12" customHeight="1">
      <c r="B36" s="33"/>
      <c r="C36" s="34"/>
      <c r="D36" s="30"/>
      <c r="E36" s="30"/>
      <c r="F36" s="30"/>
    </row>
    <row r="37" spans="2:8" ht="11" customHeight="1">
      <c r="B37" s="8" t="s">
        <v>667</v>
      </c>
      <c r="C37" s="68"/>
      <c r="D37" s="69">
        <v>13335466538</v>
      </c>
      <c r="E37" s="69">
        <v>0</v>
      </c>
      <c r="F37" s="69">
        <v>13335466538</v>
      </c>
    </row>
    <row r="38" spans="2:8">
      <c r="C38" s="27"/>
      <c r="D38" s="30"/>
      <c r="E38" s="30"/>
      <c r="F38" s="30"/>
    </row>
    <row r="39" spans="2:8" ht="26">
      <c r="B39" s="103" t="s">
        <v>669</v>
      </c>
      <c r="C39" s="104" t="s">
        <v>154</v>
      </c>
      <c r="D39" s="105" t="s">
        <v>1210</v>
      </c>
      <c r="E39" s="105" t="s">
        <v>1027</v>
      </c>
      <c r="F39" s="91" t="s">
        <v>682</v>
      </c>
    </row>
    <row r="40" spans="2:8">
      <c r="B40" s="106" t="s">
        <v>604</v>
      </c>
      <c r="C40" s="107"/>
      <c r="D40" s="28">
        <v>3753381559</v>
      </c>
      <c r="E40" s="28">
        <v>0</v>
      </c>
      <c r="F40" s="28">
        <v>3753381559</v>
      </c>
      <c r="H40" s="29"/>
    </row>
    <row r="41" spans="2:8">
      <c r="B41" s="106" t="s">
        <v>605</v>
      </c>
      <c r="C41" s="107"/>
      <c r="D41" s="28">
        <v>5340600830</v>
      </c>
      <c r="E41" s="28">
        <v>0</v>
      </c>
      <c r="F41" s="28">
        <v>5340600830</v>
      </c>
      <c r="H41" s="29"/>
    </row>
    <row r="42" spans="2:8">
      <c r="B42" s="106" t="s">
        <v>681</v>
      </c>
      <c r="C42" s="107">
        <v>31</v>
      </c>
      <c r="D42" s="28">
        <v>4733253</v>
      </c>
      <c r="E42" s="28">
        <v>0</v>
      </c>
      <c r="F42" s="28">
        <v>4733253</v>
      </c>
      <c r="H42" s="29"/>
    </row>
    <row r="43" spans="2:8">
      <c r="C43" s="27"/>
      <c r="D43" s="30"/>
      <c r="E43" s="30"/>
      <c r="F43" s="30"/>
    </row>
    <row r="44" spans="2:8">
      <c r="B44" s="8" t="s">
        <v>669</v>
      </c>
      <c r="C44" s="68"/>
      <c r="D44" s="69">
        <v>9089249136</v>
      </c>
      <c r="E44" s="69">
        <v>0</v>
      </c>
      <c r="F44" s="69">
        <v>9089249136</v>
      </c>
    </row>
    <row r="45" spans="2:8">
      <c r="C45" s="27"/>
      <c r="D45" s="30"/>
      <c r="E45" s="30"/>
      <c r="F45" s="30"/>
    </row>
    <row r="46" spans="2:8" ht="27.5" customHeight="1">
      <c r="B46" s="899"/>
      <c r="C46" s="900"/>
      <c r="D46" s="105" t="s">
        <v>1210</v>
      </c>
      <c r="E46" s="105" t="s">
        <v>1027</v>
      </c>
      <c r="F46" s="91" t="s">
        <v>682</v>
      </c>
    </row>
    <row r="47" spans="2:8" ht="13" customHeight="1">
      <c r="B47" s="901" t="s">
        <v>743</v>
      </c>
      <c r="C47" s="902"/>
      <c r="D47" s="28">
        <v>2837866627</v>
      </c>
      <c r="E47" s="28">
        <v>0</v>
      </c>
      <c r="F47" s="109">
        <v>2837866627</v>
      </c>
    </row>
    <row r="48" spans="2:8" ht="6.5" customHeight="1">
      <c r="C48" s="27"/>
      <c r="D48" s="30"/>
      <c r="E48" s="30"/>
      <c r="F48" s="30"/>
    </row>
    <row r="49" spans="2:6">
      <c r="B49" s="100" t="s">
        <v>1213</v>
      </c>
      <c r="C49" s="129"/>
      <c r="D49" s="129"/>
      <c r="E49" s="129"/>
      <c r="F49" s="69">
        <v>1592191295</v>
      </c>
    </row>
    <row r="50" spans="2:6" ht="8" customHeight="1">
      <c r="C50" s="27"/>
      <c r="D50" s="30"/>
      <c r="E50" s="30"/>
      <c r="F50" s="30"/>
    </row>
    <row r="51" spans="2:6">
      <c r="B51" s="100" t="s">
        <v>1214</v>
      </c>
      <c r="C51" s="129"/>
      <c r="D51" s="129"/>
      <c r="E51" s="129"/>
      <c r="F51" s="101"/>
    </row>
    <row r="52" spans="2:6">
      <c r="B52" s="903" t="s">
        <v>670</v>
      </c>
      <c r="C52" s="904"/>
      <c r="D52" s="904"/>
      <c r="E52" s="904"/>
      <c r="F52" s="131">
        <v>855.86</v>
      </c>
    </row>
    <row r="53" spans="2:6">
      <c r="B53" s="903" t="s">
        <v>671</v>
      </c>
      <c r="C53" s="904"/>
      <c r="D53" s="904"/>
      <c r="E53" s="904"/>
      <c r="F53" s="131">
        <v>35110.980000000003</v>
      </c>
    </row>
    <row r="54" spans="2:6">
      <c r="C54" s="27"/>
      <c r="D54" s="30"/>
      <c r="E54" s="30"/>
      <c r="F54" s="30"/>
    </row>
    <row r="55" spans="2:6">
      <c r="B55" s="905" t="s">
        <v>672</v>
      </c>
      <c r="C55" s="906"/>
      <c r="D55" s="906"/>
      <c r="E55" s="906"/>
      <c r="F55" s="907"/>
    </row>
    <row r="56" spans="2:6" ht="39">
      <c r="B56" s="897" t="s">
        <v>680</v>
      </c>
      <c r="C56" s="898"/>
      <c r="D56" s="19" t="s">
        <v>673</v>
      </c>
      <c r="E56" s="35" t="s">
        <v>1073</v>
      </c>
      <c r="F56" s="35" t="s">
        <v>1215</v>
      </c>
    </row>
    <row r="57" spans="2:6">
      <c r="B57" s="903" t="s">
        <v>674</v>
      </c>
      <c r="C57" s="910"/>
      <c r="D57" s="107" t="s">
        <v>675</v>
      </c>
      <c r="E57" s="132">
        <v>1.2</v>
      </c>
      <c r="F57" s="131">
        <v>0.75403608997785365</v>
      </c>
    </row>
    <row r="58" spans="2:6">
      <c r="B58" s="903" t="s">
        <v>701</v>
      </c>
      <c r="C58" s="910"/>
      <c r="D58" s="107" t="s">
        <v>676</v>
      </c>
      <c r="E58" s="132">
        <v>1.2</v>
      </c>
      <c r="F58" s="131">
        <v>0.92415433027256411</v>
      </c>
    </row>
    <row r="59" spans="2:6" ht="13" customHeight="1">
      <c r="B59" s="908" t="s">
        <v>677</v>
      </c>
      <c r="C59" s="909"/>
      <c r="D59" s="107" t="s">
        <v>678</v>
      </c>
      <c r="E59" s="132">
        <v>1.2</v>
      </c>
      <c r="F59" s="133">
        <v>1.4671692170018653</v>
      </c>
    </row>
    <row r="60" spans="2:6">
      <c r="B60" s="908" t="s">
        <v>1117</v>
      </c>
      <c r="C60" s="909"/>
      <c r="D60" s="107" t="s">
        <v>679</v>
      </c>
      <c r="E60" s="132">
        <v>11.5</v>
      </c>
      <c r="F60" s="133">
        <v>120.93702317622578</v>
      </c>
    </row>
    <row r="61" spans="2:6" ht="13" customHeight="1">
      <c r="B61" s="908" t="s">
        <v>821</v>
      </c>
      <c r="C61" s="909"/>
      <c r="D61" s="107" t="s">
        <v>678</v>
      </c>
      <c r="E61" s="132">
        <v>1.2</v>
      </c>
      <c r="F61" s="133">
        <v>4.6991167277291499</v>
      </c>
    </row>
    <row r="62" spans="2:6">
      <c r="B62" s="908" t="s">
        <v>1117</v>
      </c>
      <c r="C62" s="909"/>
      <c r="D62" s="107" t="s">
        <v>679</v>
      </c>
      <c r="E62" s="132">
        <v>28</v>
      </c>
      <c r="F62" s="133">
        <v>120.93702317622578</v>
      </c>
    </row>
    <row r="63" spans="2:6" ht="13" customHeight="1">
      <c r="B63" s="908" t="s">
        <v>1118</v>
      </c>
      <c r="C63" s="909"/>
      <c r="D63" s="107" t="s">
        <v>675</v>
      </c>
      <c r="E63" s="132">
        <v>4</v>
      </c>
      <c r="F63" s="133">
        <v>2.7395250066355876</v>
      </c>
    </row>
  </sheetData>
  <mergeCells count="13">
    <mergeCell ref="B56:C56"/>
    <mergeCell ref="B57:C57"/>
    <mergeCell ref="B63:C63"/>
    <mergeCell ref="B58:C58"/>
    <mergeCell ref="B59:C59"/>
    <mergeCell ref="B60:C60"/>
    <mergeCell ref="B61:C61"/>
    <mergeCell ref="B62:C62"/>
    <mergeCell ref="B46:C46"/>
    <mergeCell ref="B47:C47"/>
    <mergeCell ref="B52:E52"/>
    <mergeCell ref="B53:E53"/>
    <mergeCell ref="B55:F5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0E94-59FD-4B91-A821-A4EC0866FAA8}">
  <sheetPr>
    <pageSetUpPr fitToPage="1"/>
  </sheetPr>
  <dimension ref="A1:P47"/>
  <sheetViews>
    <sheetView showGridLines="0" zoomScale="55" zoomScaleNormal="55" workbookViewId="0">
      <selection activeCell="D8" sqref="D8"/>
    </sheetView>
  </sheetViews>
  <sheetFormatPr baseColWidth="10" defaultColWidth="11.453125" defaultRowHeight="13"/>
  <cols>
    <col min="1" max="1" width="1.26953125" style="148" customWidth="1"/>
    <col min="2" max="2" width="39.7265625" style="148" customWidth="1"/>
    <col min="3" max="6" width="18.26953125" style="148" customWidth="1"/>
    <col min="7" max="8" width="17.26953125" style="148" customWidth="1"/>
    <col min="9" max="9" width="16.26953125" style="148" customWidth="1"/>
    <col min="10" max="10" width="19.54296875" style="148" customWidth="1"/>
    <col min="11" max="11" width="16.7265625" style="148" customWidth="1"/>
    <col min="12" max="12" width="14.54296875" style="148" customWidth="1"/>
    <col min="13" max="13" width="21" style="550" customWidth="1"/>
    <col min="14" max="14" width="19.453125" style="148" customWidth="1"/>
    <col min="15" max="15" width="17.7265625" style="148" customWidth="1"/>
    <col min="16" max="16384" width="11.453125" style="148"/>
  </cols>
  <sheetData>
    <row r="1" spans="1:14" ht="5.15" customHeight="1"/>
    <row r="2" spans="1:14" ht="18.5">
      <c r="B2" s="227" t="s">
        <v>1150</v>
      </c>
      <c r="C2" s="300"/>
      <c r="F2" s="481"/>
      <c r="G2" s="481"/>
    </row>
    <row r="4" spans="1:14" s="388" customFormat="1">
      <c r="B4" s="816" t="s">
        <v>88</v>
      </c>
      <c r="C4" s="885" t="s">
        <v>91</v>
      </c>
      <c r="D4" s="886"/>
      <c r="E4" s="886"/>
      <c r="F4" s="884"/>
      <c r="M4" s="551"/>
    </row>
    <row r="5" spans="1:14" s="388" customFormat="1">
      <c r="B5" s="843"/>
      <c r="C5" s="885" t="s">
        <v>431</v>
      </c>
      <c r="D5" s="884"/>
      <c r="E5" s="885" t="s">
        <v>90</v>
      </c>
      <c r="F5" s="884"/>
      <c r="H5" s="552"/>
      <c r="M5" s="551"/>
    </row>
    <row r="6" spans="1:14" s="388" customFormat="1">
      <c r="B6" s="843"/>
      <c r="C6" s="553">
        <f>+'[5]NOTA 18'!$D$5</f>
        <v>45291</v>
      </c>
      <c r="D6" s="553">
        <v>44926</v>
      </c>
      <c r="E6" s="553">
        <f>+'[5]NOTA 18'!$F$5</f>
        <v>45291</v>
      </c>
      <c r="F6" s="553">
        <v>44926</v>
      </c>
      <c r="M6" s="551"/>
    </row>
    <row r="7" spans="1:14" s="388" customFormat="1">
      <c r="B7" s="817"/>
      <c r="C7" s="157" t="s">
        <v>153</v>
      </c>
      <c r="D7" s="157" t="s">
        <v>153</v>
      </c>
      <c r="E7" s="157" t="s">
        <v>153</v>
      </c>
      <c r="F7" s="157" t="s">
        <v>153</v>
      </c>
      <c r="M7" s="551"/>
    </row>
    <row r="8" spans="1:14">
      <c r="B8" s="506" t="s">
        <v>89</v>
      </c>
      <c r="C8" s="164">
        <f>+'[5]NOTA 18'!$D$7</f>
        <v>2311892798</v>
      </c>
      <c r="D8" s="164">
        <v>2407226939</v>
      </c>
      <c r="E8" s="164">
        <v>0</v>
      </c>
      <c r="F8" s="164">
        <v>0</v>
      </c>
      <c r="G8" s="176"/>
      <c r="H8" s="176"/>
      <c r="N8" s="554"/>
    </row>
    <row r="9" spans="1:14">
      <c r="B9" s="506" t="s">
        <v>125</v>
      </c>
      <c r="C9" s="164">
        <f>+'[5]NOTA 18'!$D$8</f>
        <v>341687684</v>
      </c>
      <c r="D9" s="164">
        <v>331194815</v>
      </c>
      <c r="E9" s="164">
        <f>+'[5]NOTA 18'!$F$8</f>
        <v>3401565</v>
      </c>
      <c r="F9" s="164">
        <v>1361451</v>
      </c>
      <c r="G9" s="176"/>
      <c r="H9" s="176"/>
      <c r="I9" s="176"/>
    </row>
    <row r="10" spans="1:14" ht="26">
      <c r="B10" s="544" t="s">
        <v>388</v>
      </c>
      <c r="C10" s="168">
        <f>+'[5]NOTA 18'!$D$9</f>
        <v>2653580482</v>
      </c>
      <c r="D10" s="168">
        <v>2738421754</v>
      </c>
      <c r="E10" s="168">
        <f>+'[5]NOTA 18'!$F$9</f>
        <v>3401565</v>
      </c>
      <c r="F10" s="168">
        <v>1361451</v>
      </c>
      <c r="G10" s="176"/>
      <c r="H10" s="176"/>
      <c r="I10" s="176"/>
    </row>
    <row r="11" spans="1:14">
      <c r="C11" s="737"/>
      <c r="D11" s="737"/>
      <c r="E11" s="737"/>
      <c r="F11" s="737"/>
    </row>
    <row r="12" spans="1:14" s="272" customFormat="1" ht="16">
      <c r="A12" s="195"/>
      <c r="B12" s="555" t="s">
        <v>1398</v>
      </c>
      <c r="C12" s="556"/>
      <c r="D12" s="556"/>
      <c r="E12" s="556"/>
      <c r="F12" s="556"/>
      <c r="G12" s="556"/>
      <c r="H12" s="556"/>
      <c r="I12" s="556"/>
      <c r="J12" s="557"/>
      <c r="K12" s="195"/>
      <c r="L12" s="558"/>
      <c r="M12" s="558"/>
      <c r="N12" s="558"/>
    </row>
    <row r="13" spans="1:14" s="272" customFormat="1" ht="10" customHeight="1">
      <c r="A13" s="195"/>
      <c r="B13" s="559"/>
      <c r="C13" s="556"/>
      <c r="D13" s="556"/>
      <c r="E13" s="556"/>
      <c r="F13" s="556"/>
      <c r="G13" s="556"/>
      <c r="H13" s="556"/>
      <c r="I13" s="556"/>
      <c r="J13" s="557"/>
      <c r="K13" s="195"/>
      <c r="L13" s="558"/>
      <c r="M13" s="558"/>
      <c r="N13" s="558"/>
    </row>
    <row r="14" spans="1:14" s="272" customFormat="1" ht="16">
      <c r="A14" s="195"/>
      <c r="B14" s="560" t="s">
        <v>550</v>
      </c>
      <c r="C14" s="195"/>
      <c r="D14" s="195"/>
      <c r="E14" s="195"/>
      <c r="F14" s="195"/>
      <c r="G14" s="195"/>
      <c r="H14" s="195"/>
      <c r="I14" s="195"/>
      <c r="J14" s="561"/>
      <c r="K14" s="562"/>
      <c r="L14" s="558"/>
      <c r="M14" s="558"/>
      <c r="N14" s="558"/>
    </row>
    <row r="15" spans="1:14" s="151" customFormat="1" ht="12.75" customHeight="1">
      <c r="A15" s="310"/>
      <c r="B15" s="785" t="s">
        <v>551</v>
      </c>
      <c r="C15" s="885" t="s">
        <v>552</v>
      </c>
      <c r="D15" s="886"/>
      <c r="E15" s="886"/>
      <c r="F15" s="886"/>
      <c r="G15" s="886"/>
      <c r="H15" s="884"/>
      <c r="I15" s="916" t="s">
        <v>553</v>
      </c>
      <c r="J15" s="785" t="s">
        <v>594</v>
      </c>
      <c r="K15" s="563"/>
      <c r="L15" s="564"/>
      <c r="M15" s="564"/>
      <c r="N15" s="564"/>
    </row>
    <row r="16" spans="1:14" s="151" customFormat="1">
      <c r="A16" s="310"/>
      <c r="B16" s="787"/>
      <c r="C16" s="266" t="s">
        <v>554</v>
      </c>
      <c r="D16" s="266" t="s">
        <v>345</v>
      </c>
      <c r="E16" s="266" t="s">
        <v>346</v>
      </c>
      <c r="F16" s="266" t="s">
        <v>347</v>
      </c>
      <c r="G16" s="266" t="s">
        <v>593</v>
      </c>
      <c r="H16" s="266" t="s">
        <v>555</v>
      </c>
      <c r="I16" s="917"/>
      <c r="J16" s="787"/>
      <c r="K16" s="563"/>
      <c r="L16" s="564"/>
      <c r="M16" s="564"/>
      <c r="N16" s="564"/>
    </row>
    <row r="17" spans="1:16" s="272" customFormat="1">
      <c r="A17" s="195"/>
      <c r="B17" s="565" t="s">
        <v>556</v>
      </c>
      <c r="C17" s="566">
        <v>1098530511</v>
      </c>
      <c r="D17" s="566">
        <v>533484493</v>
      </c>
      <c r="E17" s="566">
        <v>138923666</v>
      </c>
      <c r="F17" s="566">
        <v>25398049</v>
      </c>
      <c r="G17" s="566">
        <v>2637806</v>
      </c>
      <c r="H17" s="567">
        <v>200</v>
      </c>
      <c r="I17" s="566">
        <v>1798974725</v>
      </c>
      <c r="J17" s="568">
        <v>46</v>
      </c>
      <c r="K17" s="563"/>
      <c r="L17" s="558"/>
      <c r="M17" s="558"/>
      <c r="N17" s="558"/>
    </row>
    <row r="18" spans="1:16" s="272" customFormat="1">
      <c r="A18" s="195"/>
      <c r="B18" s="565" t="s">
        <v>557</v>
      </c>
      <c r="C18" s="566">
        <v>244247108</v>
      </c>
      <c r="D18" s="566">
        <v>43620075</v>
      </c>
      <c r="E18" s="566">
        <v>11258144</v>
      </c>
      <c r="F18" s="566">
        <v>2054555</v>
      </c>
      <c r="G18" s="566">
        <v>417162</v>
      </c>
      <c r="H18" s="567">
        <v>0</v>
      </c>
      <c r="I18" s="566">
        <v>301597044</v>
      </c>
      <c r="J18" s="568">
        <v>38</v>
      </c>
      <c r="K18" s="563"/>
      <c r="L18" s="558"/>
      <c r="M18" s="558"/>
      <c r="N18" s="558"/>
    </row>
    <row r="19" spans="1:16" s="272" customFormat="1">
      <c r="A19" s="195"/>
      <c r="B19" s="565" t="s">
        <v>51</v>
      </c>
      <c r="C19" s="566">
        <v>114003071</v>
      </c>
      <c r="D19" s="566">
        <v>67640</v>
      </c>
      <c r="E19" s="566">
        <v>7682</v>
      </c>
      <c r="F19" s="566">
        <v>477</v>
      </c>
      <c r="G19" s="567">
        <v>0</v>
      </c>
      <c r="H19" s="567">
        <v>0</v>
      </c>
      <c r="I19" s="566">
        <v>114078870</v>
      </c>
      <c r="J19" s="568">
        <v>30</v>
      </c>
      <c r="K19" s="563"/>
      <c r="L19" s="558"/>
      <c r="M19" s="558"/>
      <c r="N19" s="558"/>
    </row>
    <row r="20" spans="1:16" s="272" customFormat="1">
      <c r="A20" s="195"/>
      <c r="B20" s="168" t="s">
        <v>553</v>
      </c>
      <c r="C20" s="303">
        <v>1456780690</v>
      </c>
      <c r="D20" s="303">
        <v>577172208</v>
      </c>
      <c r="E20" s="303">
        <v>150189492</v>
      </c>
      <c r="F20" s="303">
        <v>27453081</v>
      </c>
      <c r="G20" s="303">
        <v>3054968</v>
      </c>
      <c r="H20" s="303">
        <v>200</v>
      </c>
      <c r="I20" s="303">
        <v>2214650639</v>
      </c>
      <c r="J20" s="569">
        <v>44</v>
      </c>
      <c r="K20" s="561"/>
      <c r="L20" s="561"/>
      <c r="M20" s="558"/>
      <c r="N20" s="558"/>
    </row>
    <row r="21" spans="1:16" s="272" customFormat="1" ht="13.15" customHeight="1">
      <c r="A21" s="195"/>
      <c r="B21" s="195"/>
      <c r="C21" s="570"/>
      <c r="D21" s="570"/>
      <c r="E21" s="570"/>
      <c r="F21" s="195"/>
      <c r="G21" s="195"/>
      <c r="H21" s="195"/>
      <c r="I21" s="195"/>
      <c r="J21" s="561"/>
      <c r="K21" s="563"/>
      <c r="L21" s="558"/>
      <c r="M21" s="558"/>
      <c r="N21" s="558"/>
    </row>
    <row r="22" spans="1:16" s="272" customFormat="1" ht="16">
      <c r="A22" s="195"/>
      <c r="B22" s="560" t="s">
        <v>558</v>
      </c>
      <c r="C22" s="195"/>
      <c r="D22" s="195"/>
      <c r="E22" s="195"/>
      <c r="F22" s="195"/>
      <c r="G22" s="195"/>
      <c r="H22" s="195"/>
      <c r="I22" s="195"/>
      <c r="J22" s="561"/>
      <c r="K22" s="563"/>
      <c r="L22" s="563"/>
      <c r="M22" s="563"/>
      <c r="N22" s="563"/>
      <c r="O22" s="563"/>
      <c r="P22" s="563"/>
    </row>
    <row r="23" spans="1:16" s="151" customFormat="1" ht="12.75" customHeight="1">
      <c r="A23" s="310"/>
      <c r="B23" s="785" t="s">
        <v>551</v>
      </c>
      <c r="C23" s="885" t="s">
        <v>560</v>
      </c>
      <c r="D23" s="886"/>
      <c r="E23" s="886"/>
      <c r="F23" s="886"/>
      <c r="G23" s="886"/>
      <c r="H23" s="884"/>
      <c r="I23" s="916" t="s">
        <v>553</v>
      </c>
      <c r="J23" s="571"/>
      <c r="K23" s="563"/>
      <c r="L23" s="563"/>
      <c r="M23" s="563"/>
      <c r="N23" s="563"/>
      <c r="O23" s="563"/>
      <c r="P23" s="563"/>
    </row>
    <row r="24" spans="1:16" s="151" customFormat="1">
      <c r="A24" s="310"/>
      <c r="B24" s="787"/>
      <c r="C24" s="266" t="s">
        <v>554</v>
      </c>
      <c r="D24" s="266" t="s">
        <v>345</v>
      </c>
      <c r="E24" s="266" t="s">
        <v>346</v>
      </c>
      <c r="F24" s="266" t="s">
        <v>347</v>
      </c>
      <c r="G24" s="266" t="s">
        <v>559</v>
      </c>
      <c r="H24" s="266" t="s">
        <v>175</v>
      </c>
      <c r="I24" s="917"/>
      <c r="J24" s="561"/>
      <c r="K24" s="563"/>
      <c r="L24" s="563"/>
      <c r="M24" s="563"/>
      <c r="N24" s="563"/>
      <c r="O24" s="563"/>
      <c r="P24" s="563"/>
    </row>
    <row r="25" spans="1:16" s="272" customFormat="1">
      <c r="A25" s="195"/>
      <c r="B25" s="565" t="s">
        <v>556</v>
      </c>
      <c r="C25" s="572">
        <v>38643250</v>
      </c>
      <c r="D25" s="572">
        <v>6581065</v>
      </c>
      <c r="E25" s="572">
        <v>5199121</v>
      </c>
      <c r="F25" s="572">
        <v>2359208</v>
      </c>
      <c r="G25" s="572">
        <v>1394707</v>
      </c>
      <c r="H25" s="572">
        <v>2689770</v>
      </c>
      <c r="I25" s="572">
        <v>56867121</v>
      </c>
      <c r="J25" s="561"/>
      <c r="K25" s="563"/>
      <c r="L25" s="563"/>
      <c r="M25" s="563"/>
      <c r="N25" s="563"/>
      <c r="O25" s="563"/>
      <c r="P25" s="563"/>
    </row>
    <row r="26" spans="1:16" s="272" customFormat="1">
      <c r="A26" s="195"/>
      <c r="B26" s="565" t="s">
        <v>557</v>
      </c>
      <c r="C26" s="572">
        <v>18154680</v>
      </c>
      <c r="D26" s="572">
        <v>2848039</v>
      </c>
      <c r="E26" s="572">
        <v>1262389</v>
      </c>
      <c r="F26" s="572">
        <v>893070</v>
      </c>
      <c r="G26" s="572">
        <v>759007</v>
      </c>
      <c r="H26" s="572">
        <v>1943858</v>
      </c>
      <c r="I26" s="572">
        <v>25861043</v>
      </c>
      <c r="J26" s="561"/>
      <c r="K26" s="563"/>
      <c r="L26" s="563"/>
      <c r="M26" s="563"/>
      <c r="N26" s="563"/>
      <c r="O26" s="563"/>
      <c r="P26" s="563"/>
    </row>
    <row r="27" spans="1:16" s="272" customFormat="1">
      <c r="A27" s="195"/>
      <c r="B27" s="565" t="s">
        <v>51</v>
      </c>
      <c r="C27" s="572">
        <v>5760227</v>
      </c>
      <c r="D27" s="572">
        <v>2643911</v>
      </c>
      <c r="E27" s="572">
        <v>2117021</v>
      </c>
      <c r="F27" s="572">
        <v>1070186</v>
      </c>
      <c r="G27" s="572">
        <v>385392</v>
      </c>
      <c r="H27" s="572">
        <v>2537258</v>
      </c>
      <c r="I27" s="572">
        <v>14513995</v>
      </c>
      <c r="J27" s="571"/>
      <c r="K27" s="573"/>
      <c r="L27" s="573"/>
      <c r="M27" s="558"/>
      <c r="N27" s="558"/>
    </row>
    <row r="28" spans="1:16" s="272" customFormat="1">
      <c r="A28" s="195"/>
      <c r="B28" s="168" t="s">
        <v>553</v>
      </c>
      <c r="C28" s="168">
        <v>62558157</v>
      </c>
      <c r="D28" s="168">
        <v>12073015</v>
      </c>
      <c r="E28" s="168">
        <v>8578531</v>
      </c>
      <c r="F28" s="168">
        <v>4322464</v>
      </c>
      <c r="G28" s="168">
        <v>2539106</v>
      </c>
      <c r="H28" s="168">
        <v>7170886</v>
      </c>
      <c r="I28" s="168">
        <v>97242159</v>
      </c>
      <c r="J28" s="561"/>
      <c r="K28" s="561"/>
      <c r="L28" s="561"/>
      <c r="M28" s="561"/>
      <c r="N28" s="558"/>
    </row>
    <row r="30" spans="1:16" s="272" customFormat="1" ht="16">
      <c r="B30" s="555" t="s">
        <v>1216</v>
      </c>
      <c r="J30" s="574"/>
    </row>
    <row r="31" spans="1:16" s="272" customFormat="1">
      <c r="B31" s="558" t="s">
        <v>550</v>
      </c>
      <c r="C31" s="558"/>
      <c r="D31" s="558"/>
      <c r="E31" s="558"/>
      <c r="F31" s="558"/>
      <c r="G31" s="558"/>
      <c r="H31" s="558"/>
      <c r="I31" s="558"/>
      <c r="J31" s="558"/>
      <c r="K31" s="558"/>
    </row>
    <row r="32" spans="1:16" s="272" customFormat="1" ht="13" customHeight="1">
      <c r="B32" s="575" t="s">
        <v>550</v>
      </c>
      <c r="C32" s="576"/>
      <c r="D32" s="576"/>
      <c r="E32" s="576"/>
      <c r="F32" s="576"/>
      <c r="G32" s="576"/>
      <c r="H32" s="576"/>
      <c r="I32" s="576"/>
      <c r="J32" s="577"/>
      <c r="K32" s="558"/>
    </row>
    <row r="33" spans="2:11" s="272" customFormat="1" ht="13" customHeight="1">
      <c r="B33" s="783" t="s">
        <v>551</v>
      </c>
      <c r="C33" s="911" t="s">
        <v>552</v>
      </c>
      <c r="D33" s="912"/>
      <c r="E33" s="912"/>
      <c r="F33" s="912"/>
      <c r="G33" s="912"/>
      <c r="H33" s="913"/>
      <c r="I33" s="914" t="s">
        <v>553</v>
      </c>
      <c r="J33" s="783" t="s">
        <v>594</v>
      </c>
      <c r="K33" s="558"/>
    </row>
    <row r="34" spans="2:11" s="272" customFormat="1">
      <c r="B34" s="784"/>
      <c r="C34" s="578" t="s">
        <v>554</v>
      </c>
      <c r="D34" s="578" t="s">
        <v>345</v>
      </c>
      <c r="E34" s="578" t="s">
        <v>346</v>
      </c>
      <c r="F34" s="578" t="s">
        <v>347</v>
      </c>
      <c r="G34" s="578" t="s">
        <v>593</v>
      </c>
      <c r="H34" s="578" t="s">
        <v>555</v>
      </c>
      <c r="I34" s="915"/>
      <c r="J34" s="784"/>
      <c r="K34" s="558"/>
    </row>
    <row r="35" spans="2:11" s="272" customFormat="1">
      <c r="B35" s="580" t="s">
        <v>556</v>
      </c>
      <c r="C35" s="566">
        <v>1152720081</v>
      </c>
      <c r="D35" s="566">
        <v>573038617</v>
      </c>
      <c r="E35" s="566">
        <v>115613041</v>
      </c>
      <c r="F35" s="566">
        <v>25327109</v>
      </c>
      <c r="G35" s="566">
        <v>5173289</v>
      </c>
      <c r="H35" s="567">
        <v>0</v>
      </c>
      <c r="I35" s="566">
        <v>1871872137</v>
      </c>
      <c r="J35" s="568">
        <v>48</v>
      </c>
      <c r="K35" s="558"/>
    </row>
    <row r="36" spans="2:11" s="272" customFormat="1">
      <c r="B36" s="580" t="s">
        <v>557</v>
      </c>
      <c r="C36" s="566">
        <v>226500565</v>
      </c>
      <c r="D36" s="566">
        <v>41694948</v>
      </c>
      <c r="E36" s="566">
        <v>12194279</v>
      </c>
      <c r="F36" s="566">
        <v>1801102</v>
      </c>
      <c r="G36" s="566">
        <v>307573</v>
      </c>
      <c r="H36" s="567">
        <v>0</v>
      </c>
      <c r="I36" s="566">
        <v>282498467</v>
      </c>
      <c r="J36" s="568">
        <v>38</v>
      </c>
      <c r="K36" s="558"/>
    </row>
    <row r="37" spans="2:11" s="272" customFormat="1">
      <c r="B37" s="580" t="s">
        <v>51</v>
      </c>
      <c r="C37" s="566">
        <v>133372724</v>
      </c>
      <c r="D37" s="566">
        <v>8199518</v>
      </c>
      <c r="E37" s="566">
        <v>4678439</v>
      </c>
      <c r="F37" s="566">
        <v>37718</v>
      </c>
      <c r="G37" s="567">
        <v>0</v>
      </c>
      <c r="H37" s="567">
        <v>0</v>
      </c>
      <c r="I37" s="566">
        <v>146288399</v>
      </c>
      <c r="J37" s="568">
        <v>34</v>
      </c>
      <c r="K37" s="558"/>
    </row>
    <row r="38" spans="2:11" s="272" customFormat="1">
      <c r="B38" s="303" t="s">
        <v>553</v>
      </c>
      <c r="C38" s="303">
        <v>1512593370</v>
      </c>
      <c r="D38" s="303">
        <v>622933083</v>
      </c>
      <c r="E38" s="303">
        <v>132485759</v>
      </c>
      <c r="F38" s="303">
        <v>27165929</v>
      </c>
      <c r="G38" s="303">
        <v>5480862</v>
      </c>
      <c r="H38" s="303">
        <v>0</v>
      </c>
      <c r="I38" s="303">
        <v>2300659003</v>
      </c>
      <c r="J38" s="569">
        <v>46</v>
      </c>
      <c r="K38" s="558"/>
    </row>
    <row r="39" spans="2:11" s="272" customFormat="1">
      <c r="B39" s="576"/>
      <c r="C39" s="576"/>
      <c r="D39" s="576"/>
      <c r="E39" s="576"/>
      <c r="F39" s="576"/>
      <c r="G39" s="576"/>
      <c r="H39" s="576"/>
      <c r="I39" s="576"/>
      <c r="J39" s="577"/>
      <c r="K39" s="558"/>
    </row>
    <row r="40" spans="2:11" s="272" customFormat="1" ht="13" customHeight="1">
      <c r="B40" s="575" t="s">
        <v>558</v>
      </c>
      <c r="C40" s="576"/>
      <c r="D40" s="576"/>
      <c r="E40" s="576"/>
      <c r="F40" s="576"/>
      <c r="G40" s="576"/>
      <c r="H40" s="576"/>
      <c r="I40" s="576"/>
      <c r="J40" s="577"/>
      <c r="K40" s="558"/>
    </row>
    <row r="41" spans="2:11" s="272" customFormat="1">
      <c r="B41" s="783" t="s">
        <v>551</v>
      </c>
      <c r="C41" s="911" t="s">
        <v>560</v>
      </c>
      <c r="D41" s="912"/>
      <c r="E41" s="912"/>
      <c r="F41" s="912"/>
      <c r="G41" s="912"/>
      <c r="H41" s="913"/>
      <c r="I41" s="914" t="s">
        <v>553</v>
      </c>
      <c r="J41" s="577"/>
      <c r="K41" s="558"/>
    </row>
    <row r="42" spans="2:11" s="272" customFormat="1">
      <c r="B42" s="784"/>
      <c r="C42" s="578" t="s">
        <v>554</v>
      </c>
      <c r="D42" s="578" t="s">
        <v>345</v>
      </c>
      <c r="E42" s="578" t="s">
        <v>346</v>
      </c>
      <c r="F42" s="578" t="s">
        <v>347</v>
      </c>
      <c r="G42" s="578" t="s">
        <v>559</v>
      </c>
      <c r="H42" s="578" t="s">
        <v>175</v>
      </c>
      <c r="I42" s="915"/>
      <c r="J42" s="577"/>
      <c r="K42" s="558"/>
    </row>
    <row r="43" spans="2:11" s="272" customFormat="1">
      <c r="B43" s="580" t="s">
        <v>556</v>
      </c>
      <c r="C43" s="566">
        <v>30055360</v>
      </c>
      <c r="D43" s="566">
        <v>7996430</v>
      </c>
      <c r="E43" s="566">
        <v>4004840</v>
      </c>
      <c r="F43" s="566">
        <v>1822835</v>
      </c>
      <c r="G43" s="566">
        <v>2202823</v>
      </c>
      <c r="H43" s="566">
        <v>2387414</v>
      </c>
      <c r="I43" s="566">
        <v>48469702</v>
      </c>
      <c r="J43" s="577"/>
      <c r="K43" s="558"/>
    </row>
    <row r="44" spans="2:11" s="272" customFormat="1">
      <c r="B44" s="580" t="s">
        <v>557</v>
      </c>
      <c r="C44" s="566">
        <v>14324226</v>
      </c>
      <c r="D44" s="566">
        <v>6016674</v>
      </c>
      <c r="E44" s="566">
        <v>2338605</v>
      </c>
      <c r="F44" s="566">
        <v>1979491</v>
      </c>
      <c r="G44" s="566">
        <v>1403742</v>
      </c>
      <c r="H44" s="566">
        <v>3240581</v>
      </c>
      <c r="I44" s="566">
        <v>29303319</v>
      </c>
      <c r="J44" s="577"/>
      <c r="K44" s="558"/>
    </row>
    <row r="45" spans="2:11" s="272" customFormat="1">
      <c r="B45" s="580" t="s">
        <v>51</v>
      </c>
      <c r="C45" s="566">
        <v>21245106</v>
      </c>
      <c r="D45" s="566">
        <v>1034879</v>
      </c>
      <c r="E45" s="566">
        <v>656545</v>
      </c>
      <c r="F45" s="566">
        <v>558747</v>
      </c>
      <c r="G45" s="566">
        <v>1016143</v>
      </c>
      <c r="H45" s="566">
        <v>4283495</v>
      </c>
      <c r="I45" s="566">
        <v>28794915</v>
      </c>
      <c r="J45" s="577"/>
      <c r="K45" s="558"/>
    </row>
    <row r="46" spans="2:11" s="272" customFormat="1">
      <c r="B46" s="303" t="s">
        <v>553</v>
      </c>
      <c r="C46" s="303">
        <v>65624692</v>
      </c>
      <c r="D46" s="303">
        <v>15047983</v>
      </c>
      <c r="E46" s="303">
        <v>6999990</v>
      </c>
      <c r="F46" s="303">
        <v>4361073</v>
      </c>
      <c r="G46" s="303">
        <v>4622708</v>
      </c>
      <c r="H46" s="303">
        <v>9911490</v>
      </c>
      <c r="I46" s="303">
        <v>106567936</v>
      </c>
      <c r="J46" s="581"/>
      <c r="K46" s="558"/>
    </row>
    <row r="47" spans="2:11" s="272" customFormat="1"/>
  </sheetData>
  <mergeCells count="18"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  <mergeCell ref="B4:B7"/>
    <mergeCell ref="C4:F4"/>
    <mergeCell ref="C5:D5"/>
    <mergeCell ref="E5:F5"/>
    <mergeCell ref="B15:B16"/>
    <mergeCell ref="C15:H1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7764-44D7-4FDA-BF69-8C845EDD146C}">
  <sheetPr>
    <pageSetUpPr fitToPage="1"/>
  </sheetPr>
  <dimension ref="B1:H54"/>
  <sheetViews>
    <sheetView showGridLines="0" zoomScale="70" zoomScaleNormal="70" workbookViewId="0">
      <selection activeCell="G20" sqref="G20"/>
    </sheetView>
  </sheetViews>
  <sheetFormatPr baseColWidth="10" defaultColWidth="11.453125" defaultRowHeight="13"/>
  <cols>
    <col min="1" max="1" width="1.7265625" style="148" customWidth="1"/>
    <col min="2" max="2" width="34" style="148" customWidth="1"/>
    <col min="3" max="4" width="16.453125" style="148" customWidth="1"/>
    <col min="5" max="6" width="15.453125" style="148" bestFit="1" customWidth="1"/>
    <col min="7" max="7" width="11.90625" style="148" bestFit="1" customWidth="1"/>
    <col min="8" max="8" width="12.1796875" style="148" bestFit="1" customWidth="1"/>
    <col min="9" max="13" width="4.81640625" style="148" bestFit="1" customWidth="1"/>
    <col min="14" max="16384" width="11.453125" style="148"/>
  </cols>
  <sheetData>
    <row r="1" spans="2:8" ht="6" customHeight="1"/>
    <row r="2" spans="2:8" ht="18.5">
      <c r="B2" s="227" t="s">
        <v>1151</v>
      </c>
      <c r="C2" s="599"/>
      <c r="F2" s="481"/>
      <c r="G2" s="481"/>
    </row>
    <row r="3" spans="2:8" ht="6" customHeight="1"/>
    <row r="4" spans="2:8" s="151" customFormat="1">
      <c r="B4" s="842" t="s">
        <v>92</v>
      </c>
      <c r="C4" s="885" t="s">
        <v>91</v>
      </c>
      <c r="D4" s="886"/>
      <c r="E4" s="886"/>
      <c r="F4" s="884"/>
    </row>
    <row r="5" spans="2:8" s="151" customFormat="1">
      <c r="B5" s="843"/>
      <c r="C5" s="885" t="s">
        <v>431</v>
      </c>
      <c r="D5" s="884"/>
      <c r="E5" s="885" t="s">
        <v>90</v>
      </c>
      <c r="F5" s="884"/>
    </row>
    <row r="6" spans="2:8" s="151" customFormat="1">
      <c r="B6" s="843"/>
      <c r="C6" s="294">
        <v>45291</v>
      </c>
      <c r="D6" s="294">
        <v>44926</v>
      </c>
      <c r="E6" s="294">
        <v>45291</v>
      </c>
      <c r="F6" s="294">
        <v>44926</v>
      </c>
    </row>
    <row r="7" spans="2:8" s="151" customFormat="1">
      <c r="B7" s="817"/>
      <c r="C7" s="157" t="s">
        <v>153</v>
      </c>
      <c r="D7" s="157" t="s">
        <v>153</v>
      </c>
      <c r="E7" s="157" t="s">
        <v>153</v>
      </c>
      <c r="F7" s="157" t="s">
        <v>153</v>
      </c>
    </row>
    <row r="8" spans="2:8">
      <c r="B8" s="582" t="s">
        <v>1028</v>
      </c>
      <c r="C8" s="164">
        <v>16826672</v>
      </c>
      <c r="D8" s="164">
        <v>15858501</v>
      </c>
      <c r="E8" s="164">
        <v>48070186</v>
      </c>
      <c r="F8" s="164">
        <v>51104122</v>
      </c>
    </row>
    <row r="9" spans="2:8">
      <c r="B9" s="544" t="s">
        <v>389</v>
      </c>
      <c r="C9" s="168">
        <v>16826672</v>
      </c>
      <c r="D9" s="168">
        <v>15858501</v>
      </c>
      <c r="E9" s="168">
        <v>48070186</v>
      </c>
      <c r="F9" s="168">
        <v>51104122</v>
      </c>
    </row>
    <row r="11" spans="2:8" s="272" customFormat="1">
      <c r="B11" s="583"/>
      <c r="C11" s="918" t="s">
        <v>856</v>
      </c>
      <c r="D11" s="923"/>
      <c r="E11" s="923"/>
      <c r="F11" s="919"/>
      <c r="G11" s="918" t="s">
        <v>857</v>
      </c>
      <c r="H11" s="919"/>
    </row>
    <row r="12" spans="2:8" s="272" customFormat="1">
      <c r="B12" s="584"/>
      <c r="C12" s="585" t="s">
        <v>858</v>
      </c>
      <c r="D12" s="585" t="s">
        <v>859</v>
      </c>
      <c r="E12" s="585" t="s">
        <v>860</v>
      </c>
      <c r="F12" s="586" t="s">
        <v>50</v>
      </c>
      <c r="G12" s="585" t="s">
        <v>307</v>
      </c>
      <c r="H12" s="586" t="s">
        <v>46</v>
      </c>
    </row>
    <row r="13" spans="2:8" s="272" customFormat="1">
      <c r="B13" s="579"/>
      <c r="C13" s="587" t="s">
        <v>153</v>
      </c>
      <c r="D13" s="587" t="s">
        <v>153</v>
      </c>
      <c r="E13" s="587" t="s">
        <v>153</v>
      </c>
      <c r="F13" s="587" t="s">
        <v>153</v>
      </c>
      <c r="G13" s="587" t="s">
        <v>153</v>
      </c>
      <c r="H13" s="587" t="s">
        <v>153</v>
      </c>
    </row>
    <row r="14" spans="2:8" s="272" customFormat="1">
      <c r="B14" s="166" t="s">
        <v>1299</v>
      </c>
      <c r="C14" s="168">
        <v>18220689</v>
      </c>
      <c r="D14" s="168">
        <v>25077877</v>
      </c>
      <c r="E14" s="168">
        <v>21598292</v>
      </c>
      <c r="F14" s="168">
        <v>64896858</v>
      </c>
      <c r="G14" s="168">
        <v>16826672</v>
      </c>
      <c r="H14" s="168">
        <v>48070186</v>
      </c>
    </row>
    <row r="15" spans="2:8" s="272" customFormat="1">
      <c r="B15" s="166" t="s">
        <v>1217</v>
      </c>
      <c r="C15" s="168">
        <v>20760106</v>
      </c>
      <c r="D15" s="168">
        <v>21936859</v>
      </c>
      <c r="E15" s="168">
        <v>24265658</v>
      </c>
      <c r="F15" s="168">
        <v>66962623</v>
      </c>
      <c r="G15" s="168">
        <v>15858501</v>
      </c>
      <c r="H15" s="168">
        <v>51104122</v>
      </c>
    </row>
    <row r="16" spans="2:8" s="272" customFormat="1">
      <c r="B16" s="151"/>
      <c r="C16" s="148"/>
      <c r="D16" s="148"/>
      <c r="E16" s="148"/>
      <c r="F16" s="148"/>
      <c r="G16" s="148"/>
      <c r="H16" s="148"/>
    </row>
    <row r="17" spans="2:8" s="272" customFormat="1">
      <c r="B17" s="151"/>
      <c r="C17" s="151"/>
      <c r="D17" s="151"/>
      <c r="E17" s="151"/>
      <c r="F17" s="151"/>
      <c r="G17" s="419"/>
      <c r="H17" s="151"/>
    </row>
    <row r="18" spans="2:8" s="272" customFormat="1" ht="13" customHeight="1">
      <c r="B18" s="924" t="s">
        <v>861</v>
      </c>
      <c r="C18" s="927" t="s">
        <v>856</v>
      </c>
      <c r="D18" s="928"/>
      <c r="E18" s="151"/>
      <c r="F18" s="151"/>
      <c r="G18" s="419"/>
      <c r="H18" s="419"/>
    </row>
    <row r="19" spans="2:8" s="272" customFormat="1">
      <c r="B19" s="925"/>
      <c r="C19" s="588">
        <v>45291</v>
      </c>
      <c r="D19" s="589">
        <v>44926</v>
      </c>
      <c r="E19" s="151"/>
      <c r="F19" s="151"/>
      <c r="G19" s="419"/>
      <c r="H19" s="419"/>
    </row>
    <row r="20" spans="2:8" s="272" customFormat="1">
      <c r="B20" s="926"/>
      <c r="C20" s="591" t="s">
        <v>153</v>
      </c>
      <c r="D20" s="590" t="s">
        <v>153</v>
      </c>
      <c r="E20" s="151"/>
      <c r="F20" s="151"/>
      <c r="G20" s="151"/>
      <c r="H20" s="151"/>
    </row>
    <row r="21" spans="2:8" s="272" customFormat="1">
      <c r="B21" s="592" t="s">
        <v>143</v>
      </c>
      <c r="C21" s="593">
        <v>12043776</v>
      </c>
      <c r="D21" s="594">
        <v>12448424</v>
      </c>
      <c r="E21" s="151"/>
      <c r="F21" s="151"/>
      <c r="G21" s="151"/>
      <c r="H21" s="151"/>
    </row>
    <row r="22" spans="2:8" s="272" customFormat="1">
      <c r="B22" s="592" t="s">
        <v>39</v>
      </c>
      <c r="C22" s="593">
        <v>8319325</v>
      </c>
      <c r="D22" s="594">
        <v>10231462</v>
      </c>
      <c r="E22" s="151"/>
      <c r="F22" s="151"/>
      <c r="G22" s="151"/>
      <c r="H22" s="151"/>
    </row>
    <row r="23" spans="2:8" s="272" customFormat="1">
      <c r="B23" s="592" t="s">
        <v>124</v>
      </c>
      <c r="C23" s="593">
        <v>39750861</v>
      </c>
      <c r="D23" s="594">
        <v>40872660</v>
      </c>
      <c r="E23" s="151"/>
      <c r="F23" s="151"/>
      <c r="G23" s="151"/>
      <c r="H23" s="151"/>
    </row>
    <row r="24" spans="2:8" s="272" customFormat="1">
      <c r="B24" s="592" t="s">
        <v>314</v>
      </c>
      <c r="C24" s="593">
        <v>3952781</v>
      </c>
      <c r="D24" s="593">
        <v>2922398</v>
      </c>
      <c r="E24" s="151"/>
      <c r="F24" s="151"/>
      <c r="G24" s="151"/>
      <c r="H24" s="151"/>
    </row>
    <row r="25" spans="2:8" s="272" customFormat="1">
      <c r="B25" s="592" t="s">
        <v>123</v>
      </c>
      <c r="C25" s="593">
        <v>830115</v>
      </c>
      <c r="D25" s="593">
        <v>487679</v>
      </c>
      <c r="E25" s="151"/>
      <c r="F25" s="151"/>
      <c r="G25" s="151"/>
      <c r="H25" s="151"/>
    </row>
    <row r="26" spans="2:8" s="272" customFormat="1">
      <c r="B26" s="438" t="s">
        <v>862</v>
      </c>
      <c r="C26" s="595">
        <v>64896858</v>
      </c>
      <c r="D26" s="595">
        <v>66962623</v>
      </c>
      <c r="E26" s="148"/>
      <c r="F26" s="148"/>
      <c r="G26" s="151"/>
      <c r="H26" s="151"/>
    </row>
    <row r="28" spans="2:8" s="151" customFormat="1" ht="30" customHeight="1">
      <c r="B28" s="929" t="s">
        <v>92</v>
      </c>
      <c r="C28" s="304" t="s">
        <v>127</v>
      </c>
      <c r="D28" s="304" t="s">
        <v>50</v>
      </c>
    </row>
    <row r="29" spans="2:8" s="151" customFormat="1" ht="12.75" customHeight="1">
      <c r="B29" s="929"/>
      <c r="C29" s="518" t="s">
        <v>153</v>
      </c>
      <c r="D29" s="518" t="s">
        <v>153</v>
      </c>
    </row>
    <row r="30" spans="2:8">
      <c r="B30" s="596" t="s">
        <v>1244</v>
      </c>
      <c r="C30" s="168">
        <v>66962623</v>
      </c>
      <c r="D30" s="168">
        <v>66962623</v>
      </c>
    </row>
    <row r="31" spans="2:8">
      <c r="B31" s="920" t="s">
        <v>93</v>
      </c>
      <c r="C31" s="921"/>
      <c r="D31" s="922"/>
    </row>
    <row r="32" spans="2:8">
      <c r="B32" s="506" t="s">
        <v>94</v>
      </c>
      <c r="C32" s="164">
        <v>12815456</v>
      </c>
      <c r="D32" s="164">
        <v>12815456</v>
      </c>
    </row>
    <row r="33" spans="2:4">
      <c r="B33" s="506" t="s">
        <v>495</v>
      </c>
      <c r="C33" s="164">
        <v>-8837538</v>
      </c>
      <c r="D33" s="164">
        <v>-8837538</v>
      </c>
    </row>
    <row r="34" spans="2:4">
      <c r="B34" s="506" t="s">
        <v>496</v>
      </c>
      <c r="C34" s="164">
        <v>-2595229</v>
      </c>
      <c r="D34" s="164">
        <v>-2595229</v>
      </c>
    </row>
    <row r="35" spans="2:4">
      <c r="B35" s="506" t="s">
        <v>498</v>
      </c>
      <c r="C35" s="164">
        <v>-552816</v>
      </c>
      <c r="D35" s="164">
        <v>-552816</v>
      </c>
    </row>
    <row r="36" spans="2:4">
      <c r="B36" s="506" t="s">
        <v>497</v>
      </c>
      <c r="C36" s="164">
        <v>-2895638</v>
      </c>
      <c r="D36" s="164">
        <v>-2895638</v>
      </c>
    </row>
    <row r="37" spans="2:4">
      <c r="B37" s="544" t="s">
        <v>499</v>
      </c>
      <c r="C37" s="168">
        <v>-2065765</v>
      </c>
      <c r="D37" s="168">
        <v>-2065765</v>
      </c>
    </row>
    <row r="38" spans="2:4" ht="8.15" customHeight="1">
      <c r="B38" s="597"/>
      <c r="C38" s="598"/>
      <c r="D38" s="598"/>
    </row>
    <row r="39" spans="2:4" ht="18" customHeight="1">
      <c r="B39" s="544" t="s">
        <v>1357</v>
      </c>
      <c r="C39" s="168">
        <v>64896858</v>
      </c>
      <c r="D39" s="168">
        <v>64896858</v>
      </c>
    </row>
    <row r="40" spans="2:4" ht="7.9" customHeight="1"/>
    <row r="41" spans="2:4" s="151" customFormat="1" ht="30" customHeight="1">
      <c r="B41" s="929" t="s">
        <v>92</v>
      </c>
      <c r="C41" s="304" t="s">
        <v>127</v>
      </c>
      <c r="D41" s="304" t="s">
        <v>50</v>
      </c>
    </row>
    <row r="42" spans="2:4" s="151" customFormat="1">
      <c r="B42" s="929"/>
      <c r="C42" s="518" t="s">
        <v>153</v>
      </c>
      <c r="D42" s="518" t="s">
        <v>153</v>
      </c>
    </row>
    <row r="43" spans="2:4">
      <c r="B43" s="596" t="s">
        <v>1020</v>
      </c>
      <c r="C43" s="168">
        <v>51620486</v>
      </c>
      <c r="D43" s="168">
        <v>51620486</v>
      </c>
    </row>
    <row r="44" spans="2:4">
      <c r="B44" s="920" t="s">
        <v>93</v>
      </c>
      <c r="C44" s="921"/>
      <c r="D44" s="922"/>
    </row>
    <row r="45" spans="2:4">
      <c r="B45" s="506" t="s">
        <v>94</v>
      </c>
      <c r="C45" s="164">
        <v>8298137</v>
      </c>
      <c r="D45" s="164">
        <v>8298137</v>
      </c>
    </row>
    <row r="46" spans="2:4">
      <c r="B46" s="506" t="s">
        <v>495</v>
      </c>
      <c r="C46" s="164">
        <v>-47013260</v>
      </c>
      <c r="D46" s="164">
        <v>-47013260</v>
      </c>
    </row>
    <row r="47" spans="2:4">
      <c r="B47" s="506" t="s">
        <v>496</v>
      </c>
      <c r="C47" s="164">
        <v>-3917341</v>
      </c>
      <c r="D47" s="164">
        <v>-3917341</v>
      </c>
    </row>
    <row r="48" spans="2:4">
      <c r="B48" s="506" t="s">
        <v>498</v>
      </c>
      <c r="C48" s="164">
        <v>62560119</v>
      </c>
      <c r="D48" s="164">
        <v>62560119</v>
      </c>
    </row>
    <row r="49" spans="2:8">
      <c r="B49" s="506" t="s">
        <v>497</v>
      </c>
      <c r="C49" s="164">
        <v>-4585518</v>
      </c>
      <c r="D49" s="164">
        <v>-4585518</v>
      </c>
    </row>
    <row r="50" spans="2:8">
      <c r="B50" s="544" t="s">
        <v>499</v>
      </c>
      <c r="C50" s="168">
        <v>15342137</v>
      </c>
      <c r="D50" s="168">
        <v>15342137</v>
      </c>
    </row>
    <row r="51" spans="2:8" ht="8.15" customHeight="1">
      <c r="B51" s="597"/>
      <c r="C51" s="598"/>
      <c r="D51" s="598"/>
    </row>
    <row r="52" spans="2:8" ht="26">
      <c r="B52" s="544" t="s">
        <v>1260</v>
      </c>
      <c r="C52" s="168">
        <v>66962623</v>
      </c>
      <c r="D52" s="168">
        <v>66962623</v>
      </c>
    </row>
    <row r="54" spans="2:8" s="272" customFormat="1">
      <c r="B54" s="151"/>
      <c r="C54" s="151"/>
      <c r="D54" s="151"/>
      <c r="E54" s="151"/>
      <c r="F54" s="151"/>
      <c r="G54" s="419"/>
      <c r="H54" s="151"/>
    </row>
  </sheetData>
  <mergeCells count="12">
    <mergeCell ref="G11:H11"/>
    <mergeCell ref="B44:D44"/>
    <mergeCell ref="B4:B7"/>
    <mergeCell ref="C4:F4"/>
    <mergeCell ref="C5:D5"/>
    <mergeCell ref="E5:F5"/>
    <mergeCell ref="C11:F11"/>
    <mergeCell ref="B18:B20"/>
    <mergeCell ref="C18:D18"/>
    <mergeCell ref="B28:B29"/>
    <mergeCell ref="B31:D31"/>
    <mergeCell ref="B41:B42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69"/>
  <sheetViews>
    <sheetView showGridLines="0" zoomScale="113" zoomScaleNormal="55" workbookViewId="0">
      <selection activeCell="H87" sqref="H87"/>
    </sheetView>
  </sheetViews>
  <sheetFormatPr baseColWidth="10" defaultColWidth="11.453125" defaultRowHeight="13"/>
  <cols>
    <col min="1" max="1" width="1" style="148" customWidth="1"/>
    <col min="2" max="2" width="60.7265625" style="148" customWidth="1"/>
    <col min="3" max="3" width="6.7265625" style="180" customWidth="1"/>
    <col min="4" max="7" width="16.7265625" style="148" customWidth="1"/>
    <col min="8" max="16384" width="11.453125" style="148"/>
  </cols>
  <sheetData>
    <row r="1" spans="2:13" ht="6" customHeight="1">
      <c r="B1" s="150"/>
      <c r="C1" s="172"/>
    </row>
    <row r="2" spans="2:13">
      <c r="B2" s="150" t="s">
        <v>812</v>
      </c>
      <c r="C2" s="172"/>
    </row>
    <row r="3" spans="2:13">
      <c r="B3" s="150" t="s">
        <v>1041</v>
      </c>
      <c r="C3" s="172"/>
    </row>
    <row r="4" spans="2:13">
      <c r="B4" s="150" t="s">
        <v>1316</v>
      </c>
      <c r="C4" s="172"/>
      <c r="E4" s="176"/>
      <c r="G4" s="176"/>
    </row>
    <row r="5" spans="2:13">
      <c r="B5" s="150" t="s">
        <v>293</v>
      </c>
      <c r="D5" s="176"/>
      <c r="E5" s="176"/>
      <c r="F5" s="176"/>
      <c r="G5" s="176"/>
    </row>
    <row r="6" spans="2:13">
      <c r="D6" s="172"/>
      <c r="E6" s="150"/>
      <c r="F6" s="150"/>
      <c r="G6" s="150"/>
    </row>
    <row r="7" spans="2:13" s="151" customFormat="1">
      <c r="B7" s="152" t="s">
        <v>1049</v>
      </c>
      <c r="C7" s="181" t="s">
        <v>154</v>
      </c>
      <c r="D7" s="154" t="s">
        <v>1241</v>
      </c>
      <c r="E7" s="182" t="s">
        <v>969</v>
      </c>
      <c r="F7" s="154" t="s">
        <v>1317</v>
      </c>
      <c r="G7" s="182" t="s">
        <v>1318</v>
      </c>
      <c r="I7"/>
      <c r="J7"/>
      <c r="K7"/>
      <c r="L7"/>
      <c r="M7"/>
    </row>
    <row r="8" spans="2:13" s="151" customFormat="1">
      <c r="B8" s="183"/>
      <c r="C8" s="184"/>
      <c r="D8" s="185">
        <f>+[5]ACTIVOS!D7</f>
        <v>45291</v>
      </c>
      <c r="E8" s="185">
        <v>44926</v>
      </c>
      <c r="F8" s="185">
        <f>+D8</f>
        <v>45291</v>
      </c>
      <c r="G8" s="185">
        <f>+E8</f>
        <v>44926</v>
      </c>
      <c r="I8"/>
      <c r="J8"/>
      <c r="K8"/>
      <c r="L8"/>
      <c r="M8"/>
    </row>
    <row r="9" spans="2:13" s="151" customFormat="1">
      <c r="B9" s="155"/>
      <c r="C9" s="186"/>
      <c r="D9" s="157" t="s">
        <v>153</v>
      </c>
      <c r="E9" s="157" t="s">
        <v>153</v>
      </c>
      <c r="F9" s="157" t="s">
        <v>153</v>
      </c>
      <c r="G9" s="157" t="s">
        <v>153</v>
      </c>
      <c r="I9"/>
      <c r="J9"/>
      <c r="K9"/>
      <c r="L9"/>
      <c r="M9"/>
    </row>
    <row r="10" spans="2:13">
      <c r="B10" s="162" t="s">
        <v>472</v>
      </c>
      <c r="C10" s="187">
        <v>24</v>
      </c>
      <c r="D10" s="164">
        <v>14230641548</v>
      </c>
      <c r="E10" s="164">
        <v>14202097551</v>
      </c>
      <c r="F10" s="164">
        <v>3299028993</v>
      </c>
      <c r="G10" s="164">
        <v>3922301124</v>
      </c>
      <c r="I10"/>
      <c r="J10"/>
      <c r="K10"/>
      <c r="L10"/>
      <c r="M10"/>
    </row>
    <row r="11" spans="2:13">
      <c r="B11" s="162" t="s">
        <v>893</v>
      </c>
      <c r="C11" s="188">
        <v>25</v>
      </c>
      <c r="D11" s="164">
        <v>-10069296584</v>
      </c>
      <c r="E11" s="164">
        <v>-10129992951</v>
      </c>
      <c r="F11" s="164">
        <v>-2355742457</v>
      </c>
      <c r="G11" s="164">
        <v>-2801587521</v>
      </c>
      <c r="I11"/>
      <c r="J11"/>
      <c r="K11"/>
      <c r="L11"/>
      <c r="M11"/>
    </row>
    <row r="12" spans="2:13">
      <c r="B12" s="166" t="s">
        <v>1050</v>
      </c>
      <c r="C12" s="189"/>
      <c r="D12" s="168">
        <v>4161344964</v>
      </c>
      <c r="E12" s="168">
        <v>4072104600</v>
      </c>
      <c r="F12" s="168">
        <v>943286536</v>
      </c>
      <c r="G12" s="168">
        <v>1120713603</v>
      </c>
      <c r="I12"/>
      <c r="J12"/>
      <c r="K12"/>
      <c r="L12"/>
      <c r="M12"/>
    </row>
    <row r="13" spans="2:13">
      <c r="B13" s="162" t="s">
        <v>10</v>
      </c>
      <c r="C13" s="188">
        <v>25</v>
      </c>
      <c r="D13" s="164">
        <v>67482303</v>
      </c>
      <c r="E13" s="164">
        <v>47533666</v>
      </c>
      <c r="F13" s="164">
        <v>36464745</v>
      </c>
      <c r="G13" s="164">
        <v>42189165</v>
      </c>
      <c r="I13"/>
      <c r="J13"/>
      <c r="K13"/>
      <c r="L13"/>
      <c r="M13"/>
    </row>
    <row r="14" spans="2:13">
      <c r="B14" s="190" t="s">
        <v>473</v>
      </c>
      <c r="C14" s="188">
        <v>25</v>
      </c>
      <c r="D14" s="164">
        <v>-97584178</v>
      </c>
      <c r="E14" s="164">
        <v>-113546067</v>
      </c>
      <c r="F14" s="164">
        <v>-24729313</v>
      </c>
      <c r="G14" s="164">
        <v>-29140876</v>
      </c>
      <c r="I14"/>
      <c r="J14"/>
      <c r="K14"/>
      <c r="L14"/>
      <c r="M14"/>
    </row>
    <row r="15" spans="2:13">
      <c r="B15" s="190" t="s">
        <v>358</v>
      </c>
      <c r="C15" s="188">
        <v>25</v>
      </c>
      <c r="D15" s="164">
        <v>-2975790803</v>
      </c>
      <c r="E15" s="164">
        <v>-2716362244</v>
      </c>
      <c r="F15" s="164">
        <v>-639275972</v>
      </c>
      <c r="G15" s="164">
        <v>-730332816</v>
      </c>
      <c r="I15"/>
      <c r="J15"/>
      <c r="K15"/>
      <c r="L15"/>
      <c r="M15"/>
    </row>
    <row r="16" spans="2:13">
      <c r="B16" s="190" t="s">
        <v>47</v>
      </c>
      <c r="C16" s="188">
        <v>25</v>
      </c>
      <c r="D16" s="164">
        <v>-153416890</v>
      </c>
      <c r="E16" s="164">
        <v>-166430315</v>
      </c>
      <c r="F16" s="164">
        <v>-37895490</v>
      </c>
      <c r="G16" s="164">
        <v>-45003671</v>
      </c>
      <c r="I16"/>
      <c r="J16"/>
      <c r="K16"/>
      <c r="L16"/>
      <c r="M16"/>
    </row>
    <row r="17" spans="1:13">
      <c r="B17" s="190" t="s">
        <v>1051</v>
      </c>
      <c r="C17" s="188">
        <v>25</v>
      </c>
      <c r="D17" s="164">
        <v>-3008900</v>
      </c>
      <c r="E17" s="164">
        <v>-380750</v>
      </c>
      <c r="F17" s="164">
        <v>1878509</v>
      </c>
      <c r="G17" s="164">
        <v>333130</v>
      </c>
      <c r="I17"/>
      <c r="J17"/>
      <c r="K17"/>
      <c r="L17"/>
      <c r="M17"/>
    </row>
    <row r="18" spans="1:13">
      <c r="B18" s="166" t="s">
        <v>1052</v>
      </c>
      <c r="C18" s="191"/>
      <c r="D18" s="168">
        <v>999026496</v>
      </c>
      <c r="E18" s="168">
        <v>1122918890</v>
      </c>
      <c r="F18" s="168">
        <v>279729015</v>
      </c>
      <c r="G18" s="168">
        <v>358758535</v>
      </c>
      <c r="I18"/>
      <c r="J18"/>
      <c r="K18"/>
      <c r="L18"/>
      <c r="M18"/>
    </row>
    <row r="19" spans="1:13">
      <c r="B19" s="190" t="s">
        <v>324</v>
      </c>
      <c r="C19" s="188">
        <v>25</v>
      </c>
      <c r="D19" s="164">
        <v>23209733</v>
      </c>
      <c r="E19" s="164">
        <v>6862721</v>
      </c>
      <c r="F19" s="164">
        <v>17759141</v>
      </c>
      <c r="G19" s="164">
        <v>3598538</v>
      </c>
      <c r="I19"/>
      <c r="J19"/>
      <c r="K19"/>
      <c r="L19"/>
      <c r="M19"/>
    </row>
    <row r="20" spans="1:13">
      <c r="A20" s="192"/>
      <c r="B20" s="190" t="s">
        <v>1053</v>
      </c>
      <c r="C20" s="188">
        <v>25</v>
      </c>
      <c r="D20" s="164">
        <v>-311890685</v>
      </c>
      <c r="E20" s="164">
        <v>-233871142</v>
      </c>
      <c r="F20" s="164">
        <v>-89315542</v>
      </c>
      <c r="G20" s="164">
        <v>-85648603</v>
      </c>
      <c r="I20"/>
      <c r="J20"/>
      <c r="K20"/>
      <c r="L20"/>
      <c r="M20"/>
    </row>
    <row r="21" spans="1:13" s="194" customFormat="1" ht="26">
      <c r="A21" s="193"/>
      <c r="B21" s="190" t="s">
        <v>1054</v>
      </c>
      <c r="C21" s="187">
        <v>11</v>
      </c>
      <c r="D21" s="164">
        <v>-8279456</v>
      </c>
      <c r="E21" s="164">
        <v>8640167</v>
      </c>
      <c r="F21" s="164">
        <v>3257812</v>
      </c>
      <c r="G21" s="164">
        <v>-8920163</v>
      </c>
      <c r="I21"/>
      <c r="J21"/>
      <c r="K21"/>
      <c r="L21"/>
      <c r="M21"/>
    </row>
    <row r="22" spans="1:13">
      <c r="B22" s="190" t="s">
        <v>448</v>
      </c>
      <c r="C22" s="188">
        <v>25</v>
      </c>
      <c r="D22" s="164">
        <v>-49637522</v>
      </c>
      <c r="E22" s="164">
        <v>-61065485</v>
      </c>
      <c r="F22" s="164">
        <v>10759486</v>
      </c>
      <c r="G22" s="164">
        <v>11577515</v>
      </c>
      <c r="I22"/>
      <c r="J22"/>
      <c r="K22"/>
      <c r="L22"/>
      <c r="M22"/>
    </row>
    <row r="23" spans="1:13">
      <c r="B23" s="190" t="s">
        <v>1055</v>
      </c>
      <c r="C23" s="188">
        <v>25</v>
      </c>
      <c r="D23" s="164">
        <v>-139043695</v>
      </c>
      <c r="E23" s="164">
        <v>-201551730</v>
      </c>
      <c r="F23" s="164">
        <v>-93645784</v>
      </c>
      <c r="G23" s="164">
        <v>-56450358</v>
      </c>
      <c r="I23"/>
      <c r="J23"/>
      <c r="K23"/>
      <c r="L23"/>
      <c r="M23"/>
    </row>
    <row r="24" spans="1:13">
      <c r="B24" s="166" t="s">
        <v>1056</v>
      </c>
      <c r="C24" s="189"/>
      <c r="D24" s="168">
        <v>513384871</v>
      </c>
      <c r="E24" s="168">
        <v>641933421</v>
      </c>
      <c r="F24" s="168">
        <v>128544128</v>
      </c>
      <c r="G24" s="168">
        <v>222915464</v>
      </c>
      <c r="I24"/>
      <c r="J24"/>
      <c r="K24"/>
      <c r="L24"/>
      <c r="M24"/>
    </row>
    <row r="25" spans="1:13">
      <c r="B25" s="190" t="s">
        <v>1057</v>
      </c>
      <c r="C25" s="188">
        <v>26</v>
      </c>
      <c r="D25" s="164">
        <v>-221172282</v>
      </c>
      <c r="E25" s="164">
        <v>-237185271</v>
      </c>
      <c r="F25" s="164">
        <v>-20184827</v>
      </c>
      <c r="G25" s="164">
        <v>-52589287</v>
      </c>
      <c r="I25"/>
      <c r="J25"/>
      <c r="K25"/>
      <c r="L25"/>
      <c r="M25"/>
    </row>
    <row r="26" spans="1:13">
      <c r="B26" s="166" t="s">
        <v>501</v>
      </c>
      <c r="C26" s="189"/>
      <c r="D26" s="168">
        <v>292212589</v>
      </c>
      <c r="E26" s="168">
        <v>404748150</v>
      </c>
      <c r="F26" s="168">
        <v>108359301</v>
      </c>
      <c r="G26" s="168">
        <v>170326177</v>
      </c>
      <c r="I26"/>
      <c r="J26"/>
      <c r="K26"/>
      <c r="L26"/>
      <c r="M26"/>
    </row>
    <row r="27" spans="1:13">
      <c r="B27" s="166" t="s">
        <v>352</v>
      </c>
      <c r="C27" s="189"/>
      <c r="D27" s="168">
        <f>+[5]RESULTADO!D35</f>
        <v>292212589</v>
      </c>
      <c r="E27" s="168">
        <f>+[5]RESULTADO!E35</f>
        <v>404748150</v>
      </c>
      <c r="F27" s="168">
        <f>+[5]RESULTADO!F35</f>
        <v>108359301</v>
      </c>
      <c r="G27" s="168">
        <f>+[5]RESULTADO!G35</f>
        <v>170326177</v>
      </c>
      <c r="I27"/>
      <c r="J27"/>
      <c r="K27"/>
      <c r="L27"/>
      <c r="M27"/>
    </row>
    <row r="28" spans="1:13" s="195" customFormat="1" ht="6" customHeight="1">
      <c r="B28" s="196"/>
      <c r="C28" s="197"/>
      <c r="D28" s="198"/>
      <c r="E28" s="198"/>
      <c r="F28" s="198"/>
      <c r="G28" s="198"/>
      <c r="I28"/>
      <c r="J28"/>
      <c r="K28"/>
      <c r="L28"/>
      <c r="M28"/>
    </row>
    <row r="29" spans="1:13" s="195" customFormat="1">
      <c r="B29" s="166" t="s">
        <v>1058</v>
      </c>
      <c r="C29" s="189"/>
      <c r="D29" s="199"/>
      <c r="E29" s="199"/>
      <c r="F29" s="199"/>
      <c r="G29" s="199"/>
      <c r="I29"/>
      <c r="J29"/>
      <c r="K29"/>
      <c r="L29"/>
      <c r="M29"/>
    </row>
    <row r="30" spans="1:13">
      <c r="B30" s="162" t="s">
        <v>327</v>
      </c>
      <c r="C30" s="188"/>
      <c r="D30" s="164">
        <v>220279761</v>
      </c>
      <c r="E30" s="164">
        <v>338929324</v>
      </c>
      <c r="F30" s="164">
        <v>83277400</v>
      </c>
      <c r="G30" s="164">
        <v>143575109</v>
      </c>
      <c r="I30"/>
      <c r="J30"/>
      <c r="K30"/>
      <c r="L30"/>
      <c r="M30"/>
    </row>
    <row r="31" spans="1:13">
      <c r="B31" s="162" t="s">
        <v>328</v>
      </c>
      <c r="C31" s="200">
        <v>23</v>
      </c>
      <c r="D31" s="164">
        <v>71932828</v>
      </c>
      <c r="E31" s="164">
        <v>65818826</v>
      </c>
      <c r="F31" s="164">
        <v>25081901</v>
      </c>
      <c r="G31" s="164">
        <v>26751068</v>
      </c>
      <c r="I31"/>
      <c r="J31"/>
      <c r="K31"/>
      <c r="L31"/>
      <c r="M31"/>
    </row>
    <row r="32" spans="1:13">
      <c r="B32" s="166" t="s">
        <v>352</v>
      </c>
      <c r="C32" s="189"/>
      <c r="D32" s="168">
        <v>292212589</v>
      </c>
      <c r="E32" s="168">
        <v>404748150</v>
      </c>
      <c r="F32" s="168">
        <v>108359301</v>
      </c>
      <c r="G32" s="168">
        <v>170326177</v>
      </c>
      <c r="I32"/>
      <c r="J32"/>
      <c r="K32"/>
      <c r="L32"/>
      <c r="M32"/>
    </row>
    <row r="33" spans="2:13" s="195" customFormat="1" ht="9" customHeight="1">
      <c r="B33" s="196"/>
      <c r="C33" s="197"/>
      <c r="D33" s="198"/>
      <c r="E33" s="198"/>
      <c r="F33" s="198"/>
      <c r="G33" s="198"/>
      <c r="I33"/>
      <c r="J33"/>
      <c r="K33"/>
      <c r="L33"/>
      <c r="M33"/>
    </row>
    <row r="34" spans="2:13" ht="12.75" customHeight="1">
      <c r="B34" s="166" t="s">
        <v>948</v>
      </c>
      <c r="C34" s="189"/>
      <c r="D34" s="189"/>
      <c r="E34" s="189"/>
      <c r="F34" s="189"/>
      <c r="G34" s="189"/>
      <c r="I34"/>
      <c r="J34"/>
      <c r="K34"/>
      <c r="L34"/>
      <c r="M34"/>
    </row>
    <row r="35" spans="2:13">
      <c r="B35" s="166" t="s">
        <v>949</v>
      </c>
      <c r="C35" s="189"/>
      <c r="D35" s="189"/>
      <c r="E35" s="189"/>
      <c r="F35" s="189"/>
      <c r="G35" s="189"/>
      <c r="I35"/>
      <c r="J35"/>
      <c r="K35"/>
      <c r="L35"/>
      <c r="M35"/>
    </row>
    <row r="36" spans="2:13" ht="12" customHeight="1">
      <c r="B36" s="201" t="s">
        <v>502</v>
      </c>
      <c r="C36" s="188">
        <v>27</v>
      </c>
      <c r="D36" s="202">
        <f>+[5]RESULTADO!D44</f>
        <v>77.3</v>
      </c>
      <c r="E36" s="202">
        <f>+[5]RESULTADO!E44</f>
        <v>119.1</v>
      </c>
      <c r="F36" s="202">
        <f>+[5]RESULTADO!F44</f>
        <v>29.2</v>
      </c>
      <c r="G36" s="202">
        <f>+[5]RESULTADO!G44</f>
        <v>50.5</v>
      </c>
      <c r="I36"/>
      <c r="J36"/>
      <c r="K36"/>
      <c r="L36"/>
      <c r="M36"/>
    </row>
    <row r="37" spans="2:13">
      <c r="B37" s="166" t="s">
        <v>950</v>
      </c>
      <c r="C37" s="189"/>
      <c r="D37" s="203">
        <f>+D36</f>
        <v>77.3</v>
      </c>
      <c r="E37" s="203">
        <f t="shared" ref="E37:G37" si="0">+E36</f>
        <v>119.1</v>
      </c>
      <c r="F37" s="203">
        <f t="shared" si="0"/>
        <v>29.2</v>
      </c>
      <c r="G37" s="203">
        <f t="shared" si="0"/>
        <v>50.5</v>
      </c>
      <c r="I37"/>
      <c r="J37"/>
      <c r="K37"/>
      <c r="L37"/>
      <c r="M37"/>
    </row>
    <row r="38" spans="2:13" s="195" customFormat="1">
      <c r="B38" s="166" t="s">
        <v>951</v>
      </c>
      <c r="C38" s="189"/>
      <c r="D38" s="189"/>
      <c r="E38" s="189"/>
      <c r="F38" s="189"/>
      <c r="G38" s="189"/>
      <c r="I38"/>
      <c r="J38"/>
      <c r="K38"/>
      <c r="L38"/>
      <c r="M38"/>
    </row>
    <row r="39" spans="2:13" s="195" customFormat="1" ht="12" customHeight="1">
      <c r="B39" s="201" t="s">
        <v>454</v>
      </c>
      <c r="C39" s="188">
        <v>27</v>
      </c>
      <c r="D39" s="204">
        <f>+[5]RESULTADO!D48</f>
        <v>77</v>
      </c>
      <c r="E39" s="204">
        <f>+[5]RESULTADO!E48</f>
        <v>118.9</v>
      </c>
      <c r="F39" s="204">
        <f>+[5]RESULTADO!F48</f>
        <v>29</v>
      </c>
      <c r="G39" s="204">
        <f>+[5]RESULTADO!G48</f>
        <v>50.3</v>
      </c>
      <c r="I39"/>
      <c r="J39"/>
      <c r="K39"/>
      <c r="L39"/>
      <c r="M39"/>
    </row>
    <row r="40" spans="2:13" s="195" customFormat="1">
      <c r="B40" s="166" t="s">
        <v>952</v>
      </c>
      <c r="C40" s="189"/>
      <c r="D40" s="203">
        <f>+D39</f>
        <v>77</v>
      </c>
      <c r="E40" s="203">
        <f t="shared" ref="E40:G40" si="1">+E39</f>
        <v>118.9</v>
      </c>
      <c r="F40" s="203">
        <f t="shared" si="1"/>
        <v>29</v>
      </c>
      <c r="G40" s="203">
        <f t="shared" si="1"/>
        <v>50.3</v>
      </c>
      <c r="I40"/>
      <c r="J40"/>
      <c r="K40"/>
      <c r="L40"/>
      <c r="M40"/>
    </row>
    <row r="41" spans="2:13" s="195" customFormat="1" ht="8.25" customHeight="1">
      <c r="D41" s="205"/>
      <c r="I41"/>
      <c r="J41"/>
      <c r="K41"/>
      <c r="L41"/>
      <c r="M41"/>
    </row>
    <row r="42" spans="2:13" s="195" customFormat="1" ht="8.25" customHeight="1">
      <c r="D42" s="205"/>
      <c r="I42"/>
      <c r="J42"/>
      <c r="K42"/>
      <c r="L42"/>
      <c r="M42"/>
    </row>
    <row r="43" spans="2:13" s="195" customFormat="1" ht="12.75" customHeight="1">
      <c r="B43" s="150" t="s">
        <v>1319</v>
      </c>
      <c r="C43" s="206"/>
      <c r="D43" s="206"/>
      <c r="E43" s="206"/>
      <c r="F43" s="206"/>
      <c r="G43" s="206"/>
    </row>
    <row r="44" spans="2:13" s="195" customFormat="1" ht="12.75" customHeight="1">
      <c r="B44" s="150" t="s">
        <v>1316</v>
      </c>
      <c r="C44" s="206"/>
      <c r="D44" s="206"/>
      <c r="E44" s="206"/>
      <c r="F44" s="206"/>
      <c r="G44" s="206"/>
    </row>
    <row r="45" spans="2:13" s="195" customFormat="1" ht="12.75" customHeight="1">
      <c r="B45" s="150" t="s">
        <v>293</v>
      </c>
      <c r="C45" s="206"/>
      <c r="D45" s="206"/>
      <c r="E45" s="206"/>
      <c r="F45" s="206"/>
      <c r="G45" s="206"/>
    </row>
    <row r="46" spans="2:13" s="195" customFormat="1" ht="12.75" customHeight="1">
      <c r="B46" s="206"/>
      <c r="C46" s="206"/>
      <c r="D46" s="206"/>
      <c r="E46" s="206"/>
      <c r="F46" s="206"/>
      <c r="G46" s="206"/>
    </row>
    <row r="47" spans="2:13" s="151" customFormat="1">
      <c r="B47" s="181" t="s">
        <v>953</v>
      </c>
      <c r="C47" s="152" t="s">
        <v>154</v>
      </c>
      <c r="D47" s="182" t="s">
        <v>1241</v>
      </c>
      <c r="E47" s="182" t="s">
        <v>969</v>
      </c>
      <c r="F47" s="182" t="s">
        <v>1317</v>
      </c>
      <c r="G47" s="182" t="s">
        <v>1318</v>
      </c>
    </row>
    <row r="48" spans="2:13" s="151" customFormat="1">
      <c r="B48" s="184"/>
      <c r="C48" s="183"/>
      <c r="D48" s="185">
        <v>45291</v>
      </c>
      <c r="E48" s="185">
        <v>44926</v>
      </c>
      <c r="F48" s="185">
        <v>45291</v>
      </c>
      <c r="G48" s="185">
        <v>44926</v>
      </c>
    </row>
    <row r="49" spans="2:7" s="151" customFormat="1">
      <c r="B49" s="186"/>
      <c r="C49" s="155"/>
      <c r="D49" s="157" t="s">
        <v>153</v>
      </c>
      <c r="E49" s="157" t="s">
        <v>153</v>
      </c>
      <c r="F49" s="157" t="s">
        <v>153</v>
      </c>
      <c r="G49" s="157" t="s">
        <v>153</v>
      </c>
    </row>
    <row r="50" spans="2:7">
      <c r="B50" s="166" t="s">
        <v>352</v>
      </c>
      <c r="C50" s="189"/>
      <c r="D50" s="168">
        <f>+[5]RESULTADO!D59</f>
        <v>292212589</v>
      </c>
      <c r="E50" s="168">
        <f>+[5]RESULTADO!E59</f>
        <v>404748150</v>
      </c>
      <c r="F50" s="168">
        <f>+[5]RESULTADO!F59</f>
        <v>108359301</v>
      </c>
      <c r="G50" s="168">
        <f>+[5]RESULTADO!G59</f>
        <v>170326177</v>
      </c>
    </row>
    <row r="51" spans="2:7">
      <c r="B51" s="207" t="s">
        <v>954</v>
      </c>
      <c r="C51" s="208"/>
      <c r="D51" s="168"/>
      <c r="E51" s="168"/>
      <c r="F51" s="168"/>
      <c r="G51" s="168"/>
    </row>
    <row r="52" spans="2:7" ht="37.5" customHeight="1">
      <c r="B52" s="209" t="s">
        <v>955</v>
      </c>
      <c r="C52" s="168"/>
      <c r="D52" s="168"/>
      <c r="E52" s="168"/>
      <c r="F52" s="168"/>
      <c r="G52" s="168"/>
    </row>
    <row r="53" spans="2:7">
      <c r="B53" s="209" t="s">
        <v>956</v>
      </c>
      <c r="C53" s="168"/>
      <c r="D53" s="168"/>
      <c r="E53" s="168"/>
      <c r="F53" s="168"/>
      <c r="G53" s="168"/>
    </row>
    <row r="54" spans="2:7" ht="26.5" customHeight="1">
      <c r="B54" s="210" t="s">
        <v>957</v>
      </c>
      <c r="C54" s="187">
        <v>23</v>
      </c>
      <c r="D54" s="164">
        <f>+[5]RESULTADO!D71</f>
        <v>67861489</v>
      </c>
      <c r="E54" s="164">
        <f>+[5]RESULTADO!E71</f>
        <v>50294861</v>
      </c>
      <c r="F54" s="164">
        <f>+[5]RESULTADO!F71</f>
        <v>-299133797</v>
      </c>
      <c r="G54" s="164">
        <f>+[5]RESULTADO!G71</f>
        <v>-364560760</v>
      </c>
    </row>
    <row r="55" spans="2:7" ht="26.5" customHeight="1">
      <c r="B55" s="209" t="s">
        <v>958</v>
      </c>
      <c r="C55" s="168"/>
      <c r="D55" s="168">
        <f>+[5]RESULTADO!D73</f>
        <v>67861489</v>
      </c>
      <c r="E55" s="168">
        <f>+[5]RESULTADO!E73</f>
        <v>50294861</v>
      </c>
      <c r="F55" s="168">
        <f>+[5]RESULTADO!F73</f>
        <v>-299133797</v>
      </c>
      <c r="G55" s="168">
        <f>+[5]RESULTADO!G73</f>
        <v>-364560760</v>
      </c>
    </row>
    <row r="56" spans="2:7">
      <c r="B56" s="209" t="s">
        <v>959</v>
      </c>
      <c r="C56" s="168"/>
      <c r="D56" s="168"/>
      <c r="E56" s="168"/>
      <c r="F56" s="168"/>
      <c r="G56" s="168"/>
    </row>
    <row r="57" spans="2:7" ht="25.5" customHeight="1">
      <c r="B57" s="210" t="s">
        <v>960</v>
      </c>
      <c r="C57" s="188">
        <v>23</v>
      </c>
      <c r="D57" s="164">
        <f>+[5]RESULTADO!D75</f>
        <v>-111752</v>
      </c>
      <c r="E57" s="164">
        <f>+[5]RESULTADO!E75</f>
        <v>-93608526</v>
      </c>
      <c r="F57" s="164">
        <f>+[5]RESULTADO!F75</f>
        <v>3260143</v>
      </c>
      <c r="G57" s="164">
        <f>+[5]RESULTADO!G75</f>
        <v>-44626359</v>
      </c>
    </row>
    <row r="58" spans="2:7" ht="27.75" customHeight="1">
      <c r="B58" s="209" t="s">
        <v>961</v>
      </c>
      <c r="C58" s="168"/>
      <c r="D58" s="168">
        <f>+D57</f>
        <v>-111752</v>
      </c>
      <c r="E58" s="168">
        <f t="shared" ref="E58:G58" si="2">+E57</f>
        <v>-93608526</v>
      </c>
      <c r="F58" s="168">
        <f t="shared" si="2"/>
        <v>3260143</v>
      </c>
      <c r="G58" s="168">
        <f t="shared" si="2"/>
        <v>-44626359</v>
      </c>
    </row>
    <row r="59" spans="2:7" ht="26.25" customHeight="1">
      <c r="B59" s="209" t="s">
        <v>962</v>
      </c>
      <c r="C59" s="168"/>
      <c r="D59" s="168">
        <f>+[5]RESULTADO!D83</f>
        <v>67749737</v>
      </c>
      <c r="E59" s="168">
        <f>+[5]RESULTADO!E83</f>
        <v>-43313665</v>
      </c>
      <c r="F59" s="168">
        <f>+[5]RESULTADO!F83</f>
        <v>-295873654</v>
      </c>
      <c r="G59" s="168">
        <f>+[5]RESULTADO!G83</f>
        <v>-409187119</v>
      </c>
    </row>
    <row r="60" spans="2:7">
      <c r="B60" s="166" t="s">
        <v>963</v>
      </c>
      <c r="C60" s="189"/>
      <c r="D60" s="168">
        <f>+D59</f>
        <v>67749737</v>
      </c>
      <c r="E60" s="168">
        <f t="shared" ref="E60:G60" si="3">+E59</f>
        <v>-43313665</v>
      </c>
      <c r="F60" s="168">
        <f t="shared" si="3"/>
        <v>-295873654</v>
      </c>
      <c r="G60" s="168">
        <f t="shared" si="3"/>
        <v>-409187119</v>
      </c>
    </row>
    <row r="61" spans="2:7" ht="41.15" customHeight="1">
      <c r="B61" s="209" t="s">
        <v>964</v>
      </c>
      <c r="C61" s="189"/>
      <c r="D61" s="211"/>
      <c r="E61" s="211"/>
      <c r="F61" s="211"/>
      <c r="G61" s="211"/>
    </row>
    <row r="62" spans="2:7" ht="25.5" customHeight="1">
      <c r="B62" s="201" t="s">
        <v>965</v>
      </c>
      <c r="C62" s="188">
        <v>16</v>
      </c>
      <c r="D62" s="164">
        <f>+[5]RESULTADO!D96</f>
        <v>30173</v>
      </c>
      <c r="E62" s="164">
        <f>+[5]RESULTADO!E96</f>
        <v>25274302</v>
      </c>
      <c r="F62" s="164">
        <f>+[5]RESULTADO!F96</f>
        <v>-880239</v>
      </c>
      <c r="G62" s="164">
        <f>+[5]RESULTADO!G96</f>
        <v>12049117</v>
      </c>
    </row>
    <row r="63" spans="2:7" ht="40.15" customHeight="1">
      <c r="B63" s="209" t="s">
        <v>964</v>
      </c>
      <c r="C63" s="189"/>
      <c r="D63" s="168">
        <f>+[5]RESULTADO!D98</f>
        <v>30173</v>
      </c>
      <c r="E63" s="168">
        <f>+[5]RESULTADO!E98</f>
        <v>25274302</v>
      </c>
      <c r="F63" s="168">
        <f>+[5]RESULTADO!F98</f>
        <v>-880239</v>
      </c>
      <c r="G63" s="168">
        <f>+[5]RESULTADO!G98</f>
        <v>12049117</v>
      </c>
    </row>
    <row r="64" spans="2:7">
      <c r="B64" s="166" t="s">
        <v>966</v>
      </c>
      <c r="C64" s="189"/>
      <c r="D64" s="168">
        <f>+[5]RESULTADO!D100</f>
        <v>67779910</v>
      </c>
      <c r="E64" s="168">
        <f>+[5]RESULTADO!E100</f>
        <v>-18039363</v>
      </c>
      <c r="F64" s="168">
        <f>+[5]RESULTADO!F100</f>
        <v>-296753893</v>
      </c>
      <c r="G64" s="168">
        <f>+[5]RESULTADO!G100</f>
        <v>-397138002</v>
      </c>
    </row>
    <row r="65" spans="2:7">
      <c r="B65" s="166" t="s">
        <v>20</v>
      </c>
      <c r="C65" s="189"/>
      <c r="D65" s="168">
        <f>+[5]RESULTADO!D101</f>
        <v>359992499</v>
      </c>
      <c r="E65" s="168">
        <f>+[5]RESULTADO!E101</f>
        <v>386708787</v>
      </c>
      <c r="F65" s="168">
        <f>+[5]RESULTADO!F101</f>
        <v>-188394592</v>
      </c>
      <c r="G65" s="168">
        <f>+[5]RESULTADO!G101</f>
        <v>-226811825</v>
      </c>
    </row>
    <row r="66" spans="2:7">
      <c r="B66" s="166" t="s">
        <v>967</v>
      </c>
      <c r="C66" s="189"/>
      <c r="D66" s="199"/>
      <c r="E66" s="199"/>
      <c r="F66" s="199"/>
      <c r="G66" s="199"/>
    </row>
    <row r="67" spans="2:7">
      <c r="B67" s="201" t="s">
        <v>968</v>
      </c>
      <c r="C67" s="188"/>
      <c r="D67" s="164">
        <f>+[5]RESULTADO!D103</f>
        <v>295341672</v>
      </c>
      <c r="E67" s="164">
        <f>+[5]RESULTADO!E103</f>
        <v>323344452</v>
      </c>
      <c r="F67" s="164">
        <f>+[5]RESULTADO!F103</f>
        <v>-211216965</v>
      </c>
      <c r="G67" s="164">
        <f>+[5]RESULTADO!G103</f>
        <v>-321080834</v>
      </c>
    </row>
    <row r="68" spans="2:7">
      <c r="B68" s="201" t="s">
        <v>21</v>
      </c>
      <c r="C68" s="188"/>
      <c r="D68" s="164">
        <f>+[5]RESULTADO!D104</f>
        <v>64650827</v>
      </c>
      <c r="E68" s="164">
        <f>+[5]RESULTADO!E104</f>
        <v>63364335</v>
      </c>
      <c r="F68" s="164">
        <f>+[5]RESULTADO!F104</f>
        <v>22822373</v>
      </c>
      <c r="G68" s="164">
        <f>+[5]RESULTADO!G104</f>
        <v>94269009</v>
      </c>
    </row>
    <row r="69" spans="2:7">
      <c r="B69" s="166" t="s">
        <v>20</v>
      </c>
      <c r="C69" s="189"/>
      <c r="D69" s="168">
        <f>+[5]RESULTADO!D105</f>
        <v>359992499</v>
      </c>
      <c r="E69" s="168">
        <f>+[5]RESULTADO!E105</f>
        <v>386708787</v>
      </c>
      <c r="F69" s="168">
        <f>+[5]RESULTADO!F105</f>
        <v>-188394592</v>
      </c>
      <c r="G69" s="168">
        <f>+[5]RESULTADO!G105</f>
        <v>-226811825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4181-D51A-4344-82A0-69863E763FB1}">
  <sheetPr>
    <pageSetUpPr fitToPage="1"/>
  </sheetPr>
  <dimension ref="A1:J32"/>
  <sheetViews>
    <sheetView showGridLines="0" zoomScaleNormal="100" workbookViewId="0">
      <selection sqref="A1:XFD1048576"/>
    </sheetView>
  </sheetViews>
  <sheetFormatPr baseColWidth="10" defaultColWidth="11.453125" defaultRowHeight="13"/>
  <cols>
    <col min="1" max="1" width="1.7265625" style="148" customWidth="1"/>
    <col min="2" max="2" width="41.54296875" style="148" bestFit="1" customWidth="1"/>
    <col min="3" max="4" width="14.54296875" style="148" customWidth="1"/>
    <col min="5" max="5" width="11.6328125" style="148" bestFit="1" customWidth="1"/>
    <col min="6" max="16384" width="11.453125" style="148"/>
  </cols>
  <sheetData>
    <row r="1" spans="2:4" ht="6" customHeight="1"/>
    <row r="2" spans="2:4" ht="18.5">
      <c r="B2" s="227" t="s">
        <v>1152</v>
      </c>
      <c r="C2" s="300"/>
    </row>
    <row r="3" spans="2:4" ht="6" customHeight="1"/>
    <row r="4" spans="2:4" s="151" customFormat="1">
      <c r="B4" s="397" t="s">
        <v>394</v>
      </c>
      <c r="C4" s="600">
        <v>45291</v>
      </c>
      <c r="D4" s="601">
        <v>44926</v>
      </c>
    </row>
    <row r="5" spans="2:4" s="151" customFormat="1">
      <c r="B5" s="329"/>
      <c r="C5" s="157" t="s">
        <v>153</v>
      </c>
      <c r="D5" s="157" t="s">
        <v>153</v>
      </c>
    </row>
    <row r="6" spans="2:4">
      <c r="B6" s="506" t="s">
        <v>294</v>
      </c>
      <c r="C6" s="164">
        <v>15570403</v>
      </c>
      <c r="D6" s="164">
        <v>15166943</v>
      </c>
    </row>
    <row r="7" spans="2:4">
      <c r="B7" s="506" t="s">
        <v>349</v>
      </c>
      <c r="C7" s="164">
        <v>13583117</v>
      </c>
      <c r="D7" s="164">
        <v>13662554</v>
      </c>
    </row>
    <row r="8" spans="2:4">
      <c r="B8" s="506" t="s">
        <v>947</v>
      </c>
      <c r="C8" s="164">
        <v>180904885</v>
      </c>
      <c r="D8" s="164">
        <v>173667474</v>
      </c>
    </row>
    <row r="9" spans="2:4">
      <c r="B9" s="506" t="s">
        <v>7</v>
      </c>
      <c r="C9" s="164">
        <v>30447339</v>
      </c>
      <c r="D9" s="164">
        <v>22991881</v>
      </c>
    </row>
    <row r="10" spans="2:4">
      <c r="B10" s="544" t="s">
        <v>190</v>
      </c>
      <c r="C10" s="168">
        <v>240505744</v>
      </c>
      <c r="D10" s="168">
        <v>225488852</v>
      </c>
    </row>
    <row r="11" spans="2:4">
      <c r="B11" s="506" t="s">
        <v>349</v>
      </c>
      <c r="C11" s="164">
        <v>17719163</v>
      </c>
      <c r="D11" s="164">
        <v>20250748</v>
      </c>
    </row>
    <row r="12" spans="2:4">
      <c r="B12" s="506" t="s">
        <v>312</v>
      </c>
      <c r="C12" s="164">
        <v>35305463</v>
      </c>
      <c r="D12" s="164">
        <v>33976137</v>
      </c>
    </row>
    <row r="13" spans="2:4">
      <c r="B13" s="506" t="s">
        <v>7</v>
      </c>
      <c r="C13" s="164">
        <v>23002731</v>
      </c>
      <c r="D13" s="164">
        <v>10424695</v>
      </c>
    </row>
    <row r="14" spans="2:4">
      <c r="B14" s="544" t="s">
        <v>200</v>
      </c>
      <c r="C14" s="168">
        <v>76027357</v>
      </c>
      <c r="D14" s="168">
        <v>64651580</v>
      </c>
    </row>
    <row r="15" spans="2:4" hidden="1">
      <c r="B15" s="506"/>
      <c r="C15" s="506">
        <v>13343734</v>
      </c>
      <c r="D15" s="164"/>
    </row>
    <row r="16" spans="2:4" ht="26" hidden="1">
      <c r="B16" s="544" t="s">
        <v>316</v>
      </c>
      <c r="C16" s="168">
        <v>58612992</v>
      </c>
      <c r="D16" s="168" t="e">
        <v>#REF!</v>
      </c>
    </row>
    <row r="17" spans="1:10" hidden="1">
      <c r="B17" s="506"/>
      <c r="C17" s="506"/>
      <c r="D17" s="164"/>
    </row>
    <row r="18" spans="1:10" hidden="1">
      <c r="B18" s="544" t="s">
        <v>511</v>
      </c>
      <c r="C18" s="168">
        <v>181892752</v>
      </c>
      <c r="D18" s="168" t="e">
        <v>#REF!</v>
      </c>
    </row>
    <row r="19" spans="1:10" hidden="1"/>
    <row r="20" spans="1:10">
      <c r="C20" s="550"/>
      <c r="D20" s="550"/>
    </row>
    <row r="21" spans="1:10">
      <c r="C21" s="550"/>
      <c r="D21" s="550"/>
    </row>
    <row r="22" spans="1:10">
      <c r="C22" s="550"/>
      <c r="D22" s="550"/>
    </row>
    <row r="23" spans="1:10">
      <c r="C23" s="550"/>
      <c r="D23" s="550"/>
    </row>
    <row r="24" spans="1:10">
      <c r="B24" s="541"/>
      <c r="C24" s="307"/>
      <c r="D24" s="307"/>
    </row>
    <row r="25" spans="1:10">
      <c r="B25" s="541"/>
      <c r="C25" s="307"/>
      <c r="D25" s="307"/>
    </row>
    <row r="26" spans="1:10">
      <c r="B26" s="602"/>
      <c r="C26" s="178"/>
      <c r="D26" s="178"/>
    </row>
    <row r="27" spans="1:10">
      <c r="B27" s="481"/>
      <c r="C27" s="178"/>
      <c r="D27" s="178"/>
    </row>
    <row r="28" spans="1:10">
      <c r="B28" s="481"/>
      <c r="C28" s="178"/>
      <c r="D28" s="178"/>
    </row>
    <row r="29" spans="1:10">
      <c r="B29" s="481"/>
      <c r="C29" s="481"/>
      <c r="D29" s="178"/>
    </row>
    <row r="30" spans="1:10">
      <c r="B30" s="481"/>
      <c r="C30" s="481"/>
      <c r="D30" s="178"/>
    </row>
    <row r="31" spans="1:10" s="604" customFormat="1">
      <c r="A31" s="148"/>
      <c r="B31" s="603"/>
      <c r="C31" s="205"/>
      <c r="D31" s="205"/>
      <c r="E31" s="148"/>
      <c r="F31" s="148"/>
      <c r="G31" s="148"/>
      <c r="H31" s="148"/>
      <c r="I31" s="148"/>
      <c r="J31" s="148"/>
    </row>
    <row r="32" spans="1:10" s="604" customFormat="1">
      <c r="A32" s="148"/>
      <c r="B32" s="148"/>
      <c r="C32" s="148"/>
      <c r="D32" s="148"/>
      <c r="E32" s="148"/>
      <c r="F32" s="148"/>
      <c r="G32" s="148"/>
      <c r="H32" s="148"/>
      <c r="I32" s="148"/>
      <c r="J32" s="148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A991-816E-41AB-8F66-9AD865619AED}">
  <dimension ref="B1:D13"/>
  <sheetViews>
    <sheetView showGridLines="0" zoomScale="90" zoomScaleNormal="90" workbookViewId="0">
      <selection activeCell="C12" sqref="C12"/>
    </sheetView>
  </sheetViews>
  <sheetFormatPr baseColWidth="10" defaultColWidth="11.453125" defaultRowHeight="13"/>
  <cols>
    <col min="1" max="1" width="1.7265625" style="148" customWidth="1"/>
    <col min="2" max="2" width="39.54296875" style="148" customWidth="1"/>
    <col min="3" max="4" width="16.26953125" style="148" bestFit="1" customWidth="1"/>
    <col min="5" max="16384" width="11.453125" style="148"/>
  </cols>
  <sheetData>
    <row r="1" spans="2:4" ht="6" customHeight="1"/>
    <row r="2" spans="2:4" ht="18.5">
      <c r="B2" s="227" t="s">
        <v>1153</v>
      </c>
      <c r="C2" s="300"/>
    </row>
    <row r="3" spans="2:4" ht="6" customHeight="1"/>
    <row r="4" spans="2:4" s="151" customFormat="1">
      <c r="B4" s="325" t="s">
        <v>202</v>
      </c>
      <c r="C4" s="600">
        <v>45291</v>
      </c>
      <c r="D4" s="605">
        <v>44926</v>
      </c>
    </row>
    <row r="5" spans="2:4" s="151" customFormat="1">
      <c r="B5" s="329" t="s">
        <v>201</v>
      </c>
      <c r="C5" s="157" t="s">
        <v>153</v>
      </c>
      <c r="D5" s="157" t="s">
        <v>153</v>
      </c>
    </row>
    <row r="6" spans="2:4">
      <c r="B6" s="506" t="s">
        <v>176</v>
      </c>
      <c r="C6" s="164">
        <v>66253908</v>
      </c>
      <c r="D6" s="164">
        <v>65461166</v>
      </c>
    </row>
    <row r="7" spans="2:4">
      <c r="B7" s="506" t="s">
        <v>1358</v>
      </c>
      <c r="C7" s="164">
        <v>65895215</v>
      </c>
      <c r="D7" s="164">
        <v>75209059</v>
      </c>
    </row>
    <row r="8" spans="2:4">
      <c r="B8" s="506" t="s">
        <v>1359</v>
      </c>
      <c r="C8" s="164">
        <v>4729009</v>
      </c>
      <c r="D8" s="164">
        <v>0</v>
      </c>
    </row>
    <row r="9" spans="2:4">
      <c r="B9" s="544" t="s">
        <v>203</v>
      </c>
      <c r="C9" s="168">
        <v>136878132</v>
      </c>
      <c r="D9" s="168">
        <v>140670225</v>
      </c>
    </row>
    <row r="10" spans="2:4">
      <c r="B10" s="325" t="s">
        <v>1360</v>
      </c>
      <c r="C10" s="600">
        <v>45291</v>
      </c>
      <c r="D10" s="605">
        <v>44926</v>
      </c>
    </row>
    <row r="11" spans="2:4">
      <c r="B11" s="329" t="s">
        <v>201</v>
      </c>
      <c r="C11" s="157" t="s">
        <v>153</v>
      </c>
      <c r="D11" s="157" t="s">
        <v>153</v>
      </c>
    </row>
    <row r="12" spans="2:4">
      <c r="B12" s="506" t="s">
        <v>1361</v>
      </c>
      <c r="C12" s="164">
        <v>3263065</v>
      </c>
      <c r="D12" s="164">
        <v>0</v>
      </c>
    </row>
    <row r="13" spans="2:4">
      <c r="B13" s="544" t="s">
        <v>203</v>
      </c>
      <c r="C13" s="168">
        <v>3263065</v>
      </c>
      <c r="D13" s="168">
        <v>0</v>
      </c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3BE9-5BC3-442F-A516-C44C3F8A9C9E}">
  <dimension ref="B1:D16"/>
  <sheetViews>
    <sheetView showGridLines="0" zoomScale="90" zoomScaleNormal="90" workbookViewId="0">
      <selection activeCell="F13" sqref="F13"/>
    </sheetView>
  </sheetViews>
  <sheetFormatPr baseColWidth="10" defaultColWidth="11.453125" defaultRowHeight="13"/>
  <cols>
    <col min="1" max="1" width="1.7265625" style="151" customWidth="1"/>
    <col min="2" max="2" width="45.26953125" style="606" customWidth="1"/>
    <col min="3" max="4" width="15.453125" style="606" customWidth="1"/>
    <col min="5" max="16384" width="11.453125" style="151"/>
  </cols>
  <sheetData>
    <row r="1" spans="2:4" ht="5.15" customHeight="1"/>
    <row r="2" spans="2:4" s="148" customFormat="1" ht="18.5">
      <c r="B2" s="227" t="s">
        <v>1154</v>
      </c>
      <c r="C2" s="300"/>
    </row>
    <row r="3" spans="2:4" ht="6" customHeight="1"/>
    <row r="4" spans="2:4">
      <c r="B4" s="607" t="s">
        <v>34</v>
      </c>
      <c r="C4" s="600">
        <v>45291</v>
      </c>
      <c r="D4" s="601">
        <v>44926</v>
      </c>
    </row>
    <row r="5" spans="2:4">
      <c r="B5" s="608"/>
      <c r="C5" s="157" t="s">
        <v>153</v>
      </c>
      <c r="D5" s="157" t="s">
        <v>153</v>
      </c>
    </row>
    <row r="6" spans="2:4" ht="13" customHeight="1">
      <c r="B6" s="609" t="s">
        <v>716</v>
      </c>
      <c r="C6" s="164">
        <v>5410824</v>
      </c>
      <c r="D6" s="164">
        <v>4354606</v>
      </c>
    </row>
    <row r="7" spans="2:4" ht="13" customHeight="1">
      <c r="B7" s="609" t="s">
        <v>725</v>
      </c>
      <c r="C7" s="164">
        <v>26925351</v>
      </c>
      <c r="D7" s="164">
        <v>23476546</v>
      </c>
    </row>
    <row r="8" spans="2:4" ht="13" customHeight="1">
      <c r="B8" s="609" t="s">
        <v>749</v>
      </c>
      <c r="C8" s="164">
        <v>362735</v>
      </c>
      <c r="D8" s="164">
        <v>509142</v>
      </c>
    </row>
    <row r="9" spans="2:4" ht="13" customHeight="1">
      <c r="B9" s="610" t="s">
        <v>50</v>
      </c>
      <c r="C9" s="168">
        <v>32698910</v>
      </c>
      <c r="D9" s="168">
        <v>28340294</v>
      </c>
    </row>
    <row r="10" spans="2:4" ht="6" customHeight="1"/>
    <row r="11" spans="2:4">
      <c r="B11" s="607" t="s">
        <v>458</v>
      </c>
      <c r="C11" s="600">
        <v>45291</v>
      </c>
      <c r="D11" s="601">
        <v>44926</v>
      </c>
    </row>
    <row r="12" spans="2:4">
      <c r="B12" s="608"/>
      <c r="C12" s="157" t="s">
        <v>153</v>
      </c>
      <c r="D12" s="157" t="s">
        <v>153</v>
      </c>
    </row>
    <row r="13" spans="2:4" ht="13" customHeight="1">
      <c r="B13" s="609" t="s">
        <v>716</v>
      </c>
      <c r="C13" s="164">
        <v>16292156</v>
      </c>
      <c r="D13" s="164">
        <v>14285762</v>
      </c>
    </row>
    <row r="14" spans="2:4" ht="13" customHeight="1">
      <c r="B14" s="609" t="s">
        <v>749</v>
      </c>
      <c r="C14" s="164">
        <v>861402</v>
      </c>
      <c r="D14" s="164">
        <v>1475518</v>
      </c>
    </row>
    <row r="15" spans="2:4" ht="13" customHeight="1">
      <c r="B15" s="609" t="s">
        <v>51</v>
      </c>
      <c r="C15" s="164">
        <v>9325470</v>
      </c>
      <c r="D15" s="164">
        <v>9512717</v>
      </c>
    </row>
    <row r="16" spans="2:4" ht="13" customHeight="1">
      <c r="B16" s="610" t="s">
        <v>50</v>
      </c>
      <c r="C16" s="168">
        <v>26479028</v>
      </c>
      <c r="D16" s="168">
        <v>25273997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F5D83-0867-4791-971C-F3DBF51D9ED6}">
  <dimension ref="B1:R39"/>
  <sheetViews>
    <sheetView showGridLines="0" zoomScale="85" zoomScaleNormal="85" workbookViewId="0">
      <selection activeCell="I9" sqref="I9"/>
    </sheetView>
  </sheetViews>
  <sheetFormatPr baseColWidth="10" defaultColWidth="11.453125" defaultRowHeight="13"/>
  <cols>
    <col min="1" max="1" width="0.81640625" style="629" customWidth="1"/>
    <col min="2" max="2" width="11.453125" style="629"/>
    <col min="3" max="3" width="27.81640625" style="629" customWidth="1"/>
    <col min="4" max="8" width="14" style="629" customWidth="1"/>
    <col min="9" max="9" width="11" style="629" customWidth="1"/>
    <col min="10" max="10" width="12.54296875" style="629" customWidth="1"/>
    <col min="11" max="11" width="49.26953125" style="629" customWidth="1"/>
    <col min="12" max="12" width="11.7265625" style="629" customWidth="1"/>
    <col min="13" max="13" width="12.26953125" style="629" bestFit="1" customWidth="1"/>
    <col min="14" max="14" width="11.7265625" style="629" bestFit="1" customWidth="1"/>
    <col min="15" max="15" width="12" style="629" bestFit="1" customWidth="1"/>
    <col min="16" max="16384" width="11.453125" style="629"/>
  </cols>
  <sheetData>
    <row r="1" spans="2:17" ht="5.15" customHeight="1"/>
    <row r="2" spans="2:17" ht="18.5">
      <c r="B2" s="227" t="s">
        <v>1374</v>
      </c>
      <c r="C2"/>
    </row>
    <row r="3" spans="2:17" ht="3.75" customHeight="1"/>
    <row r="4" spans="2:17" ht="6.75" customHeight="1">
      <c r="K4" s="630"/>
    </row>
    <row r="5" spans="2:17" ht="12.75" customHeight="1">
      <c r="B5" s="932" t="s">
        <v>706</v>
      </c>
      <c r="C5" s="933"/>
      <c r="D5" s="940" t="s">
        <v>613</v>
      </c>
      <c r="E5" s="940" t="s">
        <v>708</v>
      </c>
      <c r="F5" s="940" t="s">
        <v>707</v>
      </c>
      <c r="G5" s="940" t="s">
        <v>805</v>
      </c>
      <c r="H5" s="940" t="s">
        <v>757</v>
      </c>
    </row>
    <row r="6" spans="2:17" ht="27" customHeight="1">
      <c r="B6" s="934"/>
      <c r="C6" s="935"/>
      <c r="D6" s="937"/>
      <c r="E6" s="937"/>
      <c r="F6" s="937"/>
      <c r="G6" s="937"/>
      <c r="H6" s="937"/>
    </row>
    <row r="7" spans="2:17">
      <c r="B7" s="614" t="s">
        <v>1030</v>
      </c>
      <c r="C7" s="613"/>
      <c r="D7" s="631">
        <v>2863129447</v>
      </c>
      <c r="E7" s="631">
        <v>2422050488</v>
      </c>
      <c r="F7" s="631">
        <v>459890460</v>
      </c>
      <c r="G7" s="631">
        <v>-49485400</v>
      </c>
      <c r="H7" s="631">
        <v>2832455548</v>
      </c>
      <c r="L7" s="632"/>
      <c r="M7" s="630"/>
    </row>
    <row r="8" spans="2:17" ht="13" customHeight="1">
      <c r="B8" s="938" t="s">
        <v>230</v>
      </c>
      <c r="C8" s="939"/>
      <c r="D8" s="633">
        <v>0</v>
      </c>
      <c r="E8" s="633">
        <v>0</v>
      </c>
      <c r="F8" s="633">
        <v>0</v>
      </c>
      <c r="G8" s="507">
        <v>-36972582</v>
      </c>
      <c r="H8" s="634">
        <v>-36972582</v>
      </c>
      <c r="L8" s="632"/>
      <c r="M8" s="630"/>
    </row>
    <row r="9" spans="2:17" ht="13" customHeight="1">
      <c r="B9" s="938" t="s">
        <v>839</v>
      </c>
      <c r="C9" s="939"/>
      <c r="D9" s="633">
        <v>0</v>
      </c>
      <c r="E9" s="633">
        <v>0</v>
      </c>
      <c r="F9" s="507">
        <v>-56051</v>
      </c>
      <c r="G9" s="507">
        <v>2949604</v>
      </c>
      <c r="H9" s="634">
        <v>2893553</v>
      </c>
      <c r="L9" s="632"/>
      <c r="M9" s="630"/>
    </row>
    <row r="10" spans="2:17" ht="12.75" customHeight="1">
      <c r="B10" s="614" t="s">
        <v>1253</v>
      </c>
      <c r="C10" s="613"/>
      <c r="D10" s="631">
        <v>2863129447</v>
      </c>
      <c r="E10" s="631">
        <v>2422050488</v>
      </c>
      <c r="F10" s="631">
        <v>459834409</v>
      </c>
      <c r="G10" s="631">
        <v>-83508378</v>
      </c>
      <c r="H10" s="631">
        <v>2798376519</v>
      </c>
      <c r="I10"/>
      <c r="J10"/>
      <c r="L10" s="632"/>
      <c r="M10" s="630"/>
    </row>
    <row r="11" spans="2:17" ht="12.75" customHeight="1">
      <c r="B11" s="614" t="s">
        <v>1254</v>
      </c>
      <c r="C11" s="613"/>
      <c r="D11" s="631">
        <v>2863129447</v>
      </c>
      <c r="E11" s="631">
        <v>2422050488</v>
      </c>
      <c r="F11" s="631">
        <v>459834409</v>
      </c>
      <c r="G11" s="631">
        <v>-83508378</v>
      </c>
      <c r="H11" s="631">
        <v>2798376519</v>
      </c>
      <c r="I11"/>
      <c r="J11"/>
      <c r="L11" s="632"/>
      <c r="M11" s="630"/>
    </row>
    <row r="12" spans="2:17" ht="12.75" customHeight="1">
      <c r="B12" s="938" t="s">
        <v>1265</v>
      </c>
      <c r="C12" s="939"/>
      <c r="D12" s="741">
        <v>-28628026</v>
      </c>
      <c r="E12" s="741">
        <v>-41761579</v>
      </c>
      <c r="F12" s="741">
        <v>0</v>
      </c>
      <c r="G12" s="741">
        <v>41761579</v>
      </c>
      <c r="H12" s="739">
        <v>0</v>
      </c>
      <c r="I12"/>
      <c r="J12"/>
      <c r="L12" s="632"/>
      <c r="M12" s="630"/>
    </row>
    <row r="13" spans="2:17" ht="25.5" customHeight="1">
      <c r="B13" s="938" t="s">
        <v>1400</v>
      </c>
      <c r="C13" s="939"/>
      <c r="D13" s="741">
        <v>0</v>
      </c>
      <c r="E13" s="741">
        <v>0</v>
      </c>
      <c r="F13" s="741">
        <v>-474149</v>
      </c>
      <c r="G13" s="741">
        <v>4139808</v>
      </c>
      <c r="H13" s="739">
        <v>3665659</v>
      </c>
      <c r="I13"/>
      <c r="J13"/>
      <c r="L13" s="632"/>
      <c r="M13" s="630"/>
    </row>
    <row r="14" spans="2:17">
      <c r="B14" s="614" t="s">
        <v>1300</v>
      </c>
      <c r="C14" s="614"/>
      <c r="D14" s="631">
        <v>2834501421</v>
      </c>
      <c r="E14" s="631">
        <v>2380288909</v>
      </c>
      <c r="F14" s="631">
        <v>459360260</v>
      </c>
      <c r="G14" s="631">
        <v>-37606991</v>
      </c>
      <c r="H14" s="631">
        <v>2802042178</v>
      </c>
      <c r="I14"/>
      <c r="J14"/>
      <c r="Q14" s="632"/>
    </row>
    <row r="15" spans="2:17">
      <c r="D15" s="630"/>
    </row>
    <row r="16" spans="2:17" ht="12.75" customHeight="1">
      <c r="B16" s="932" t="s">
        <v>612</v>
      </c>
      <c r="C16" s="933"/>
      <c r="D16" s="936" t="s">
        <v>613</v>
      </c>
    </row>
    <row r="17" spans="2:18">
      <c r="B17" s="934"/>
      <c r="C17" s="935"/>
      <c r="D17" s="937"/>
      <c r="H17" s="630"/>
    </row>
    <row r="18" spans="2:18">
      <c r="B18" s="614" t="s">
        <v>1029</v>
      </c>
      <c r="C18" s="635"/>
      <c r="D18" s="636">
        <v>2863129447</v>
      </c>
      <c r="E18" s="637"/>
      <c r="F18" s="637"/>
      <c r="G18" s="637"/>
      <c r="H18" s="637"/>
      <c r="I18" s="637"/>
    </row>
    <row r="19" spans="2:18">
      <c r="B19" s="614" t="s">
        <v>1218</v>
      </c>
      <c r="C19" s="635"/>
      <c r="D19" s="636">
        <v>2863129447</v>
      </c>
      <c r="E19" s="637"/>
      <c r="F19" s="637"/>
      <c r="G19" s="637"/>
      <c r="H19" s="637"/>
      <c r="I19" s="637"/>
    </row>
    <row r="20" spans="2:18">
      <c r="B20" s="614" t="s">
        <v>1258</v>
      </c>
      <c r="C20" s="635"/>
      <c r="D20" s="636">
        <v>2863129447</v>
      </c>
      <c r="E20" s="637"/>
      <c r="F20" s="637"/>
      <c r="G20" s="637"/>
      <c r="H20" s="637"/>
      <c r="I20" s="637"/>
    </row>
    <row r="21" spans="2:18" s="745" customFormat="1" ht="28" customHeight="1">
      <c r="B21" s="930" t="s">
        <v>1401</v>
      </c>
      <c r="C21" s="931"/>
      <c r="D21" s="742">
        <v>-28628026</v>
      </c>
      <c r="E21" s="743"/>
      <c r="F21" s="744"/>
      <c r="G21" s="744"/>
      <c r="H21" s="744"/>
      <c r="I21" s="744"/>
    </row>
    <row r="22" spans="2:18">
      <c r="B22" s="614" t="s">
        <v>1362</v>
      </c>
      <c r="C22" s="635"/>
      <c r="D22" s="636">
        <v>2834501421</v>
      </c>
      <c r="E22" s="637"/>
      <c r="F22" s="637"/>
      <c r="G22" s="637"/>
      <c r="H22" s="637"/>
      <c r="I22" s="637"/>
    </row>
    <row r="23" spans="2:18">
      <c r="D23" s="637"/>
    </row>
    <row r="24" spans="2:18">
      <c r="B24" s="630"/>
      <c r="D24" s="630"/>
      <c r="E24" s="630"/>
      <c r="F24" s="630"/>
      <c r="G24" s="630"/>
      <c r="H24" s="630"/>
    </row>
    <row r="25" spans="2:18">
      <c r="C25" s="630"/>
      <c r="D25" s="630"/>
    </row>
    <row r="26" spans="2:18">
      <c r="D26" s="630"/>
      <c r="I26" s="272"/>
      <c r="J26" s="272"/>
      <c r="K26" s="272"/>
      <c r="L26" s="272"/>
      <c r="M26" s="272"/>
      <c r="N26" s="272"/>
      <c r="O26" s="272"/>
      <c r="P26" s="272"/>
    </row>
    <row r="27" spans="2:18">
      <c r="I27" s="272"/>
      <c r="J27" s="272"/>
      <c r="K27" s="272"/>
      <c r="L27" s="272"/>
      <c r="M27" s="272"/>
      <c r="N27" s="272"/>
      <c r="O27" s="272"/>
      <c r="P27" s="272"/>
      <c r="Q27" s="632"/>
    </row>
    <row r="28" spans="2:18">
      <c r="I28" s="272"/>
      <c r="J28" s="272"/>
      <c r="K28" s="272"/>
      <c r="L28" s="272"/>
      <c r="M28" s="272"/>
      <c r="N28" s="272"/>
      <c r="O28" s="272"/>
      <c r="P28" s="272"/>
      <c r="Q28" s="632"/>
      <c r="R28" s="632"/>
    </row>
    <row r="29" spans="2:18">
      <c r="I29" s="272"/>
      <c r="J29" s="272"/>
      <c r="K29" s="272"/>
      <c r="L29" s="545"/>
      <c r="M29" s="545"/>
      <c r="N29" s="545"/>
      <c r="O29" s="545"/>
      <c r="P29" s="272"/>
      <c r="Q29" s="632"/>
    </row>
    <row r="30" spans="2:18">
      <c r="I30" s="272"/>
      <c r="J30" s="272"/>
      <c r="K30" s="272"/>
      <c r="L30" s="272"/>
      <c r="M30" s="272"/>
      <c r="N30" s="545"/>
      <c r="O30" s="545"/>
      <c r="P30" s="272"/>
      <c r="Q30" s="632"/>
    </row>
    <row r="31" spans="2:18">
      <c r="I31" s="272"/>
      <c r="J31" s="272"/>
      <c r="K31" s="272"/>
      <c r="L31" s="638"/>
      <c r="M31" s="638"/>
      <c r="N31" s="638"/>
      <c r="O31" s="638"/>
      <c r="P31" s="272"/>
    </row>
    <row r="32" spans="2:18">
      <c r="I32" s="272"/>
      <c r="J32" s="272"/>
      <c r="K32" s="639"/>
      <c r="L32" s="640"/>
      <c r="M32" s="640"/>
      <c r="N32" s="640"/>
      <c r="O32" s="640"/>
      <c r="P32" s="272"/>
    </row>
    <row r="33" spans="9:16">
      <c r="I33" s="272"/>
      <c r="J33" s="272"/>
      <c r="K33" s="272"/>
      <c r="L33" s="272"/>
      <c r="M33" s="272"/>
      <c r="N33" s="272"/>
      <c r="O33" s="272"/>
      <c r="P33" s="272"/>
    </row>
    <row r="34" spans="9:16">
      <c r="I34" s="272"/>
      <c r="J34" s="272"/>
      <c r="K34" s="272"/>
      <c r="L34" s="641"/>
      <c r="M34" s="641"/>
      <c r="N34" s="272"/>
      <c r="O34" s="272"/>
      <c r="P34" s="272"/>
    </row>
    <row r="35" spans="9:16">
      <c r="I35" s="272"/>
      <c r="J35" s="272"/>
      <c r="K35" s="272"/>
      <c r="L35" s="641"/>
      <c r="M35" s="641"/>
      <c r="N35" s="272"/>
      <c r="O35" s="272"/>
      <c r="P35" s="272"/>
    </row>
    <row r="36" spans="9:16">
      <c r="I36" s="272"/>
      <c r="J36" s="272"/>
      <c r="K36" s="272"/>
      <c r="L36" s="545"/>
      <c r="M36" s="272"/>
      <c r="N36" s="272"/>
      <c r="O36" s="272"/>
      <c r="P36" s="272"/>
    </row>
    <row r="37" spans="9:16">
      <c r="I37" s="272"/>
      <c r="J37" s="272"/>
      <c r="K37" s="272"/>
      <c r="L37" s="272"/>
      <c r="M37" s="272"/>
      <c r="N37" s="272"/>
      <c r="O37" s="272"/>
      <c r="P37" s="272"/>
    </row>
    <row r="38" spans="9:16">
      <c r="I38" s="272"/>
      <c r="J38" s="272"/>
      <c r="K38" s="272"/>
      <c r="L38" s="272"/>
      <c r="M38" s="272"/>
      <c r="N38" s="272"/>
      <c r="O38" s="272"/>
      <c r="P38" s="272"/>
    </row>
    <row r="39" spans="9:16">
      <c r="I39" s="272"/>
      <c r="J39" s="272"/>
      <c r="K39" s="272"/>
      <c r="L39" s="272"/>
      <c r="M39" s="272"/>
      <c r="N39" s="272"/>
      <c r="O39" s="272"/>
      <c r="P39" s="272"/>
    </row>
  </sheetData>
  <mergeCells count="13">
    <mergeCell ref="H5:H6"/>
    <mergeCell ref="B5:C6"/>
    <mergeCell ref="D5:D6"/>
    <mergeCell ref="E5:E6"/>
    <mergeCell ref="F5:F6"/>
    <mergeCell ref="G5:G6"/>
    <mergeCell ref="B21:C21"/>
    <mergeCell ref="B16:C17"/>
    <mergeCell ref="D16:D17"/>
    <mergeCell ref="B8:C8"/>
    <mergeCell ref="B9:C9"/>
    <mergeCell ref="B12:C12"/>
    <mergeCell ref="B13:C13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C91C8-E78D-44CB-8E63-425F727E148A}">
  <sheetPr>
    <pageSetUpPr fitToPage="1"/>
  </sheetPr>
  <dimension ref="A2:W53"/>
  <sheetViews>
    <sheetView showGridLines="0" topLeftCell="A5" zoomScale="55" zoomScaleNormal="55" workbookViewId="0">
      <selection activeCell="R41" sqref="R41"/>
    </sheetView>
  </sheetViews>
  <sheetFormatPr baseColWidth="10" defaultColWidth="11.453125" defaultRowHeight="13"/>
  <cols>
    <col min="1" max="1" width="1.7265625" style="148" customWidth="1"/>
    <col min="2" max="2" width="4.54296875" style="148" customWidth="1"/>
    <col min="3" max="3" width="11.453125" style="148"/>
    <col min="4" max="4" width="38.1796875" style="148" customWidth="1"/>
    <col min="5" max="5" width="17.54296875" style="148" customWidth="1"/>
    <col min="6" max="6" width="18.54296875" style="148" customWidth="1"/>
    <col min="7" max="7" width="17.54296875" style="148" customWidth="1"/>
    <col min="8" max="8" width="18.1796875" style="148" customWidth="1"/>
    <col min="9" max="9" width="18.54296875" style="148" customWidth="1"/>
    <col min="10" max="11" width="17.54296875" style="148" customWidth="1"/>
    <col min="12" max="12" width="18.54296875" style="148" customWidth="1"/>
    <col min="13" max="13" width="14.26953125" style="272" bestFit="1" customWidth="1"/>
    <col min="14" max="14" width="3.1796875" style="148" bestFit="1" customWidth="1"/>
    <col min="15" max="15" width="11.453125" style="148"/>
    <col min="16" max="16" width="8.1796875" style="148" customWidth="1"/>
    <col min="17" max="19" width="11.453125" style="148"/>
    <col min="20" max="20" width="13.81640625" style="148" customWidth="1"/>
    <col min="21" max="21" width="12.453125" style="148" bestFit="1" customWidth="1"/>
    <col min="22" max="16384" width="11.453125" style="148"/>
  </cols>
  <sheetData>
    <row r="2" spans="1:22" ht="18.5">
      <c r="C2" s="227" t="s">
        <v>1399</v>
      </c>
      <c r="N2" s="148">
        <v>23</v>
      </c>
    </row>
    <row r="3" spans="1:22" ht="6" customHeight="1">
      <c r="E3" s="611"/>
      <c r="F3" s="611"/>
      <c r="G3" s="611"/>
      <c r="H3" s="611"/>
      <c r="I3" s="611"/>
      <c r="J3" s="611"/>
      <c r="K3" s="611"/>
      <c r="L3" s="611"/>
    </row>
    <row r="4" spans="1:22" s="151" customFormat="1" ht="22" customHeight="1">
      <c r="A4" s="941"/>
      <c r="B4" s="942" t="s">
        <v>1219</v>
      </c>
      <c r="C4" s="943"/>
      <c r="D4" s="944"/>
      <c r="E4" s="940" t="s">
        <v>1220</v>
      </c>
      <c r="F4" s="940" t="s">
        <v>1221</v>
      </c>
      <c r="G4" s="940" t="s">
        <v>1222</v>
      </c>
      <c r="H4" s="955" t="s">
        <v>1223</v>
      </c>
      <c r="I4" s="940" t="s">
        <v>1224</v>
      </c>
      <c r="J4" s="940" t="s">
        <v>1225</v>
      </c>
      <c r="K4" s="940" t="s">
        <v>1226</v>
      </c>
      <c r="L4" s="816" t="s">
        <v>1227</v>
      </c>
      <c r="M4" s="272"/>
      <c r="P4" s="388"/>
    </row>
    <row r="5" spans="1:22" s="151" customFormat="1" ht="22" customHeight="1">
      <c r="A5" s="941"/>
      <c r="B5" s="945"/>
      <c r="C5" s="946"/>
      <c r="D5" s="947"/>
      <c r="E5" s="951"/>
      <c r="F5" s="951"/>
      <c r="G5" s="951"/>
      <c r="H5" s="956"/>
      <c r="I5" s="951" t="s">
        <v>980</v>
      </c>
      <c r="J5" s="951"/>
      <c r="K5" s="951"/>
      <c r="L5" s="843"/>
      <c r="M5" s="272"/>
      <c r="P5" s="388"/>
    </row>
    <row r="6" spans="1:22" s="151" customFormat="1" ht="35.5" customHeight="1">
      <c r="A6" s="941"/>
      <c r="B6" s="948"/>
      <c r="C6" s="949"/>
      <c r="D6" s="950"/>
      <c r="E6" s="937"/>
      <c r="F6" s="937"/>
      <c r="G6" s="937"/>
      <c r="H6" s="957"/>
      <c r="I6" s="937"/>
      <c r="J6" s="937"/>
      <c r="K6" s="937"/>
      <c r="L6" s="817"/>
      <c r="M6" s="272"/>
      <c r="P6" s="612"/>
    </row>
    <row r="7" spans="1:22">
      <c r="B7" s="952" t="s">
        <v>1242</v>
      </c>
      <c r="C7" s="953"/>
      <c r="D7" s="954"/>
      <c r="E7" s="164">
        <v>65413824</v>
      </c>
      <c r="F7" s="164">
        <v>-1247196757</v>
      </c>
      <c r="G7" s="164">
        <v>-1626927</v>
      </c>
      <c r="H7" s="164">
        <v>-1120048</v>
      </c>
      <c r="I7" s="168">
        <v>-1184529908</v>
      </c>
      <c r="J7" s="164">
        <v>33345193</v>
      </c>
      <c r="K7" s="164">
        <v>-131215187</v>
      </c>
      <c r="L7" s="168">
        <v>-1282399902</v>
      </c>
      <c r="U7" s="151"/>
      <c r="V7" s="151"/>
    </row>
    <row r="8" spans="1:22">
      <c r="B8" s="613" t="s">
        <v>975</v>
      </c>
      <c r="C8" s="614"/>
      <c r="D8" s="615"/>
      <c r="E8" s="168">
        <v>65413824</v>
      </c>
      <c r="F8" s="168">
        <v>-1247196757</v>
      </c>
      <c r="G8" s="168">
        <v>-1626927</v>
      </c>
      <c r="H8" s="168">
        <v>-1120048</v>
      </c>
      <c r="I8" s="168">
        <v>-1184529908</v>
      </c>
      <c r="J8" s="168">
        <v>33345193</v>
      </c>
      <c r="K8" s="168">
        <v>-131215187</v>
      </c>
      <c r="L8" s="168">
        <v>-1282399902</v>
      </c>
      <c r="U8" s="616"/>
      <c r="V8" s="151"/>
    </row>
    <row r="9" spans="1:22">
      <c r="B9" s="613" t="s">
        <v>986</v>
      </c>
      <c r="C9" s="614"/>
      <c r="D9" s="615"/>
      <c r="E9" s="168"/>
      <c r="F9" s="168"/>
      <c r="G9" s="168"/>
      <c r="H9" s="168"/>
      <c r="I9" s="168"/>
      <c r="J9" s="168"/>
      <c r="K9" s="168"/>
      <c r="L9" s="168"/>
      <c r="U9" s="151"/>
      <c r="V9" s="151"/>
    </row>
    <row r="10" spans="1:22" ht="13.15" customHeight="1">
      <c r="B10" s="613"/>
      <c r="C10" s="952" t="s">
        <v>1228</v>
      </c>
      <c r="D10" s="954"/>
      <c r="E10" s="287">
        <v>0</v>
      </c>
      <c r="F10" s="164">
        <v>75143490</v>
      </c>
      <c r="G10" s="164">
        <v>11929196</v>
      </c>
      <c r="H10" s="164">
        <v>0</v>
      </c>
      <c r="I10" s="168">
        <v>87072686</v>
      </c>
      <c r="J10" s="164">
        <v>0</v>
      </c>
      <c r="K10" s="164">
        <v>0</v>
      </c>
      <c r="L10" s="168">
        <v>87072686</v>
      </c>
      <c r="U10" s="151"/>
      <c r="V10" s="151"/>
    </row>
    <row r="11" spans="1:22" ht="13.15" customHeight="1">
      <c r="B11" s="613"/>
      <c r="C11" s="958" t="s">
        <v>1229</v>
      </c>
      <c r="D11" s="959"/>
      <c r="E11" s="164">
        <v>0</v>
      </c>
      <c r="F11" s="164">
        <v>0</v>
      </c>
      <c r="G11" s="164">
        <v>-3220883</v>
      </c>
      <c r="H11" s="164">
        <v>0</v>
      </c>
      <c r="I11" s="168">
        <v>-3220883</v>
      </c>
      <c r="J11" s="164">
        <v>0</v>
      </c>
      <c r="K11" s="164">
        <v>0</v>
      </c>
      <c r="L11" s="168">
        <v>-3220883</v>
      </c>
      <c r="U11" s="151"/>
      <c r="V11" s="151"/>
    </row>
    <row r="12" spans="1:22" ht="13.15" customHeight="1">
      <c r="B12" s="613"/>
      <c r="C12" s="958" t="s">
        <v>1230</v>
      </c>
      <c r="D12" s="959"/>
      <c r="E12" s="164">
        <v>0</v>
      </c>
      <c r="F12" s="164">
        <v>0</v>
      </c>
      <c r="G12" s="164">
        <v>-12040948</v>
      </c>
      <c r="H12" s="164">
        <v>0</v>
      </c>
      <c r="I12" s="168">
        <v>-12040948</v>
      </c>
      <c r="J12" s="164">
        <v>0</v>
      </c>
      <c r="K12" s="164">
        <v>0</v>
      </c>
      <c r="L12" s="168">
        <v>-12040948</v>
      </c>
      <c r="U12" s="151"/>
      <c r="V12" s="151"/>
    </row>
    <row r="13" spans="1:22" ht="13.15" customHeight="1">
      <c r="B13" s="613"/>
      <c r="C13" s="958" t="s">
        <v>1231</v>
      </c>
      <c r="D13" s="959"/>
      <c r="E13" s="164">
        <v>0</v>
      </c>
      <c r="F13" s="164">
        <v>0</v>
      </c>
      <c r="G13" s="164">
        <v>3251056</v>
      </c>
      <c r="H13" s="164">
        <v>0</v>
      </c>
      <c r="I13" s="168">
        <v>3251056</v>
      </c>
      <c r="J13" s="164">
        <v>0</v>
      </c>
      <c r="K13" s="164">
        <v>0</v>
      </c>
      <c r="L13" s="168">
        <v>3251056</v>
      </c>
      <c r="U13" s="151"/>
      <c r="V13" s="151"/>
    </row>
    <row r="14" spans="1:22">
      <c r="B14" s="613"/>
      <c r="C14" s="960" t="s">
        <v>987</v>
      </c>
      <c r="D14" s="961"/>
      <c r="E14" s="168">
        <v>0</v>
      </c>
      <c r="F14" s="168">
        <v>75143490</v>
      </c>
      <c r="G14" s="168">
        <v>-81579</v>
      </c>
      <c r="H14" s="168">
        <v>0</v>
      </c>
      <c r="I14" s="168">
        <v>75061911</v>
      </c>
      <c r="J14" s="168">
        <v>0</v>
      </c>
      <c r="K14" s="168">
        <v>0</v>
      </c>
      <c r="L14" s="168">
        <v>75061911</v>
      </c>
      <c r="O14" s="176"/>
      <c r="U14" s="151"/>
      <c r="V14" s="151"/>
    </row>
    <row r="15" spans="1:22" ht="13" customHeight="1">
      <c r="B15" s="613"/>
      <c r="C15" s="958" t="s">
        <v>1232</v>
      </c>
      <c r="D15" s="959"/>
      <c r="E15" s="164">
        <v>0</v>
      </c>
      <c r="F15" s="164">
        <v>0</v>
      </c>
      <c r="G15" s="164">
        <v>0</v>
      </c>
      <c r="H15" s="164">
        <v>0</v>
      </c>
      <c r="I15" s="168"/>
      <c r="J15" s="164"/>
      <c r="K15" s="164">
        <v>-3998322</v>
      </c>
      <c r="L15" s="168">
        <v>-3998322</v>
      </c>
      <c r="U15" s="151"/>
      <c r="V15" s="151"/>
    </row>
    <row r="16" spans="1:22" ht="13" customHeight="1">
      <c r="B16" s="613"/>
      <c r="C16" s="958" t="s">
        <v>839</v>
      </c>
      <c r="D16" s="959"/>
      <c r="E16" s="164">
        <v>0</v>
      </c>
      <c r="F16" s="164">
        <v>0</v>
      </c>
      <c r="G16" s="164">
        <v>0</v>
      </c>
      <c r="H16" s="164">
        <v>0</v>
      </c>
      <c r="I16" s="168">
        <v>0</v>
      </c>
      <c r="J16" s="164">
        <v>553273</v>
      </c>
      <c r="K16" s="164">
        <v>0</v>
      </c>
      <c r="L16" s="168">
        <v>553273</v>
      </c>
      <c r="U16" s="151"/>
      <c r="V16" s="151"/>
    </row>
    <row r="17" spans="2:23" ht="26.25" customHeight="1">
      <c r="B17" s="613"/>
      <c r="C17" s="958" t="s">
        <v>989</v>
      </c>
      <c r="D17" s="959"/>
      <c r="E17" s="164">
        <v>0</v>
      </c>
      <c r="F17" s="164">
        <v>0</v>
      </c>
      <c r="G17" s="164">
        <v>0</v>
      </c>
      <c r="H17" s="164">
        <v>0</v>
      </c>
      <c r="I17" s="168">
        <v>0</v>
      </c>
      <c r="J17" s="164">
        <v>0</v>
      </c>
      <c r="K17" s="164">
        <v>420581</v>
      </c>
      <c r="L17" s="168">
        <v>420581</v>
      </c>
      <c r="U17" s="151"/>
      <c r="V17" s="151"/>
    </row>
    <row r="18" spans="2:23">
      <c r="B18" s="613"/>
      <c r="C18" s="960" t="s">
        <v>990</v>
      </c>
      <c r="D18" s="961"/>
      <c r="E18" s="168">
        <v>0</v>
      </c>
      <c r="F18" s="168">
        <v>75143490</v>
      </c>
      <c r="G18" s="168">
        <v>-81579</v>
      </c>
      <c r="H18" s="168">
        <v>0</v>
      </c>
      <c r="I18" s="168">
        <v>75061911</v>
      </c>
      <c r="J18" s="168">
        <v>553273</v>
      </c>
      <c r="K18" s="168">
        <v>-3577741</v>
      </c>
      <c r="L18" s="168">
        <v>72037443</v>
      </c>
      <c r="O18" s="176"/>
      <c r="U18" s="151"/>
      <c r="V18" s="151"/>
    </row>
    <row r="19" spans="2:23">
      <c r="B19" s="613" t="s">
        <v>1322</v>
      </c>
      <c r="C19" s="614"/>
      <c r="D19" s="615"/>
      <c r="E19" s="168">
        <v>65413824</v>
      </c>
      <c r="F19" s="168">
        <v>-1172053267</v>
      </c>
      <c r="G19" s="168">
        <v>-1708506</v>
      </c>
      <c r="H19" s="168">
        <v>-1120048</v>
      </c>
      <c r="I19" s="168">
        <v>-1109467997</v>
      </c>
      <c r="J19" s="168">
        <v>33898466</v>
      </c>
      <c r="K19" s="168">
        <v>-134792928</v>
      </c>
      <c r="L19" s="168">
        <v>-1210362459</v>
      </c>
      <c r="U19" s="151"/>
      <c r="V19" s="151"/>
    </row>
    <row r="20" spans="2:23">
      <c r="B20" s="611"/>
      <c r="C20" s="611"/>
      <c r="D20" s="611"/>
      <c r="E20" s="272"/>
      <c r="F20" s="272"/>
      <c r="G20" s="272"/>
      <c r="H20" s="272"/>
      <c r="I20" s="272"/>
      <c r="J20" s="272"/>
      <c r="K20" s="272"/>
      <c r="L20" s="272"/>
      <c r="U20" s="151"/>
      <c r="V20" s="151"/>
      <c r="W20" s="151"/>
    </row>
    <row r="21" spans="2:23">
      <c r="E21" s="272"/>
      <c r="F21" s="272"/>
      <c r="G21" s="272"/>
      <c r="H21" s="272"/>
      <c r="I21" s="272"/>
      <c r="J21" s="272"/>
      <c r="K21" s="272"/>
      <c r="L21" s="272"/>
      <c r="U21" s="151"/>
      <c r="V21" s="151"/>
      <c r="W21" s="151"/>
    </row>
    <row r="22" spans="2:23" ht="12.75" hidden="1" customHeight="1">
      <c r="B22" s="617"/>
      <c r="C22" s="618"/>
      <c r="D22" s="618"/>
      <c r="E22" s="962"/>
      <c r="F22" s="962" t="s">
        <v>1363</v>
      </c>
      <c r="G22" s="962" t="s">
        <v>1364</v>
      </c>
      <c r="H22" s="619"/>
      <c r="I22" s="619"/>
      <c r="J22" s="619"/>
      <c r="K22" s="962" t="s">
        <v>1365</v>
      </c>
      <c r="L22" s="965" t="s">
        <v>1366</v>
      </c>
    </row>
    <row r="23" spans="2:23" ht="12.75" hidden="1" customHeight="1">
      <c r="B23" s="968" t="s">
        <v>1367</v>
      </c>
      <c r="C23" s="969"/>
      <c r="D23" s="970"/>
      <c r="E23" s="963"/>
      <c r="F23" s="963"/>
      <c r="G23" s="963"/>
      <c r="H23" s="620"/>
      <c r="I23" s="620"/>
      <c r="J23" s="620"/>
      <c r="K23" s="963"/>
      <c r="L23" s="966"/>
    </row>
    <row r="24" spans="2:23" ht="60" hidden="1" customHeight="1">
      <c r="B24" s="621"/>
      <c r="C24" s="622"/>
      <c r="D24" s="622"/>
      <c r="E24" s="964"/>
      <c r="F24" s="964"/>
      <c r="G24" s="964"/>
      <c r="H24" s="623"/>
      <c r="I24" s="623"/>
      <c r="J24" s="623"/>
      <c r="K24" s="964"/>
      <c r="L24" s="967"/>
    </row>
    <row r="25" spans="2:23" ht="12.75" hidden="1" customHeight="1">
      <c r="B25" s="952" t="s">
        <v>1368</v>
      </c>
      <c r="C25" s="953"/>
      <c r="D25" s="954"/>
      <c r="E25" s="164"/>
      <c r="F25" s="164">
        <v>-1299946109</v>
      </c>
      <c r="G25" s="164">
        <v>66707297</v>
      </c>
      <c r="H25" s="164"/>
      <c r="I25" s="164"/>
      <c r="J25" s="164"/>
      <c r="K25" s="164">
        <v>141918723</v>
      </c>
      <c r="L25" s="164">
        <v>-1091320089</v>
      </c>
    </row>
    <row r="26" spans="2:23" ht="12.75" hidden="1" customHeight="1">
      <c r="B26" s="624"/>
      <c r="C26" s="971" t="s">
        <v>985</v>
      </c>
      <c r="D26" s="972"/>
      <c r="E26" s="625"/>
      <c r="F26" s="625"/>
      <c r="G26" s="625"/>
      <c r="H26" s="625"/>
      <c r="I26" s="625"/>
      <c r="J26" s="625"/>
      <c r="K26" s="625"/>
      <c r="L26" s="625"/>
    </row>
    <row r="27" spans="2:23" ht="12.75" hidden="1" customHeight="1">
      <c r="B27" s="613" t="s">
        <v>1369</v>
      </c>
      <c r="C27" s="614"/>
      <c r="D27" s="615"/>
      <c r="E27" s="168"/>
      <c r="F27" s="168">
        <v>-1299946109</v>
      </c>
      <c r="G27" s="168">
        <v>66707297</v>
      </c>
      <c r="H27" s="168"/>
      <c r="I27" s="168"/>
      <c r="J27" s="168"/>
      <c r="K27" s="168">
        <v>141918723</v>
      </c>
      <c r="L27" s="168">
        <v>-1091320089</v>
      </c>
    </row>
    <row r="28" spans="2:23" ht="12.75" hidden="1" customHeight="1">
      <c r="B28" s="613" t="s">
        <v>1370</v>
      </c>
      <c r="C28" s="614"/>
      <c r="D28" s="615"/>
      <c r="E28" s="168"/>
      <c r="F28" s="168"/>
      <c r="G28" s="168"/>
      <c r="H28" s="168"/>
      <c r="I28" s="168"/>
      <c r="J28" s="168"/>
      <c r="K28" s="168"/>
      <c r="L28" s="168"/>
    </row>
    <row r="29" spans="2:23" ht="12.75" hidden="1" customHeight="1">
      <c r="B29" s="626"/>
      <c r="C29" s="952" t="s">
        <v>954</v>
      </c>
      <c r="D29" s="954"/>
      <c r="E29" s="164"/>
      <c r="F29" s="164">
        <v>52749352</v>
      </c>
      <c r="G29" s="164">
        <v>-68334224</v>
      </c>
      <c r="H29" s="164"/>
      <c r="I29" s="164"/>
      <c r="J29" s="164"/>
      <c r="K29" s="164">
        <v>0</v>
      </c>
      <c r="L29" s="164">
        <v>-15584872</v>
      </c>
    </row>
    <row r="30" spans="2:23" ht="24.75" hidden="1" customHeight="1">
      <c r="B30" s="626"/>
      <c r="C30" s="958" t="s">
        <v>1371</v>
      </c>
      <c r="D30" s="959"/>
      <c r="E30" s="164"/>
      <c r="F30" s="164">
        <v>0</v>
      </c>
      <c r="G30" s="164">
        <v>0</v>
      </c>
      <c r="H30" s="164"/>
      <c r="I30" s="164"/>
      <c r="J30" s="164"/>
      <c r="K30" s="164">
        <v>0</v>
      </c>
      <c r="L30" s="164">
        <v>0</v>
      </c>
    </row>
    <row r="31" spans="2:23" ht="12.75" hidden="1" customHeight="1">
      <c r="B31" s="627"/>
      <c r="C31" s="971" t="s">
        <v>1372</v>
      </c>
      <c r="D31" s="972"/>
      <c r="E31" s="168"/>
      <c r="F31" s="168">
        <v>52749352</v>
      </c>
      <c r="G31" s="168">
        <v>-68334224</v>
      </c>
      <c r="H31" s="168"/>
      <c r="I31" s="168"/>
      <c r="J31" s="168"/>
      <c r="K31" s="168">
        <v>0</v>
      </c>
      <c r="L31" s="168">
        <v>-15584872</v>
      </c>
    </row>
    <row r="32" spans="2:23" ht="12.75" hidden="1" customHeight="1">
      <c r="B32" s="613" t="s">
        <v>1373</v>
      </c>
      <c r="C32" s="614"/>
      <c r="D32" s="615"/>
      <c r="E32" s="168"/>
      <c r="F32" s="168">
        <v>-1247196757</v>
      </c>
      <c r="G32" s="168">
        <v>-1626927</v>
      </c>
      <c r="H32" s="168"/>
      <c r="I32" s="168"/>
      <c r="J32" s="168"/>
      <c r="K32" s="168">
        <v>141918723</v>
      </c>
      <c r="L32" s="168">
        <v>-1106904961</v>
      </c>
    </row>
    <row r="33" spans="1:22" ht="12.75" hidden="1" customHeight="1"/>
    <row r="34" spans="1:22" ht="12.75" hidden="1" customHeight="1">
      <c r="E34" s="628"/>
      <c r="F34" s="628">
        <v>0</v>
      </c>
      <c r="G34" s="628">
        <v>0</v>
      </c>
      <c r="H34" s="628"/>
      <c r="I34" s="628"/>
      <c r="J34" s="628"/>
      <c r="K34" s="628">
        <v>-273133910</v>
      </c>
      <c r="L34" s="628">
        <v>-175494941</v>
      </c>
    </row>
    <row r="35" spans="1:22" ht="6" customHeight="1"/>
    <row r="36" spans="1:22" s="151" customFormat="1" ht="22" customHeight="1">
      <c r="A36" s="941"/>
      <c r="B36" s="942" t="s">
        <v>1219</v>
      </c>
      <c r="C36" s="943"/>
      <c r="D36" s="944"/>
      <c r="E36" s="940" t="s">
        <v>1220</v>
      </c>
      <c r="F36" s="940" t="s">
        <v>1221</v>
      </c>
      <c r="G36" s="940" t="s">
        <v>1222</v>
      </c>
      <c r="H36" s="940" t="s">
        <v>1223</v>
      </c>
      <c r="I36" s="940" t="s">
        <v>1224</v>
      </c>
      <c r="J36" s="940" t="s">
        <v>1225</v>
      </c>
      <c r="K36" s="940" t="s">
        <v>1226</v>
      </c>
      <c r="L36" s="940" t="s">
        <v>1227</v>
      </c>
      <c r="M36" s="272"/>
    </row>
    <row r="37" spans="1:22" s="151" customFormat="1" ht="22" customHeight="1">
      <c r="A37" s="941"/>
      <c r="B37" s="945"/>
      <c r="C37" s="946"/>
      <c r="D37" s="947"/>
      <c r="E37" s="951"/>
      <c r="F37" s="951"/>
      <c r="G37" s="951"/>
      <c r="H37" s="951"/>
      <c r="I37" s="951"/>
      <c r="J37" s="951"/>
      <c r="K37" s="951"/>
      <c r="L37" s="951"/>
      <c r="M37" s="272"/>
    </row>
    <row r="38" spans="1:22" s="151" customFormat="1" ht="34" customHeight="1">
      <c r="A38" s="941"/>
      <c r="B38" s="948"/>
      <c r="C38" s="949"/>
      <c r="D38" s="950"/>
      <c r="E38" s="937"/>
      <c r="F38" s="937"/>
      <c r="G38" s="937"/>
      <c r="H38" s="937"/>
      <c r="I38" s="937"/>
      <c r="J38" s="937"/>
      <c r="K38" s="937"/>
      <c r="L38" s="937"/>
      <c r="M38" s="272"/>
    </row>
    <row r="39" spans="1:22">
      <c r="B39" s="952" t="s">
        <v>984</v>
      </c>
      <c r="C39" s="953"/>
      <c r="D39" s="954"/>
      <c r="E39" s="164">
        <v>65413824</v>
      </c>
      <c r="F39" s="164">
        <v>-1299946109</v>
      </c>
      <c r="G39" s="164">
        <v>66707297</v>
      </c>
      <c r="H39" s="164">
        <v>-1120048</v>
      </c>
      <c r="I39" s="168">
        <v>-1168945036</v>
      </c>
      <c r="J39" s="164">
        <v>32338474</v>
      </c>
      <c r="K39" s="164">
        <v>141918723</v>
      </c>
      <c r="L39" s="168">
        <v>-994687839</v>
      </c>
    </row>
    <row r="40" spans="1:22">
      <c r="B40" s="613" t="s">
        <v>975</v>
      </c>
      <c r="C40" s="614"/>
      <c r="D40" s="615"/>
      <c r="E40" s="168">
        <v>65413824</v>
      </c>
      <c r="F40" s="168">
        <v>-1299946109</v>
      </c>
      <c r="G40" s="168">
        <v>66707297</v>
      </c>
      <c r="H40" s="168">
        <v>-1120048</v>
      </c>
      <c r="I40" s="168">
        <v>-1168945036</v>
      </c>
      <c r="J40" s="168">
        <v>32338474</v>
      </c>
      <c r="K40" s="168">
        <v>141918723</v>
      </c>
      <c r="L40" s="168">
        <v>-994687839</v>
      </c>
    </row>
    <row r="41" spans="1:22">
      <c r="B41" s="613" t="s">
        <v>986</v>
      </c>
      <c r="C41" s="614"/>
      <c r="D41" s="615"/>
      <c r="E41" s="168"/>
      <c r="F41" s="168"/>
      <c r="G41" s="168"/>
      <c r="H41" s="168"/>
      <c r="I41" s="168"/>
      <c r="J41" s="168"/>
      <c r="K41" s="168"/>
      <c r="L41" s="168"/>
    </row>
    <row r="42" spans="1:22">
      <c r="B42" s="613"/>
      <c r="C42" s="952" t="s">
        <v>1228</v>
      </c>
      <c r="D42" s="954"/>
      <c r="E42" s="164">
        <v>0</v>
      </c>
      <c r="F42" s="164">
        <v>52749352</v>
      </c>
      <c r="G42" s="164">
        <v>-85987820</v>
      </c>
      <c r="H42" s="164">
        <v>0</v>
      </c>
      <c r="I42" s="168">
        <v>-33238468</v>
      </c>
      <c r="J42" s="164">
        <v>0</v>
      </c>
      <c r="K42" s="164">
        <v>0</v>
      </c>
      <c r="L42" s="168">
        <v>-33238468</v>
      </c>
    </row>
    <row r="43" spans="1:22" ht="13.15" customHeight="1">
      <c r="B43" s="613"/>
      <c r="C43" s="952" t="s">
        <v>1229</v>
      </c>
      <c r="D43" s="954"/>
      <c r="E43" s="164">
        <v>0</v>
      </c>
      <c r="F43" s="164">
        <v>0</v>
      </c>
      <c r="G43" s="164">
        <v>23216711</v>
      </c>
      <c r="H43" s="164">
        <v>0</v>
      </c>
      <c r="I43" s="168">
        <v>23216711</v>
      </c>
      <c r="J43" s="164">
        <v>0</v>
      </c>
      <c r="K43" s="164">
        <v>0</v>
      </c>
      <c r="L43" s="168">
        <v>23216711</v>
      </c>
    </row>
    <row r="44" spans="1:22" ht="13.15" customHeight="1">
      <c r="B44" s="613"/>
      <c r="C44" s="952" t="s">
        <v>1230</v>
      </c>
      <c r="D44" s="954"/>
      <c r="E44" s="164">
        <v>0</v>
      </c>
      <c r="F44" s="164">
        <v>0</v>
      </c>
      <c r="G44" s="164">
        <v>-7620706</v>
      </c>
      <c r="H44" s="164">
        <v>0</v>
      </c>
      <c r="I44" s="168">
        <v>-7620706</v>
      </c>
      <c r="J44" s="164">
        <v>0</v>
      </c>
      <c r="K44" s="164">
        <v>0</v>
      </c>
      <c r="L44" s="168">
        <v>-7620706</v>
      </c>
    </row>
    <row r="45" spans="1:22" ht="12.75" customHeight="1">
      <c r="B45" s="613"/>
      <c r="C45" s="952" t="s">
        <v>1231</v>
      </c>
      <c r="D45" s="954"/>
      <c r="E45" s="164">
        <v>0</v>
      </c>
      <c r="F45" s="164">
        <v>0</v>
      </c>
      <c r="G45" s="164">
        <v>2057591</v>
      </c>
      <c r="H45" s="164">
        <v>0</v>
      </c>
      <c r="I45" s="168">
        <v>2057591</v>
      </c>
      <c r="J45" s="164">
        <v>0</v>
      </c>
      <c r="K45" s="164">
        <v>0</v>
      </c>
      <c r="L45" s="168">
        <v>2057591</v>
      </c>
    </row>
    <row r="46" spans="1:22">
      <c r="B46" s="613"/>
      <c r="C46" s="971" t="s">
        <v>987</v>
      </c>
      <c r="D46" s="972"/>
      <c r="E46" s="168">
        <v>0</v>
      </c>
      <c r="F46" s="168">
        <v>52749352</v>
      </c>
      <c r="G46" s="168">
        <v>-68334224</v>
      </c>
      <c r="H46" s="168">
        <v>0</v>
      </c>
      <c r="I46" s="168">
        <v>-15584872</v>
      </c>
      <c r="J46" s="168">
        <v>0</v>
      </c>
      <c r="K46" s="168">
        <v>0</v>
      </c>
      <c r="L46" s="168">
        <v>-15584872</v>
      </c>
      <c r="O46" s="176"/>
    </row>
    <row r="47" spans="1:22" ht="13" customHeight="1">
      <c r="B47" s="613"/>
      <c r="C47" s="958" t="s">
        <v>1232</v>
      </c>
      <c r="D47" s="959"/>
      <c r="E47" s="164">
        <v>0</v>
      </c>
      <c r="F47" s="164">
        <v>0</v>
      </c>
      <c r="G47" s="164">
        <v>0</v>
      </c>
      <c r="H47" s="164">
        <v>0</v>
      </c>
      <c r="I47" s="168"/>
      <c r="J47" s="164">
        <v>0</v>
      </c>
      <c r="K47" s="164">
        <v>-273232059</v>
      </c>
      <c r="L47" s="168">
        <v>-273232059</v>
      </c>
      <c r="U47" s="151"/>
      <c r="V47" s="151"/>
    </row>
    <row r="48" spans="1:22">
      <c r="B48" s="613"/>
      <c r="C48" s="958" t="s">
        <v>839</v>
      </c>
      <c r="D48" s="959"/>
      <c r="E48" s="164">
        <v>0</v>
      </c>
      <c r="F48" s="164">
        <v>0</v>
      </c>
      <c r="G48" s="164">
        <v>0</v>
      </c>
      <c r="H48" s="164">
        <v>0</v>
      </c>
      <c r="I48" s="168">
        <v>0</v>
      </c>
      <c r="J48" s="164">
        <v>1006719</v>
      </c>
      <c r="K48" s="164">
        <v>0</v>
      </c>
      <c r="L48" s="168">
        <v>1006719</v>
      </c>
      <c r="U48" s="151"/>
      <c r="V48" s="151"/>
    </row>
    <row r="49" spans="2:22" ht="26.25" customHeight="1">
      <c r="B49" s="613"/>
      <c r="C49" s="958" t="s">
        <v>989</v>
      </c>
      <c r="D49" s="959"/>
      <c r="E49" s="164">
        <v>0</v>
      </c>
      <c r="F49" s="164">
        <v>0</v>
      </c>
      <c r="G49" s="164">
        <v>0</v>
      </c>
      <c r="H49" s="164">
        <v>0</v>
      </c>
      <c r="I49" s="168">
        <v>0</v>
      </c>
      <c r="J49" s="164">
        <v>0</v>
      </c>
      <c r="K49" s="164">
        <v>98149</v>
      </c>
      <c r="L49" s="168">
        <v>98149</v>
      </c>
      <c r="U49" s="151"/>
      <c r="V49" s="151"/>
    </row>
    <row r="50" spans="2:22">
      <c r="B50" s="613"/>
      <c r="C50" s="960" t="s">
        <v>990</v>
      </c>
      <c r="D50" s="961"/>
      <c r="E50" s="168">
        <v>0</v>
      </c>
      <c r="F50" s="168">
        <v>52749352</v>
      </c>
      <c r="G50" s="168">
        <v>-68334224</v>
      </c>
      <c r="H50" s="168">
        <v>0</v>
      </c>
      <c r="I50" s="168">
        <v>-15584872</v>
      </c>
      <c r="J50" s="168">
        <v>1006719</v>
      </c>
      <c r="K50" s="168">
        <v>-273133910</v>
      </c>
      <c r="L50" s="168">
        <v>-287712063</v>
      </c>
      <c r="O50" s="176"/>
      <c r="U50" s="151"/>
      <c r="V50" s="151"/>
    </row>
    <row r="51" spans="2:22">
      <c r="B51" s="613" t="s">
        <v>1324</v>
      </c>
      <c r="C51" s="614"/>
      <c r="D51" s="615"/>
      <c r="E51" s="168">
        <v>65413824</v>
      </c>
      <c r="F51" s="168">
        <v>-1247196757</v>
      </c>
      <c r="G51" s="168">
        <v>-1626927</v>
      </c>
      <c r="H51" s="168">
        <v>-1120048</v>
      </c>
      <c r="I51" s="168">
        <v>-1184529908</v>
      </c>
      <c r="J51" s="168">
        <v>33345193</v>
      </c>
      <c r="K51" s="168">
        <v>-131215187</v>
      </c>
      <c r="L51" s="168">
        <v>-1282399902</v>
      </c>
    </row>
    <row r="53" spans="2:22">
      <c r="E53" s="628">
        <v>0</v>
      </c>
      <c r="F53" s="628">
        <v>0</v>
      </c>
      <c r="G53" s="628">
        <v>0</v>
      </c>
      <c r="H53" s="628">
        <v>0</v>
      </c>
      <c r="I53" s="628"/>
      <c r="J53" s="628">
        <v>0</v>
      </c>
      <c r="K53" s="628">
        <v>0</v>
      </c>
      <c r="L53" s="628">
        <v>0</v>
      </c>
    </row>
  </sheetData>
  <mergeCells count="51">
    <mergeCell ref="C48:D48"/>
    <mergeCell ref="C49:D49"/>
    <mergeCell ref="C50:D50"/>
    <mergeCell ref="L36:L38"/>
    <mergeCell ref="B39:D39"/>
    <mergeCell ref="C42:D42"/>
    <mergeCell ref="C43:D43"/>
    <mergeCell ref="C44:D44"/>
    <mergeCell ref="F36:F38"/>
    <mergeCell ref="G36:G38"/>
    <mergeCell ref="H36:H38"/>
    <mergeCell ref="I36:I38"/>
    <mergeCell ref="J36:J38"/>
    <mergeCell ref="K36:K38"/>
    <mergeCell ref="E36:E38"/>
    <mergeCell ref="C45:D45"/>
    <mergeCell ref="C46:D46"/>
    <mergeCell ref="C47:D47"/>
    <mergeCell ref="C29:D29"/>
    <mergeCell ref="C30:D30"/>
    <mergeCell ref="C31:D31"/>
    <mergeCell ref="A36:A38"/>
    <mergeCell ref="B36:D38"/>
    <mergeCell ref="G22:G24"/>
    <mergeCell ref="K22:K24"/>
    <mergeCell ref="L22:L24"/>
    <mergeCell ref="B23:D23"/>
    <mergeCell ref="B25:D25"/>
    <mergeCell ref="E22:E24"/>
    <mergeCell ref="F22:F24"/>
    <mergeCell ref="C26:D26"/>
    <mergeCell ref="C15:D15"/>
    <mergeCell ref="C16:D16"/>
    <mergeCell ref="C17:D17"/>
    <mergeCell ref="C18:D18"/>
    <mergeCell ref="C10:D10"/>
    <mergeCell ref="C11:D11"/>
    <mergeCell ref="C12:D12"/>
    <mergeCell ref="C13:D13"/>
    <mergeCell ref="C14:D14"/>
    <mergeCell ref="I4:I6"/>
    <mergeCell ref="J4:J6"/>
    <mergeCell ref="K4:K6"/>
    <mergeCell ref="L4:L6"/>
    <mergeCell ref="B7:D7"/>
    <mergeCell ref="H4:H6"/>
    <mergeCell ref="A4:A6"/>
    <mergeCell ref="B4:D6"/>
    <mergeCell ref="E4:E6"/>
    <mergeCell ref="F4:F6"/>
    <mergeCell ref="G4:G6"/>
  </mergeCells>
  <printOptions horizontalCentered="1" verticalCentered="1"/>
  <pageMargins left="0.78740157480314965" right="0.78740157480314965" top="0.98425196850393704" bottom="0.98425196850393704" header="0" footer="0"/>
  <pageSetup paperSize="9" scale="94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E4B2-F28C-4BFE-A87F-E0DC37BA1AB9}">
  <dimension ref="B1:L64"/>
  <sheetViews>
    <sheetView showGridLines="0" topLeftCell="A29" zoomScale="70" zoomScaleNormal="70" workbookViewId="0">
      <selection activeCell="F46" sqref="F46"/>
    </sheetView>
  </sheetViews>
  <sheetFormatPr baseColWidth="10" defaultColWidth="11.453125" defaultRowHeight="13"/>
  <cols>
    <col min="1" max="1" width="1.7265625" style="148" customWidth="1"/>
    <col min="2" max="2" width="66" style="148" bestFit="1" customWidth="1"/>
    <col min="3" max="4" width="14.54296875" style="148" customWidth="1"/>
    <col min="5" max="5" width="16.54296875" style="148" bestFit="1" customWidth="1"/>
    <col min="6" max="6" width="16.1796875" style="148" customWidth="1"/>
    <col min="7" max="7" width="15.54296875" style="148" customWidth="1"/>
    <col min="8" max="8" width="14.54296875" style="148" customWidth="1"/>
    <col min="9" max="9" width="11.1796875" style="148" customWidth="1"/>
    <col min="10" max="11" width="14.54296875" style="148" customWidth="1"/>
    <col min="12" max="16384" width="11.453125" style="148"/>
  </cols>
  <sheetData>
    <row r="1" spans="2:12" ht="5.15" customHeight="1"/>
    <row r="2" spans="2:12" ht="18.5">
      <c r="B2" s="227" t="s">
        <v>1155</v>
      </c>
      <c r="C2" s="300"/>
    </row>
    <row r="3" spans="2:12" ht="6" customHeight="1"/>
    <row r="4" spans="2:12" s="151" customFormat="1" ht="12.75" customHeight="1">
      <c r="B4" s="976" t="s">
        <v>305</v>
      </c>
      <c r="C4" s="838" t="s">
        <v>729</v>
      </c>
      <c r="D4" s="839"/>
      <c r="E4" s="304" t="s">
        <v>173</v>
      </c>
      <c r="F4" s="304" t="s">
        <v>173</v>
      </c>
    </row>
    <row r="5" spans="2:12" s="151" customFormat="1" ht="12.75" customHeight="1">
      <c r="B5" s="977"/>
      <c r="C5" s="840"/>
      <c r="D5" s="841"/>
      <c r="E5" s="276" t="s">
        <v>48</v>
      </c>
      <c r="F5" s="276" t="s">
        <v>48</v>
      </c>
    </row>
    <row r="6" spans="2:12" s="151" customFormat="1">
      <c r="B6" s="977"/>
      <c r="C6" s="185">
        <v>45291</v>
      </c>
      <c r="D6" s="185">
        <v>44926</v>
      </c>
      <c r="E6" s="185">
        <v>45291</v>
      </c>
      <c r="F6" s="185">
        <v>44926</v>
      </c>
      <c r="G6" s="148"/>
      <c r="H6" s="148"/>
      <c r="I6" s="148"/>
      <c r="J6" s="148"/>
      <c r="K6" s="148"/>
    </row>
    <row r="7" spans="2:12" s="151" customFormat="1">
      <c r="B7" s="978"/>
      <c r="C7" s="394" t="s">
        <v>226</v>
      </c>
      <c r="D7" s="394" t="s">
        <v>226</v>
      </c>
      <c r="E7" s="157" t="s">
        <v>153</v>
      </c>
      <c r="F7" s="157" t="s">
        <v>153</v>
      </c>
      <c r="G7" s="148"/>
      <c r="H7" s="148"/>
      <c r="I7" s="148"/>
      <c r="J7" s="148"/>
      <c r="K7" s="148"/>
    </row>
    <row r="8" spans="2:12" ht="12.75" customHeight="1">
      <c r="B8" s="642" t="s">
        <v>846</v>
      </c>
      <c r="C8" s="643">
        <v>0.276698</v>
      </c>
      <c r="D8" s="643">
        <v>0.276698</v>
      </c>
      <c r="E8" s="287">
        <v>590255809</v>
      </c>
      <c r="F8" s="164">
        <v>559418597</v>
      </c>
    </row>
    <row r="9" spans="2:12">
      <c r="B9" s="642" t="s">
        <v>753</v>
      </c>
      <c r="C9" s="643">
        <v>3.5639993301028738E-7</v>
      </c>
      <c r="D9" s="643">
        <v>3.5639993301028738E-7</v>
      </c>
      <c r="E9" s="287">
        <v>162</v>
      </c>
      <c r="F9" s="164">
        <v>155</v>
      </c>
    </row>
    <row r="10" spans="2:12">
      <c r="B10" s="642" t="s">
        <v>693</v>
      </c>
      <c r="C10" s="643">
        <v>0.1</v>
      </c>
      <c r="D10" s="643">
        <v>0.1</v>
      </c>
      <c r="E10" s="287">
        <v>94294</v>
      </c>
      <c r="F10" s="164">
        <v>94294</v>
      </c>
      <c r="H10" s="272"/>
    </row>
    <row r="11" spans="2:12" ht="12.5" customHeight="1">
      <c r="B11" s="642" t="s">
        <v>690</v>
      </c>
      <c r="C11" s="643">
        <v>7.3499999999999998E-4</v>
      </c>
      <c r="D11" s="643">
        <v>7.3499999999999998E-4</v>
      </c>
      <c r="E11" s="287">
        <v>76316</v>
      </c>
      <c r="F11" s="164">
        <v>96100</v>
      </c>
      <c r="H11" s="272"/>
    </row>
    <row r="12" spans="2:12">
      <c r="B12" s="642" t="s">
        <v>267</v>
      </c>
      <c r="C12" s="643">
        <v>0.1</v>
      </c>
      <c r="D12" s="643">
        <v>0.1</v>
      </c>
      <c r="E12" s="287">
        <v>-91022</v>
      </c>
      <c r="F12" s="164">
        <v>-86728</v>
      </c>
    </row>
    <row r="13" spans="2:12" ht="16" customHeight="1">
      <c r="B13" s="644" t="s">
        <v>1062</v>
      </c>
      <c r="C13" s="643">
        <v>7.3500000000004118E-4</v>
      </c>
      <c r="D13" s="643">
        <v>7.3500000000004118E-4</v>
      </c>
      <c r="E13" s="287">
        <v>-441</v>
      </c>
      <c r="F13" s="164">
        <v>-941</v>
      </c>
    </row>
    <row r="14" spans="2:12">
      <c r="B14" s="642" t="s">
        <v>145</v>
      </c>
      <c r="C14" s="643">
        <v>3.3359999999999998E-4</v>
      </c>
      <c r="D14" s="643">
        <v>3.3359999999999998E-4</v>
      </c>
      <c r="E14" s="287">
        <v>212416</v>
      </c>
      <c r="F14" s="164">
        <v>258612</v>
      </c>
      <c r="L14" s="645"/>
    </row>
    <row r="15" spans="2:12">
      <c r="B15" s="642" t="s">
        <v>493</v>
      </c>
      <c r="C15" s="643">
        <v>7.5999962313460698E-4</v>
      </c>
      <c r="D15" s="643">
        <v>7.5999962313460698E-4</v>
      </c>
      <c r="E15" s="287">
        <v>154742</v>
      </c>
      <c r="F15" s="164">
        <v>496559</v>
      </c>
      <c r="L15" s="645"/>
    </row>
    <row r="16" spans="2:12">
      <c r="B16" s="642" t="s">
        <v>1119</v>
      </c>
      <c r="C16" s="643">
        <v>0.33</v>
      </c>
      <c r="D16" s="643">
        <v>0</v>
      </c>
      <c r="E16" s="287">
        <v>16313669</v>
      </c>
      <c r="F16" s="164">
        <v>15128498</v>
      </c>
    </row>
    <row r="17" spans="2:11">
      <c r="B17" s="646" t="s">
        <v>50</v>
      </c>
      <c r="C17" s="647"/>
      <c r="D17" s="647"/>
      <c r="E17" s="303">
        <v>607015945</v>
      </c>
      <c r="F17" s="303">
        <v>575405146</v>
      </c>
      <c r="G17" s="649"/>
      <c r="J17" s="648"/>
    </row>
    <row r="18" spans="2:11">
      <c r="G18" s="649"/>
      <c r="H18" s="649"/>
      <c r="J18" s="645"/>
    </row>
    <row r="19" spans="2:11" ht="6" customHeight="1">
      <c r="G19" s="649"/>
      <c r="H19" s="649"/>
    </row>
    <row r="20" spans="2:11" s="151" customFormat="1" ht="12.75" customHeight="1">
      <c r="B20" s="979" t="s">
        <v>305</v>
      </c>
      <c r="C20" s="982" t="s">
        <v>729</v>
      </c>
      <c r="D20" s="983"/>
      <c r="E20" s="650" t="s">
        <v>174</v>
      </c>
      <c r="F20" s="399" t="s">
        <v>174</v>
      </c>
      <c r="G20" s="399" t="s">
        <v>174</v>
      </c>
      <c r="H20" s="399" t="s">
        <v>174</v>
      </c>
      <c r="J20" s="148"/>
      <c r="K20" s="148"/>
    </row>
    <row r="21" spans="2:11" s="151" customFormat="1" ht="12.75" customHeight="1">
      <c r="B21" s="980"/>
      <c r="C21" s="984"/>
      <c r="D21" s="985"/>
      <c r="E21" s="433" t="s">
        <v>1241</v>
      </c>
      <c r="F21" s="433" t="s">
        <v>969</v>
      </c>
      <c r="G21" s="433" t="s">
        <v>1317</v>
      </c>
      <c r="H21" s="433" t="s">
        <v>1318</v>
      </c>
      <c r="J21" s="148"/>
      <c r="K21" s="148"/>
    </row>
    <row r="22" spans="2:11" s="151" customFormat="1" ht="13" customHeight="1">
      <c r="B22" s="980"/>
      <c r="C22" s="400">
        <v>45291</v>
      </c>
      <c r="D22" s="400">
        <v>44926</v>
      </c>
      <c r="E22" s="400">
        <v>45291</v>
      </c>
      <c r="F22" s="400">
        <v>44926</v>
      </c>
      <c r="G22" s="400">
        <v>45291</v>
      </c>
      <c r="H22" s="400">
        <v>44926</v>
      </c>
      <c r="J22" s="148"/>
      <c r="K22" s="148"/>
    </row>
    <row r="23" spans="2:11" s="151" customFormat="1">
      <c r="B23" s="981"/>
      <c r="C23" s="651" t="s">
        <v>226</v>
      </c>
      <c r="D23" s="651" t="s">
        <v>226</v>
      </c>
      <c r="E23" s="402" t="s">
        <v>153</v>
      </c>
      <c r="F23" s="402" t="s">
        <v>153</v>
      </c>
      <c r="G23" s="402" t="s">
        <v>153</v>
      </c>
      <c r="H23" s="402" t="s">
        <v>153</v>
      </c>
      <c r="J23" s="148"/>
      <c r="K23" s="148"/>
    </row>
    <row r="24" spans="2:11">
      <c r="B24" s="642" t="s">
        <v>846</v>
      </c>
      <c r="C24" s="652">
        <v>0.276698</v>
      </c>
      <c r="D24" s="652">
        <v>0.276698</v>
      </c>
      <c r="E24" s="164">
        <v>66370644</v>
      </c>
      <c r="F24" s="164">
        <v>47322257</v>
      </c>
      <c r="G24" s="164">
        <v>20640109</v>
      </c>
      <c r="H24" s="164">
        <v>18801435</v>
      </c>
    </row>
    <row r="25" spans="2:11">
      <c r="B25" s="642" t="s">
        <v>753</v>
      </c>
      <c r="C25" s="652">
        <v>3.5639993301028738E-7</v>
      </c>
      <c r="D25" s="652">
        <v>3.5639993301028738E-7</v>
      </c>
      <c r="E25" s="164">
        <v>7</v>
      </c>
      <c r="F25" s="164">
        <v>18</v>
      </c>
      <c r="G25" s="164">
        <v>0</v>
      </c>
      <c r="H25" s="164">
        <v>9</v>
      </c>
    </row>
    <row r="26" spans="2:11">
      <c r="B26" s="642" t="s">
        <v>693</v>
      </c>
      <c r="C26" s="652">
        <v>0.1</v>
      </c>
      <c r="D26" s="652">
        <v>0.1</v>
      </c>
      <c r="E26" s="164">
        <v>0</v>
      </c>
      <c r="F26" s="164">
        <v>0</v>
      </c>
      <c r="G26" s="164">
        <v>0</v>
      </c>
      <c r="H26" s="164">
        <v>0</v>
      </c>
    </row>
    <row r="27" spans="2:11">
      <c r="B27" s="642" t="s">
        <v>690</v>
      </c>
      <c r="C27" s="652">
        <v>7.3499999999999998E-4</v>
      </c>
      <c r="D27" s="652">
        <v>7.3499999999999998E-4</v>
      </c>
      <c r="E27" s="164">
        <v>-19787</v>
      </c>
      <c r="F27" s="164">
        <v>14550</v>
      </c>
      <c r="G27" s="164">
        <v>-4667</v>
      </c>
      <c r="H27" s="164">
        <v>1538</v>
      </c>
    </row>
    <row r="28" spans="2:11">
      <c r="B28" s="642" t="s">
        <v>267</v>
      </c>
      <c r="C28" s="652">
        <v>0.1</v>
      </c>
      <c r="D28" s="652">
        <v>0.1</v>
      </c>
      <c r="E28" s="164">
        <v>-4294</v>
      </c>
      <c r="F28" s="164">
        <v>-3300</v>
      </c>
      <c r="G28" s="164">
        <v>2001</v>
      </c>
      <c r="H28" s="164">
        <v>-7080</v>
      </c>
    </row>
    <row r="29" spans="2:11">
      <c r="B29" s="642" t="s">
        <v>1062</v>
      </c>
      <c r="C29" s="652">
        <v>7.3500000000004118E-4</v>
      </c>
      <c r="D29" s="652">
        <v>7.3500000000004118E-4</v>
      </c>
      <c r="E29" s="164">
        <v>500</v>
      </c>
      <c r="F29" s="164">
        <v>-1892</v>
      </c>
      <c r="G29" s="164">
        <v>-143</v>
      </c>
      <c r="H29" s="164">
        <v>747</v>
      </c>
    </row>
    <row r="30" spans="2:11" ht="25.5" customHeight="1">
      <c r="B30" s="644" t="s">
        <v>145</v>
      </c>
      <c r="C30" s="652">
        <v>3.3359999999999998E-4</v>
      </c>
      <c r="D30" s="652">
        <v>3.3359999999999998E-4</v>
      </c>
      <c r="E30" s="164">
        <v>73938</v>
      </c>
      <c r="F30" s="164">
        <v>111271</v>
      </c>
      <c r="G30" s="164">
        <v>15047</v>
      </c>
      <c r="H30" s="164">
        <v>24157</v>
      </c>
    </row>
    <row r="31" spans="2:11">
      <c r="B31" s="642" t="s">
        <v>493</v>
      </c>
      <c r="C31" s="652">
        <v>7.5999962313460698E-4</v>
      </c>
      <c r="D31" s="652">
        <v>7.5999962313460698E-4</v>
      </c>
      <c r="E31" s="164">
        <v>6618</v>
      </c>
      <c r="F31" s="164">
        <v>47496</v>
      </c>
      <c r="G31" s="164">
        <v>2954</v>
      </c>
      <c r="H31" s="164">
        <v>21256</v>
      </c>
    </row>
    <row r="32" spans="2:11">
      <c r="B32" s="642" t="s">
        <v>1119</v>
      </c>
      <c r="C32" s="652">
        <v>0.33</v>
      </c>
      <c r="D32" s="652">
        <v>0.33</v>
      </c>
      <c r="E32" s="164">
        <v>5505202</v>
      </c>
      <c r="F32" s="164">
        <v>18328426</v>
      </c>
      <c r="G32" s="164">
        <v>4426600</v>
      </c>
      <c r="H32" s="164">
        <v>7909006</v>
      </c>
    </row>
    <row r="33" spans="2:10">
      <c r="B33" s="646" t="s">
        <v>50</v>
      </c>
      <c r="C33" s="653"/>
      <c r="D33" s="653"/>
      <c r="E33" s="168">
        <v>71932828</v>
      </c>
      <c r="F33" s="168">
        <v>65818826</v>
      </c>
      <c r="G33" s="168">
        <v>25081901</v>
      </c>
      <c r="H33" s="168">
        <v>26751068</v>
      </c>
    </row>
    <row r="34" spans="2:10">
      <c r="E34" s="272"/>
      <c r="F34" s="272"/>
      <c r="G34" s="272"/>
      <c r="H34" s="272"/>
    </row>
    <row r="35" spans="2:10">
      <c r="D35" s="272"/>
      <c r="E35" s="272"/>
      <c r="F35" s="272"/>
    </row>
    <row r="36" spans="2:10">
      <c r="C36" s="272"/>
      <c r="D36" s="272"/>
      <c r="E36" s="272"/>
      <c r="F36" s="272"/>
      <c r="J36" s="654"/>
    </row>
    <row r="37" spans="2:10" s="272" customFormat="1">
      <c r="B37" s="986" t="s">
        <v>811</v>
      </c>
      <c r="C37" s="154">
        <v>45291</v>
      </c>
      <c r="D37" s="154">
        <v>44926</v>
      </c>
    </row>
    <row r="38" spans="2:10" s="272" customFormat="1">
      <c r="B38" s="987"/>
      <c r="C38" s="655" t="s">
        <v>153</v>
      </c>
      <c r="D38" s="655" t="s">
        <v>153</v>
      </c>
    </row>
    <row r="39" spans="2:10" s="272" customFormat="1">
      <c r="B39" s="166" t="s">
        <v>113</v>
      </c>
      <c r="C39" s="168">
        <v>163241984</v>
      </c>
      <c r="D39" s="168">
        <v>148858514</v>
      </c>
    </row>
    <row r="40" spans="2:10" s="272" customFormat="1">
      <c r="B40" s="166" t="s">
        <v>462</v>
      </c>
      <c r="C40" s="168">
        <v>3984453610</v>
      </c>
      <c r="D40" s="168">
        <v>3911117698</v>
      </c>
    </row>
    <row r="41" spans="2:10" s="272" customFormat="1">
      <c r="B41" s="166" t="s">
        <v>604</v>
      </c>
      <c r="C41" s="168">
        <v>73151878</v>
      </c>
      <c r="D41" s="168">
        <v>70364820</v>
      </c>
    </row>
    <row r="42" spans="2:10" s="272" customFormat="1">
      <c r="B42" s="166" t="s">
        <v>605</v>
      </c>
      <c r="C42" s="168">
        <v>1323796983</v>
      </c>
      <c r="D42" s="168">
        <v>1305035786</v>
      </c>
    </row>
    <row r="43" spans="2:10" s="272" customFormat="1">
      <c r="B43" s="166" t="s">
        <v>793</v>
      </c>
      <c r="C43" s="168">
        <v>2750746733</v>
      </c>
      <c r="D43" s="168">
        <v>2684575606</v>
      </c>
    </row>
    <row r="44" spans="2:10" s="272" customFormat="1">
      <c r="B44" s="166" t="s">
        <v>1402</v>
      </c>
      <c r="C44" s="168">
        <v>5991871</v>
      </c>
      <c r="D44" s="168">
        <v>4966978</v>
      </c>
      <c r="E44"/>
    </row>
    <row r="45" spans="2:10">
      <c r="C45" s="656"/>
      <c r="D45" s="656"/>
      <c r="E45" s="272"/>
      <c r="F45" s="656"/>
      <c r="J45" s="654"/>
    </row>
    <row r="46" spans="2:10" s="272" customFormat="1">
      <c r="B46"/>
      <c r="C46"/>
      <c r="D46"/>
    </row>
    <row r="47" spans="2:10" s="272" customFormat="1">
      <c r="B47" s="973" t="s">
        <v>812</v>
      </c>
      <c r="C47" s="128" t="s">
        <v>1241</v>
      </c>
      <c r="D47" s="128" t="s">
        <v>969</v>
      </c>
    </row>
    <row r="48" spans="2:10" s="272" customFormat="1">
      <c r="B48" s="974"/>
      <c r="C48" s="12">
        <v>45291</v>
      </c>
      <c r="D48" s="12">
        <v>44926</v>
      </c>
    </row>
    <row r="49" spans="2:5" s="272" customFormat="1">
      <c r="B49" s="975"/>
      <c r="C49" s="97" t="s">
        <v>153</v>
      </c>
      <c r="D49" s="97" t="s">
        <v>153</v>
      </c>
    </row>
    <row r="50" spans="2:5" s="272" customFormat="1">
      <c r="B50" s="8" t="s">
        <v>472</v>
      </c>
      <c r="C50" s="14">
        <v>314784929</v>
      </c>
      <c r="D50" s="14">
        <v>286949855</v>
      </c>
    </row>
    <row r="51" spans="2:5" s="272" customFormat="1">
      <c r="B51" s="8" t="s">
        <v>352</v>
      </c>
      <c r="C51" s="4">
        <v>188102722</v>
      </c>
      <c r="D51" s="4">
        <v>181730120</v>
      </c>
    </row>
    <row r="52" spans="2:5" s="272" customFormat="1">
      <c r="B52" s="8" t="s">
        <v>328</v>
      </c>
      <c r="C52" s="4">
        <v>773011</v>
      </c>
      <c r="D52" s="4">
        <v>-145426</v>
      </c>
    </row>
    <row r="53" spans="2:5" s="272" customFormat="1">
      <c r="B53" s="8" t="s">
        <v>20</v>
      </c>
      <c r="C53" s="4">
        <v>227756048</v>
      </c>
      <c r="D53" s="4">
        <v>170077418</v>
      </c>
    </row>
    <row r="54" spans="2:5" s="272" customFormat="1">
      <c r="B54" s="8" t="s">
        <v>21</v>
      </c>
      <c r="C54" s="4">
        <v>1024893</v>
      </c>
      <c r="D54" s="4">
        <v>116063</v>
      </c>
    </row>
    <row r="55" spans="2:5" s="272" customFormat="1">
      <c r="B55" s="98"/>
      <c r="C55" s="98"/>
      <c r="D55" s="98"/>
    </row>
    <row r="56" spans="2:5" s="272" customFormat="1">
      <c r="B56" s="8" t="s">
        <v>820</v>
      </c>
      <c r="C56" s="99">
        <v>0.276698</v>
      </c>
      <c r="D56" s="99">
        <v>0.276698</v>
      </c>
    </row>
    <row r="57" spans="2:5" s="272" customFormat="1">
      <c r="B57" s="8" t="s">
        <v>1236</v>
      </c>
      <c r="C57" s="4">
        <v>44840000</v>
      </c>
      <c r="D57" s="4">
        <v>42480000</v>
      </c>
    </row>
    <row r="58" spans="2:5" s="272" customFormat="1">
      <c r="B58" s="98"/>
      <c r="C58" s="98"/>
      <c r="D58" s="98"/>
    </row>
    <row r="59" spans="2:5" s="272" customFormat="1">
      <c r="B59" s="973" t="s">
        <v>813</v>
      </c>
      <c r="C59" s="128" t="s">
        <v>1241</v>
      </c>
      <c r="D59" s="128" t="s">
        <v>969</v>
      </c>
    </row>
    <row r="60" spans="2:5" s="272" customFormat="1">
      <c r="B60" s="974"/>
      <c r="C60" s="12">
        <v>45291</v>
      </c>
      <c r="D60" s="12">
        <v>44926</v>
      </c>
    </row>
    <row r="61" spans="2:5" s="272" customFormat="1">
      <c r="B61" s="975"/>
      <c r="C61" s="97" t="s">
        <v>153</v>
      </c>
      <c r="D61" s="97" t="s">
        <v>153</v>
      </c>
    </row>
    <row r="62" spans="2:5" s="272" customFormat="1">
      <c r="B62" s="8" t="s">
        <v>191</v>
      </c>
      <c r="C62" s="4">
        <v>249917979</v>
      </c>
      <c r="D62" s="4">
        <v>223618521</v>
      </c>
    </row>
    <row r="63" spans="2:5" s="272" customFormat="1">
      <c r="B63" s="8" t="s">
        <v>451</v>
      </c>
      <c r="C63" s="4">
        <v>-67560226</v>
      </c>
      <c r="D63" s="4">
        <v>-33725882</v>
      </c>
    </row>
    <row r="64" spans="2:5">
      <c r="B64" s="8" t="s">
        <v>231</v>
      </c>
      <c r="C64" s="4">
        <v>-179393572</v>
      </c>
      <c r="D64" s="4">
        <v>-168958838</v>
      </c>
      <c r="E64" s="272"/>
    </row>
  </sheetData>
  <mergeCells count="7">
    <mergeCell ref="B47:B49"/>
    <mergeCell ref="B59:B61"/>
    <mergeCell ref="B4:B7"/>
    <mergeCell ref="C4:D5"/>
    <mergeCell ref="B20:B23"/>
    <mergeCell ref="C20:D21"/>
    <mergeCell ref="B37:B38"/>
  </mergeCells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0EEA-09F6-44A5-BA1A-47300156A589}">
  <dimension ref="B1:F17"/>
  <sheetViews>
    <sheetView showGridLines="0" zoomScale="70" zoomScaleNormal="70" workbookViewId="0">
      <pane xSplit="2" ySplit="7" topLeftCell="C8" activePane="bottomRight" state="frozen"/>
      <selection activeCell="C18" sqref="C18"/>
      <selection pane="topRight" activeCell="C18" sqref="C18"/>
      <selection pane="bottomLeft" activeCell="C18" sqref="C18"/>
      <selection pane="bottomRight" sqref="A1:XFD1048576"/>
    </sheetView>
  </sheetViews>
  <sheetFormatPr baseColWidth="10" defaultColWidth="11.453125" defaultRowHeight="13"/>
  <cols>
    <col min="1" max="1" width="1.7265625" style="148" customWidth="1"/>
    <col min="2" max="2" width="43.54296875" style="148" customWidth="1"/>
    <col min="3" max="4" width="17.26953125" style="148" customWidth="1"/>
    <col min="5" max="6" width="15" style="148" customWidth="1"/>
    <col min="7" max="16384" width="11.453125" style="148"/>
  </cols>
  <sheetData>
    <row r="1" spans="2:6" ht="5.15" customHeight="1"/>
    <row r="2" spans="2:6" ht="18.5">
      <c r="B2" s="227" t="s">
        <v>1156</v>
      </c>
      <c r="C2" s="300"/>
      <c r="D2" s="481"/>
    </row>
    <row r="3" spans="2:6" ht="6" customHeight="1"/>
    <row r="4" spans="2:6" s="151" customFormat="1" ht="12.75" customHeight="1">
      <c r="B4" s="988" t="s">
        <v>472</v>
      </c>
      <c r="C4" s="991" t="s">
        <v>741</v>
      </c>
      <c r="D4" s="992"/>
      <c r="E4" s="992"/>
      <c r="F4" s="992"/>
    </row>
    <row r="5" spans="2:6" s="151" customFormat="1" ht="12.75" customHeight="1">
      <c r="B5" s="989"/>
      <c r="C5" s="657" t="s">
        <v>1241</v>
      </c>
      <c r="D5" s="657" t="s">
        <v>969</v>
      </c>
      <c r="E5" s="740" t="s">
        <v>1317</v>
      </c>
      <c r="F5" s="740" t="s">
        <v>1318</v>
      </c>
    </row>
    <row r="6" spans="2:6" s="151" customFormat="1">
      <c r="B6" s="989"/>
      <c r="C6" s="658">
        <v>45291</v>
      </c>
      <c r="D6" s="658">
        <v>44926</v>
      </c>
      <c r="E6" s="658">
        <v>45291</v>
      </c>
      <c r="F6" s="658">
        <v>44926</v>
      </c>
    </row>
    <row r="7" spans="2:6" s="151" customFormat="1">
      <c r="B7" s="990"/>
      <c r="C7" s="659" t="s">
        <v>153</v>
      </c>
      <c r="D7" s="659" t="s">
        <v>153</v>
      </c>
      <c r="E7" s="659" t="s">
        <v>153</v>
      </c>
      <c r="F7" s="659" t="s">
        <v>153</v>
      </c>
    </row>
    <row r="8" spans="2:6">
      <c r="B8" s="506" t="s">
        <v>317</v>
      </c>
      <c r="C8" s="164">
        <v>14748495959</v>
      </c>
      <c r="D8" s="164">
        <v>13840296724</v>
      </c>
      <c r="E8" s="164">
        <v>4292489865</v>
      </c>
      <c r="F8" s="164">
        <v>4179349212</v>
      </c>
    </row>
    <row r="9" spans="2:6">
      <c r="B9" s="506" t="s">
        <v>318</v>
      </c>
      <c r="C9" s="164">
        <v>348329288</v>
      </c>
      <c r="D9" s="164">
        <v>305398315</v>
      </c>
      <c r="E9" s="164">
        <v>95452770</v>
      </c>
      <c r="F9" s="164">
        <v>86164353</v>
      </c>
    </row>
    <row r="10" spans="2:6">
      <c r="B10" s="506" t="s">
        <v>227</v>
      </c>
      <c r="C10" s="164">
        <v>-2626924</v>
      </c>
      <c r="D10" s="164">
        <v>7092768</v>
      </c>
      <c r="E10" s="164">
        <v>-388628</v>
      </c>
      <c r="F10" s="164">
        <v>85613</v>
      </c>
    </row>
    <row r="11" spans="2:6">
      <c r="B11" s="506" t="s">
        <v>429</v>
      </c>
      <c r="C11" s="164">
        <v>136182519</v>
      </c>
      <c r="D11" s="164">
        <v>130711032</v>
      </c>
      <c r="E11" s="164">
        <v>37181370</v>
      </c>
      <c r="F11" s="164">
        <v>36859181</v>
      </c>
    </row>
    <row r="12" spans="2:6">
      <c r="B12" s="660" t="s">
        <v>746</v>
      </c>
      <c r="C12" s="303">
        <v>15230380842</v>
      </c>
      <c r="D12" s="303">
        <v>14283498839</v>
      </c>
      <c r="E12" s="303">
        <v>4424735377</v>
      </c>
      <c r="F12" s="303">
        <v>4302458359</v>
      </c>
    </row>
    <row r="13" spans="2:6">
      <c r="B13" s="506" t="s">
        <v>749</v>
      </c>
      <c r="C13" s="164">
        <v>1622067204</v>
      </c>
      <c r="D13" s="164">
        <v>844832089</v>
      </c>
      <c r="E13" s="164">
        <v>955163327</v>
      </c>
      <c r="F13" s="164">
        <v>354152088</v>
      </c>
    </row>
    <row r="14" spans="2:6">
      <c r="B14" s="506" t="s">
        <v>750</v>
      </c>
      <c r="C14" s="164">
        <v>-2621806498</v>
      </c>
      <c r="D14" s="164">
        <v>-926233377</v>
      </c>
      <c r="E14" s="164">
        <v>-2080869711</v>
      </c>
      <c r="F14" s="164">
        <v>-734309323</v>
      </c>
    </row>
    <row r="15" spans="2:6">
      <c r="B15" s="660" t="s">
        <v>472</v>
      </c>
      <c r="C15" s="303">
        <v>14230641548</v>
      </c>
      <c r="D15" s="303">
        <v>14202097551</v>
      </c>
      <c r="E15" s="303">
        <v>3299028993</v>
      </c>
      <c r="F15" s="303">
        <v>3922301124</v>
      </c>
    </row>
    <row r="16" spans="2:6">
      <c r="E16"/>
      <c r="F16"/>
    </row>
    <row r="17" spans="5:6">
      <c r="E17"/>
      <c r="F17"/>
    </row>
  </sheetData>
  <mergeCells count="2">
    <mergeCell ref="B4:B7"/>
    <mergeCell ref="C4:F4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4EEDD-F1DD-444F-A4E6-2B58EF9C38B4}">
  <sheetPr>
    <pageSetUpPr fitToPage="1"/>
  </sheetPr>
  <dimension ref="B1:X149"/>
  <sheetViews>
    <sheetView showGridLines="0" topLeftCell="A80" zoomScale="85" zoomScaleNormal="85" workbookViewId="0">
      <selection activeCell="E76" sqref="E76"/>
    </sheetView>
  </sheetViews>
  <sheetFormatPr baseColWidth="10" defaultColWidth="11.453125" defaultRowHeight="13" outlineLevelCol="1"/>
  <cols>
    <col min="1" max="1" width="1.1796875" style="148" customWidth="1"/>
    <col min="2" max="2" width="41.7265625" style="148" customWidth="1"/>
    <col min="3" max="3" width="20" style="148" bestFit="1" customWidth="1"/>
    <col min="4" max="6" width="18.7265625" style="148" customWidth="1"/>
    <col min="7" max="7" width="14.54296875" style="272" customWidth="1"/>
    <col min="8" max="8" width="15.1796875" style="272" customWidth="1"/>
    <col min="9" max="9" width="15.1796875" style="272" bestFit="1" customWidth="1"/>
    <col min="10" max="10" width="15.453125" style="272" customWidth="1"/>
    <col min="11" max="11" width="14.54296875" style="272" customWidth="1"/>
    <col min="12" max="12" width="41.7265625" style="272" customWidth="1"/>
    <col min="13" max="13" width="23.54296875" style="272" customWidth="1"/>
    <col min="14" max="14" width="19" style="272" bestFit="1" customWidth="1"/>
    <col min="15" max="15" width="11.453125" style="272"/>
    <col min="16" max="16" width="13.26953125" style="272" bestFit="1" customWidth="1"/>
    <col min="17" max="17" width="12" style="272" customWidth="1" outlineLevel="1"/>
    <col min="18" max="19" width="14" style="272" bestFit="1" customWidth="1"/>
    <col min="20" max="24" width="11.453125" style="272"/>
    <col min="25" max="16384" width="11.453125" style="148"/>
  </cols>
  <sheetData>
    <row r="1" spans="2:24" ht="18.5">
      <c r="B1" s="227" t="s">
        <v>1157</v>
      </c>
      <c r="C1" s="661"/>
      <c r="D1" s="661"/>
      <c r="E1" s="661"/>
      <c r="F1" s="661"/>
    </row>
    <row r="2" spans="2:24" ht="17.5" customHeight="1"/>
    <row r="3" spans="2:24" s="151" customFormat="1" ht="12.75" customHeight="1">
      <c r="B3" s="993" t="s">
        <v>595</v>
      </c>
      <c r="C3" s="780" t="s">
        <v>741</v>
      </c>
      <c r="D3" s="781"/>
      <c r="E3" s="781"/>
      <c r="F3" s="78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</row>
    <row r="4" spans="2:24" s="151" customFormat="1">
      <c r="B4" s="994"/>
      <c r="C4" s="182" t="s">
        <v>1241</v>
      </c>
      <c r="D4" s="182" t="s">
        <v>969</v>
      </c>
      <c r="E4" s="182" t="s">
        <v>1317</v>
      </c>
      <c r="F4" s="182" t="s">
        <v>1318</v>
      </c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</row>
    <row r="5" spans="2:24" s="151" customFormat="1">
      <c r="B5" s="994"/>
      <c r="C5" s="185">
        <v>45291</v>
      </c>
      <c r="D5" s="185">
        <v>44926</v>
      </c>
      <c r="E5" s="185">
        <v>45291</v>
      </c>
      <c r="F5" s="185">
        <v>44926</v>
      </c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</row>
    <row r="6" spans="2:24" s="151" customFormat="1">
      <c r="B6" s="995"/>
      <c r="C6" s="157" t="s">
        <v>153</v>
      </c>
      <c r="D6" s="157" t="s">
        <v>153</v>
      </c>
      <c r="E6" s="157" t="s">
        <v>153</v>
      </c>
      <c r="F6" s="157" t="s">
        <v>153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</row>
    <row r="7" spans="2:24">
      <c r="B7" s="662" t="s">
        <v>893</v>
      </c>
      <c r="C7" s="164">
        <v>10069296584</v>
      </c>
      <c r="D7" s="164">
        <v>10129992951</v>
      </c>
      <c r="E7" s="164">
        <v>2355742457</v>
      </c>
      <c r="F7" s="164">
        <v>2801587521</v>
      </c>
    </row>
    <row r="8" spans="2:24">
      <c r="B8" s="662" t="s">
        <v>473</v>
      </c>
      <c r="C8" s="164">
        <v>97584178</v>
      </c>
      <c r="D8" s="164">
        <v>113546067</v>
      </c>
      <c r="E8" s="164">
        <v>24729313</v>
      </c>
      <c r="F8" s="164">
        <v>29140876</v>
      </c>
    </row>
    <row r="9" spans="2:24">
      <c r="B9" s="662" t="s">
        <v>358</v>
      </c>
      <c r="C9" s="164">
        <v>2975790803</v>
      </c>
      <c r="D9" s="164">
        <v>2716362244</v>
      </c>
      <c r="E9" s="164">
        <v>639275972</v>
      </c>
      <c r="F9" s="164">
        <v>730332816</v>
      </c>
    </row>
    <row r="10" spans="2:24">
      <c r="B10" s="662" t="s">
        <v>47</v>
      </c>
      <c r="C10" s="164">
        <v>153416890</v>
      </c>
      <c r="D10" s="164">
        <v>166430315</v>
      </c>
      <c r="E10" s="164">
        <v>37895490</v>
      </c>
      <c r="F10" s="164">
        <v>45003671</v>
      </c>
    </row>
    <row r="11" spans="2:24">
      <c r="B11" s="660" t="s">
        <v>50</v>
      </c>
      <c r="C11" s="168">
        <v>13296088455</v>
      </c>
      <c r="D11" s="168">
        <v>13126331577</v>
      </c>
      <c r="E11" s="168">
        <v>3057643232</v>
      </c>
      <c r="F11" s="168">
        <v>3606064884</v>
      </c>
    </row>
    <row r="12" spans="2:24" ht="6" customHeight="1"/>
    <row r="13" spans="2:24">
      <c r="C13" s="176">
        <v>0</v>
      </c>
      <c r="D13" s="176">
        <v>0</v>
      </c>
      <c r="E13" s="176"/>
      <c r="F13" s="176"/>
    </row>
    <row r="14" spans="2:24" ht="6" customHeight="1"/>
    <row r="15" spans="2:24" s="151" customFormat="1" ht="12.75" customHeight="1">
      <c r="B15" s="993" t="s">
        <v>319</v>
      </c>
      <c r="C15" s="794" t="s">
        <v>741</v>
      </c>
      <c r="D15" s="996"/>
      <c r="E15" s="996"/>
      <c r="F15" s="795"/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</row>
    <row r="16" spans="2:24" s="151" customFormat="1">
      <c r="B16" s="994"/>
      <c r="C16" s="182" t="s">
        <v>1241</v>
      </c>
      <c r="D16" s="182" t="s">
        <v>969</v>
      </c>
      <c r="E16" s="182" t="s">
        <v>1317</v>
      </c>
      <c r="F16" s="182" t="s">
        <v>1318</v>
      </c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</row>
    <row r="17" spans="2:24" s="151" customFormat="1">
      <c r="B17" s="994"/>
      <c r="C17" s="185">
        <v>45291</v>
      </c>
      <c r="D17" s="185">
        <v>44926</v>
      </c>
      <c r="E17" s="185">
        <v>45291</v>
      </c>
      <c r="F17" s="185">
        <v>44926</v>
      </c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</row>
    <row r="18" spans="2:24" s="151" customFormat="1">
      <c r="B18" s="995"/>
      <c r="C18" s="157" t="s">
        <v>153</v>
      </c>
      <c r="D18" s="157" t="s">
        <v>153</v>
      </c>
      <c r="E18" s="157" t="s">
        <v>153</v>
      </c>
      <c r="F18" s="157" t="s">
        <v>153</v>
      </c>
      <c r="G18" s="272"/>
      <c r="H18" s="272"/>
      <c r="I18" s="272"/>
      <c r="J18" s="272"/>
      <c r="K18" s="272"/>
      <c r="L18" s="272"/>
      <c r="M18" s="272"/>
      <c r="N18" s="272"/>
      <c r="O18" s="272"/>
      <c r="P18" s="272"/>
      <c r="Q18" s="272"/>
      <c r="R18" s="272"/>
      <c r="S18" s="272"/>
      <c r="T18" s="272"/>
      <c r="U18" s="272"/>
      <c r="V18" s="272"/>
      <c r="W18" s="272"/>
      <c r="X18" s="272"/>
    </row>
    <row r="19" spans="2:24">
      <c r="B19" s="662" t="s">
        <v>13</v>
      </c>
      <c r="C19" s="164">
        <v>9926414119</v>
      </c>
      <c r="D19" s="164">
        <v>9492819879</v>
      </c>
      <c r="E19" s="164">
        <v>2848956511</v>
      </c>
      <c r="F19" s="164">
        <v>2866115733</v>
      </c>
    </row>
    <row r="20" spans="2:24">
      <c r="B20" s="662" t="s">
        <v>481</v>
      </c>
      <c r="C20" s="164">
        <v>624049395</v>
      </c>
      <c r="D20" s="164">
        <v>590768943</v>
      </c>
      <c r="E20" s="164">
        <v>173432181</v>
      </c>
      <c r="F20" s="164">
        <v>165281825</v>
      </c>
    </row>
    <row r="21" spans="2:24">
      <c r="B21" s="662" t="s">
        <v>510</v>
      </c>
      <c r="C21" s="173">
        <v>1941407802</v>
      </c>
      <c r="D21" s="164">
        <v>1637874453</v>
      </c>
      <c r="E21" s="164">
        <v>554649501</v>
      </c>
      <c r="F21" s="164">
        <v>482501883</v>
      </c>
    </row>
    <row r="22" spans="2:24">
      <c r="B22" s="662" t="s">
        <v>322</v>
      </c>
      <c r="C22" s="173">
        <v>428009986</v>
      </c>
      <c r="D22" s="164">
        <v>363636487</v>
      </c>
      <c r="E22" s="164">
        <v>101276972</v>
      </c>
      <c r="F22" s="164">
        <v>110958171</v>
      </c>
    </row>
    <row r="23" spans="2:24">
      <c r="B23" s="662" t="s">
        <v>473</v>
      </c>
      <c r="C23" s="173">
        <v>97584178</v>
      </c>
      <c r="D23" s="164">
        <v>113546067</v>
      </c>
      <c r="E23" s="164">
        <v>24729313</v>
      </c>
      <c r="F23" s="164">
        <v>29140876</v>
      </c>
    </row>
    <row r="24" spans="2:24">
      <c r="B24" s="662" t="s">
        <v>47</v>
      </c>
      <c r="C24" s="173">
        <v>153416890</v>
      </c>
      <c r="D24" s="164">
        <v>166430315</v>
      </c>
      <c r="E24" s="164">
        <v>37895490</v>
      </c>
      <c r="F24" s="164">
        <v>45003671</v>
      </c>
    </row>
    <row r="25" spans="2:24">
      <c r="B25" s="662" t="s">
        <v>482</v>
      </c>
      <c r="C25" s="173">
        <v>90521124</v>
      </c>
      <c r="D25" s="164">
        <v>78889868</v>
      </c>
      <c r="E25" s="164">
        <v>24429359</v>
      </c>
      <c r="F25" s="164">
        <v>22312698</v>
      </c>
    </row>
    <row r="26" spans="2:24">
      <c r="B26" s="662" t="s">
        <v>483</v>
      </c>
      <c r="C26" s="173">
        <v>87762694</v>
      </c>
      <c r="D26" s="164">
        <v>77166071</v>
      </c>
      <c r="E26" s="164">
        <v>24922159</v>
      </c>
      <c r="F26" s="164">
        <v>21184105</v>
      </c>
    </row>
    <row r="27" spans="2:24">
      <c r="B27" s="662" t="s">
        <v>484</v>
      </c>
      <c r="C27" s="173">
        <v>119001057</v>
      </c>
      <c r="D27" s="164">
        <v>96393208</v>
      </c>
      <c r="E27" s="164">
        <v>36334429</v>
      </c>
      <c r="F27" s="164">
        <v>31775885</v>
      </c>
    </row>
    <row r="28" spans="2:24">
      <c r="B28" s="662" t="s">
        <v>485</v>
      </c>
      <c r="C28" s="173">
        <v>182371412</v>
      </c>
      <c r="D28" s="164">
        <v>161794808</v>
      </c>
      <c r="E28" s="164">
        <v>53237497</v>
      </c>
      <c r="F28" s="164">
        <v>49555019</v>
      </c>
    </row>
    <row r="29" spans="2:24">
      <c r="B29" s="662" t="s">
        <v>486</v>
      </c>
      <c r="C29" s="173">
        <v>2519490</v>
      </c>
      <c r="D29" s="164">
        <v>2400132</v>
      </c>
      <c r="E29" s="164">
        <v>801064</v>
      </c>
      <c r="F29" s="164">
        <v>662391</v>
      </c>
    </row>
    <row r="30" spans="2:24">
      <c r="B30" s="662" t="s">
        <v>487</v>
      </c>
      <c r="C30" s="173">
        <v>184951824</v>
      </c>
      <c r="D30" s="164">
        <v>156194341</v>
      </c>
      <c r="E30" s="164">
        <v>54463355</v>
      </c>
      <c r="F30" s="164">
        <v>51511300</v>
      </c>
    </row>
    <row r="31" spans="2:24">
      <c r="B31" s="662" t="s">
        <v>633</v>
      </c>
      <c r="C31" s="173">
        <v>102387641</v>
      </c>
      <c r="D31" s="164">
        <v>80042962</v>
      </c>
      <c r="E31" s="164">
        <v>29375093</v>
      </c>
      <c r="F31" s="164">
        <v>27712637</v>
      </c>
    </row>
    <row r="32" spans="2:24">
      <c r="B32" s="662" t="s">
        <v>634</v>
      </c>
      <c r="C32" s="164">
        <v>70471506</v>
      </c>
      <c r="D32" s="164">
        <v>51829545</v>
      </c>
      <c r="E32" s="164">
        <v>50205991</v>
      </c>
      <c r="F32" s="164">
        <v>24270230</v>
      </c>
    </row>
    <row r="33" spans="2:24">
      <c r="B33" s="662" t="s">
        <v>749</v>
      </c>
      <c r="C33" s="164">
        <v>1679628408</v>
      </c>
      <c r="D33" s="164">
        <v>909445214</v>
      </c>
      <c r="E33" s="164">
        <v>941272591</v>
      </c>
      <c r="F33" s="164">
        <v>355849541</v>
      </c>
    </row>
    <row r="34" spans="2:24" ht="12.75" customHeight="1">
      <c r="B34" s="662" t="s">
        <v>750</v>
      </c>
      <c r="C34" s="164">
        <v>-2394409071</v>
      </c>
      <c r="D34" s="164">
        <v>-852900716</v>
      </c>
      <c r="E34" s="164">
        <v>-1898338274</v>
      </c>
      <c r="F34" s="164">
        <v>-677771081</v>
      </c>
    </row>
    <row r="35" spans="2:24">
      <c r="B35" s="660" t="s">
        <v>50</v>
      </c>
      <c r="C35" s="168">
        <v>13296088455</v>
      </c>
      <c r="D35" s="168">
        <v>13126331577</v>
      </c>
      <c r="E35" s="168">
        <v>3057643232</v>
      </c>
      <c r="F35" s="168">
        <v>3606064884</v>
      </c>
    </row>
    <row r="36" spans="2:24" ht="6" customHeight="1">
      <c r="C36" s="175"/>
      <c r="D36" s="175"/>
      <c r="E36" s="175"/>
      <c r="F36" s="175"/>
    </row>
    <row r="37" spans="2:24" s="151" customFormat="1" ht="16.5" customHeight="1">
      <c r="B37" s="993" t="s">
        <v>510</v>
      </c>
      <c r="C37" s="794" t="s">
        <v>741</v>
      </c>
      <c r="D37" s="996"/>
      <c r="E37" s="996"/>
      <c r="F37" s="795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  <c r="W37" s="272"/>
      <c r="X37" s="272"/>
    </row>
    <row r="38" spans="2:24" s="151" customFormat="1">
      <c r="B38" s="994"/>
      <c r="C38" s="182" t="s">
        <v>1241</v>
      </c>
      <c r="D38" s="182" t="s">
        <v>969</v>
      </c>
      <c r="E38" s="182" t="s">
        <v>1317</v>
      </c>
      <c r="F38" s="182" t="s">
        <v>1318</v>
      </c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  <c r="W38" s="272"/>
      <c r="X38" s="272"/>
    </row>
    <row r="39" spans="2:24" s="151" customFormat="1">
      <c r="B39" s="994"/>
      <c r="C39" s="185">
        <v>45291</v>
      </c>
      <c r="D39" s="185">
        <v>44926</v>
      </c>
      <c r="E39" s="185">
        <v>45291</v>
      </c>
      <c r="F39" s="185">
        <v>44926</v>
      </c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</row>
    <row r="40" spans="2:24" s="151" customFormat="1">
      <c r="B40" s="995"/>
      <c r="C40" s="157" t="s">
        <v>153</v>
      </c>
      <c r="D40" s="157" t="s">
        <v>153</v>
      </c>
      <c r="E40" s="157" t="s">
        <v>153</v>
      </c>
      <c r="F40" s="157" t="s">
        <v>153</v>
      </c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  <c r="W40" s="272"/>
      <c r="X40" s="272"/>
    </row>
    <row r="41" spans="2:24">
      <c r="B41" s="662" t="s">
        <v>430</v>
      </c>
      <c r="C41" s="164">
        <v>1594113432</v>
      </c>
      <c r="D41" s="164">
        <v>1335940465</v>
      </c>
      <c r="E41" s="164">
        <v>451300759</v>
      </c>
      <c r="F41" s="164">
        <v>400125848</v>
      </c>
    </row>
    <row r="42" spans="2:24">
      <c r="B42" s="662" t="s">
        <v>369</v>
      </c>
      <c r="C42" s="164">
        <v>296384927</v>
      </c>
      <c r="D42" s="164">
        <v>266217205</v>
      </c>
      <c r="E42" s="164">
        <v>77433649</v>
      </c>
      <c r="F42" s="164">
        <v>75306143</v>
      </c>
    </row>
    <row r="43" spans="2:24">
      <c r="B43" s="662" t="s">
        <v>370</v>
      </c>
      <c r="C43" s="164">
        <v>50909443</v>
      </c>
      <c r="D43" s="164">
        <v>35716783</v>
      </c>
      <c r="E43" s="164">
        <v>25915093</v>
      </c>
      <c r="F43" s="164">
        <v>7069892</v>
      </c>
    </row>
    <row r="44" spans="2:24">
      <c r="B44" s="660" t="s">
        <v>50</v>
      </c>
      <c r="C44" s="168">
        <v>1941407802</v>
      </c>
      <c r="D44" s="168">
        <v>1637874453</v>
      </c>
      <c r="E44" s="168">
        <v>554649501</v>
      </c>
      <c r="F44" s="168">
        <v>482501883</v>
      </c>
    </row>
    <row r="45" spans="2:24" ht="6" customHeight="1"/>
    <row r="46" spans="2:24" s="151" customFormat="1" ht="12.75" customHeight="1">
      <c r="B46" s="993" t="s">
        <v>322</v>
      </c>
      <c r="C46" s="794" t="s">
        <v>741</v>
      </c>
      <c r="D46" s="996"/>
      <c r="E46" s="996"/>
      <c r="F46" s="795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  <c r="W46" s="272"/>
      <c r="X46" s="272"/>
    </row>
    <row r="47" spans="2:24" s="151" customFormat="1">
      <c r="B47" s="994"/>
      <c r="C47" s="182" t="s">
        <v>1241</v>
      </c>
      <c r="D47" s="182" t="s">
        <v>969</v>
      </c>
      <c r="E47" s="182" t="s">
        <v>1317</v>
      </c>
      <c r="F47" s="182" t="s">
        <v>1318</v>
      </c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</row>
    <row r="48" spans="2:24" s="151" customFormat="1">
      <c r="B48" s="994"/>
      <c r="C48" s="185">
        <v>45291</v>
      </c>
      <c r="D48" s="185">
        <v>44926</v>
      </c>
      <c r="E48" s="185">
        <v>45291</v>
      </c>
      <c r="F48" s="185">
        <v>44926</v>
      </c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</row>
    <row r="49" spans="2:24" s="151" customFormat="1">
      <c r="B49" s="995"/>
      <c r="C49" s="157" t="s">
        <v>153</v>
      </c>
      <c r="D49" s="157" t="s">
        <v>153</v>
      </c>
      <c r="E49" s="157" t="s">
        <v>153</v>
      </c>
      <c r="F49" s="157" t="s">
        <v>153</v>
      </c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</row>
    <row r="50" spans="2:24">
      <c r="B50" s="662" t="s">
        <v>320</v>
      </c>
      <c r="C50" s="164">
        <v>390739419</v>
      </c>
      <c r="D50" s="164">
        <v>336376943</v>
      </c>
      <c r="E50" s="164">
        <v>92267033</v>
      </c>
      <c r="F50" s="164">
        <v>104654871</v>
      </c>
    </row>
    <row r="51" spans="2:24">
      <c r="B51" s="662" t="s">
        <v>321</v>
      </c>
      <c r="C51" s="164">
        <v>37270567</v>
      </c>
      <c r="D51" s="164">
        <v>27259544</v>
      </c>
      <c r="E51" s="164">
        <v>9009939</v>
      </c>
      <c r="F51" s="164">
        <v>6303300</v>
      </c>
    </row>
    <row r="52" spans="2:24">
      <c r="B52" s="660" t="s">
        <v>50</v>
      </c>
      <c r="C52" s="168">
        <v>428009986</v>
      </c>
      <c r="D52" s="168">
        <v>363636487</v>
      </c>
      <c r="E52" s="168">
        <v>101276972</v>
      </c>
      <c r="F52" s="168">
        <v>110958171</v>
      </c>
    </row>
    <row r="53" spans="2:24" ht="6" customHeight="1"/>
    <row r="54" spans="2:24" s="151" customFormat="1" ht="12.75" customHeight="1">
      <c r="B54" s="993" t="s">
        <v>323</v>
      </c>
      <c r="C54" s="794" t="s">
        <v>741</v>
      </c>
      <c r="D54" s="996"/>
      <c r="E54" s="996"/>
      <c r="F54" s="795"/>
      <c r="G54" s="272"/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</row>
    <row r="55" spans="2:24" s="151" customFormat="1">
      <c r="B55" s="994"/>
      <c r="C55" s="182" t="s">
        <v>1241</v>
      </c>
      <c r="D55" s="182" t="s">
        <v>969</v>
      </c>
      <c r="E55" s="182" t="s">
        <v>1317</v>
      </c>
      <c r="F55" s="182" t="s">
        <v>1318</v>
      </c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</row>
    <row r="56" spans="2:24" s="151" customFormat="1">
      <c r="B56" s="994"/>
      <c r="C56" s="185">
        <v>45291</v>
      </c>
      <c r="D56" s="185">
        <v>44926</v>
      </c>
      <c r="E56" s="185">
        <v>45291</v>
      </c>
      <c r="F56" s="185">
        <v>44926</v>
      </c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</row>
    <row r="57" spans="2:24" s="151" customFormat="1">
      <c r="B57" s="995"/>
      <c r="C57" s="157" t="s">
        <v>153</v>
      </c>
      <c r="D57" s="157" t="s">
        <v>153</v>
      </c>
      <c r="E57" s="157" t="s">
        <v>153</v>
      </c>
      <c r="F57" s="157" t="s">
        <v>153</v>
      </c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</row>
    <row r="58" spans="2:24" ht="12.75" customHeight="1">
      <c r="B58" s="662" t="s">
        <v>723</v>
      </c>
      <c r="C58" s="164">
        <v>115890817</v>
      </c>
      <c r="D58" s="164">
        <v>62098935</v>
      </c>
      <c r="E58" s="164">
        <v>52598024</v>
      </c>
      <c r="F58" s="164">
        <v>20660940</v>
      </c>
    </row>
    <row r="59" spans="2:24" ht="26">
      <c r="B59" s="663" t="s">
        <v>822</v>
      </c>
      <c r="C59" s="164">
        <v>-92681084</v>
      </c>
      <c r="D59" s="164">
        <v>-55236214</v>
      </c>
      <c r="E59" s="164">
        <v>-34838883</v>
      </c>
      <c r="F59" s="164">
        <v>-17062402</v>
      </c>
    </row>
    <row r="60" spans="2:24">
      <c r="B60" s="660" t="s">
        <v>324</v>
      </c>
      <c r="C60" s="168">
        <v>23209733</v>
      </c>
      <c r="D60" s="168">
        <v>6862721</v>
      </c>
      <c r="E60" s="168">
        <v>17759141</v>
      </c>
      <c r="F60" s="168">
        <v>3598538</v>
      </c>
    </row>
    <row r="61" spans="2:24">
      <c r="B61" s="662" t="s">
        <v>691</v>
      </c>
      <c r="C61" s="164">
        <v>-107891049</v>
      </c>
      <c r="D61" s="164">
        <v>-35790922</v>
      </c>
      <c r="E61" s="164">
        <v>-31110688.215000004</v>
      </c>
      <c r="F61" s="164">
        <v>-24549427.824999999</v>
      </c>
    </row>
    <row r="62" spans="2:24">
      <c r="B62" s="662" t="s">
        <v>295</v>
      </c>
      <c r="C62" s="164">
        <v>-118463991</v>
      </c>
      <c r="D62" s="164">
        <v>-120865485</v>
      </c>
      <c r="E62" s="164">
        <v>-30954778</v>
      </c>
      <c r="F62" s="164">
        <v>-31574791</v>
      </c>
    </row>
    <row r="63" spans="2:24" ht="12.75" customHeight="1">
      <c r="B63" s="662" t="s">
        <v>775</v>
      </c>
      <c r="C63" s="164">
        <v>-71767243</v>
      </c>
      <c r="D63" s="164">
        <v>-61435900</v>
      </c>
      <c r="E63" s="164">
        <v>-21400003</v>
      </c>
      <c r="F63" s="164">
        <v>-17541566</v>
      </c>
    </row>
    <row r="64" spans="2:24" ht="12.75" customHeight="1">
      <c r="B64" s="662" t="s">
        <v>1031</v>
      </c>
      <c r="C64" s="164">
        <v>-150458693</v>
      </c>
      <c r="D64" s="164">
        <v>-145136522</v>
      </c>
      <c r="E64" s="164">
        <v>-49738607.784999996</v>
      </c>
      <c r="F64" s="164">
        <v>-48112665</v>
      </c>
    </row>
    <row r="65" spans="2:6">
      <c r="B65" s="662" t="s">
        <v>1375</v>
      </c>
      <c r="C65" s="164">
        <v>-4373521</v>
      </c>
      <c r="D65" s="164">
        <v>-7893563</v>
      </c>
      <c r="E65" s="164">
        <v>-3106037</v>
      </c>
      <c r="F65" s="164">
        <v>-1733254</v>
      </c>
    </row>
    <row r="66" spans="2:6" ht="25.5" customHeight="1">
      <c r="B66" s="663" t="s">
        <v>822</v>
      </c>
      <c r="C66" s="164">
        <v>141063812</v>
      </c>
      <c r="D66" s="164">
        <v>137251250</v>
      </c>
      <c r="E66" s="164">
        <v>46994572</v>
      </c>
      <c r="F66" s="164">
        <v>37863101</v>
      </c>
    </row>
    <row r="67" spans="2:6">
      <c r="B67" s="660" t="s">
        <v>325</v>
      </c>
      <c r="C67" s="168">
        <v>-311890685</v>
      </c>
      <c r="D67" s="168">
        <v>-233871142</v>
      </c>
      <c r="E67" s="168">
        <v>-89315542</v>
      </c>
      <c r="F67" s="168">
        <v>-85648602.825000003</v>
      </c>
    </row>
    <row r="68" spans="2:6">
      <c r="B68" s="662" t="s">
        <v>731</v>
      </c>
      <c r="C68" s="164">
        <v>-61767205</v>
      </c>
      <c r="D68" s="164">
        <v>-152209292</v>
      </c>
      <c r="E68" s="164">
        <v>-21652590</v>
      </c>
      <c r="F68" s="164">
        <v>-31095647</v>
      </c>
    </row>
    <row r="69" spans="2:6">
      <c r="B69" s="662" t="s">
        <v>718</v>
      </c>
      <c r="C69" s="164">
        <v>-2139732</v>
      </c>
      <c r="D69" s="164">
        <v>-739358</v>
      </c>
      <c r="E69" s="164">
        <v>-615930</v>
      </c>
      <c r="F69" s="164">
        <v>-169009</v>
      </c>
    </row>
    <row r="70" spans="2:6" ht="26">
      <c r="B70" s="663" t="s">
        <v>822</v>
      </c>
      <c r="C70" s="164">
        <v>-75136758</v>
      </c>
      <c r="D70" s="164">
        <v>-48603080</v>
      </c>
      <c r="E70" s="164">
        <v>-71377264</v>
      </c>
      <c r="F70" s="164">
        <v>-25185702</v>
      </c>
    </row>
    <row r="71" spans="2:6" ht="26">
      <c r="B71" s="660" t="s">
        <v>722</v>
      </c>
      <c r="C71" s="168">
        <v>-139043695</v>
      </c>
      <c r="D71" s="168">
        <v>-201551730</v>
      </c>
      <c r="E71" s="168">
        <v>-93645784</v>
      </c>
      <c r="F71" s="168">
        <v>-56450358</v>
      </c>
    </row>
    <row r="72" spans="2:6">
      <c r="B72" s="662" t="s">
        <v>724</v>
      </c>
      <c r="C72" s="164">
        <v>707147</v>
      </c>
      <c r="D72" s="164">
        <v>-5091736</v>
      </c>
      <c r="E72" s="164">
        <v>800290</v>
      </c>
      <c r="F72" s="164">
        <v>969913</v>
      </c>
    </row>
    <row r="73" spans="2:6">
      <c r="B73" s="662" t="s">
        <v>719</v>
      </c>
      <c r="C73" s="164">
        <v>-68953961</v>
      </c>
      <c r="D73" s="164">
        <v>-67942472</v>
      </c>
      <c r="E73" s="164">
        <v>25520683</v>
      </c>
      <c r="F73" s="164">
        <v>102958687</v>
      </c>
    </row>
    <row r="74" spans="2:6">
      <c r="B74" s="662" t="s">
        <v>1375</v>
      </c>
      <c r="C74" s="164">
        <v>18630645</v>
      </c>
      <c r="D74" s="164">
        <v>11205475</v>
      </c>
      <c r="E74" s="164">
        <v>-16827118</v>
      </c>
      <c r="F74" s="164">
        <v>-95161946</v>
      </c>
    </row>
    <row r="75" spans="2:6">
      <c r="B75" s="662" t="s">
        <v>748</v>
      </c>
      <c r="C75" s="164">
        <v>11453</v>
      </c>
      <c r="D75" s="164">
        <v>1576</v>
      </c>
      <c r="E75" s="164">
        <v>7332</v>
      </c>
      <c r="F75" s="164">
        <v>1566</v>
      </c>
    </row>
    <row r="76" spans="2:6">
      <c r="B76" s="662" t="s">
        <v>720</v>
      </c>
      <c r="C76" s="164">
        <v>342483</v>
      </c>
      <c r="D76" s="164">
        <v>248174</v>
      </c>
      <c r="E76" s="164">
        <v>459145</v>
      </c>
      <c r="F76" s="164">
        <v>1276603</v>
      </c>
    </row>
    <row r="77" spans="2:6">
      <c r="B77" s="662" t="s">
        <v>721</v>
      </c>
      <c r="C77" s="164">
        <v>-237631</v>
      </c>
      <c r="D77" s="164">
        <v>313311</v>
      </c>
      <c r="E77" s="164">
        <v>-43644</v>
      </c>
      <c r="F77" s="164">
        <v>76000</v>
      </c>
    </row>
    <row r="78" spans="2:6" ht="26">
      <c r="B78" s="663" t="s">
        <v>822</v>
      </c>
      <c r="C78" s="164">
        <v>-137658</v>
      </c>
      <c r="D78" s="164">
        <v>200187</v>
      </c>
      <c r="E78" s="164">
        <v>842798</v>
      </c>
      <c r="F78" s="164">
        <v>1456692</v>
      </c>
    </row>
    <row r="79" spans="2:6">
      <c r="B79" s="660" t="s">
        <v>448</v>
      </c>
      <c r="C79" s="168">
        <v>-49637522</v>
      </c>
      <c r="D79" s="168">
        <v>-61065485</v>
      </c>
      <c r="E79" s="168">
        <v>10759486</v>
      </c>
      <c r="F79" s="168">
        <v>11577515</v>
      </c>
    </row>
    <row r="80" spans="2:6">
      <c r="B80" s="660" t="s">
        <v>203</v>
      </c>
      <c r="C80" s="168">
        <v>-477362169</v>
      </c>
      <c r="D80" s="168">
        <v>-489625636</v>
      </c>
      <c r="E80" s="168">
        <v>-154442699</v>
      </c>
      <c r="F80" s="168">
        <v>-126922907.82499999</v>
      </c>
    </row>
    <row r="81" spans="2:24" ht="6" customHeight="1"/>
    <row r="82" spans="2:24" s="151" customFormat="1" ht="12.75" customHeight="1">
      <c r="B82" s="993" t="s">
        <v>184</v>
      </c>
      <c r="C82" s="794" t="s">
        <v>741</v>
      </c>
      <c r="D82" s="996"/>
      <c r="E82" s="996"/>
      <c r="F82" s="795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</row>
    <row r="83" spans="2:24" s="151" customFormat="1">
      <c r="B83" s="994"/>
      <c r="C83" s="182" t="s">
        <v>1241</v>
      </c>
      <c r="D83" s="182" t="s">
        <v>969</v>
      </c>
      <c r="E83" s="182" t="s">
        <v>1317</v>
      </c>
      <c r="F83" s="182" t="s">
        <v>1318</v>
      </c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</row>
    <row r="84" spans="2:24" s="151" customFormat="1">
      <c r="B84" s="994"/>
      <c r="C84" s="185">
        <v>45291</v>
      </c>
      <c r="D84" s="185">
        <v>44926</v>
      </c>
      <c r="E84" s="185">
        <v>45291</v>
      </c>
      <c r="F84" s="185">
        <v>44926</v>
      </c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</row>
    <row r="85" spans="2:24" s="151" customFormat="1">
      <c r="B85" s="995"/>
      <c r="C85" s="157" t="s">
        <v>153</v>
      </c>
      <c r="D85" s="157" t="s">
        <v>153</v>
      </c>
      <c r="E85" s="157" t="s">
        <v>153</v>
      </c>
      <c r="F85" s="157" t="s">
        <v>153</v>
      </c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</row>
    <row r="86" spans="2:24" ht="12.75" customHeight="1">
      <c r="B86" s="662" t="s">
        <v>1376</v>
      </c>
      <c r="C86" s="164">
        <v>0</v>
      </c>
      <c r="D86" s="164">
        <v>-12367981</v>
      </c>
      <c r="E86" s="164">
        <v>0</v>
      </c>
      <c r="F86" s="164">
        <v>-12367981</v>
      </c>
    </row>
    <row r="87" spans="2:24">
      <c r="B87" s="662" t="s">
        <v>1233</v>
      </c>
      <c r="C87" s="164">
        <v>2290501</v>
      </c>
      <c r="D87" s="164">
        <v>8517895</v>
      </c>
      <c r="E87" s="164">
        <v>1164067</v>
      </c>
      <c r="F87" s="164">
        <v>4495182</v>
      </c>
    </row>
    <row r="88" spans="2:24" ht="12.75" customHeight="1">
      <c r="B88" s="662" t="s">
        <v>1234</v>
      </c>
      <c r="C88" s="164">
        <v>-26072136</v>
      </c>
      <c r="D88" s="164">
        <v>-17433714</v>
      </c>
      <c r="E88" s="164">
        <v>-12920249</v>
      </c>
      <c r="F88" s="164">
        <v>5001455</v>
      </c>
    </row>
    <row r="89" spans="2:24" ht="12.75" customHeight="1">
      <c r="B89" s="662" t="s">
        <v>1235</v>
      </c>
      <c r="C89" s="164">
        <v>5445671</v>
      </c>
      <c r="D89" s="164">
        <v>10507954</v>
      </c>
      <c r="E89" s="164">
        <v>3009243</v>
      </c>
      <c r="F89" s="164">
        <v>3507865</v>
      </c>
    </row>
    <row r="90" spans="2:24">
      <c r="B90" s="662" t="s">
        <v>847</v>
      </c>
      <c r="C90" s="164">
        <v>427800</v>
      </c>
      <c r="D90" s="164">
        <v>-511981</v>
      </c>
      <c r="E90" s="164">
        <v>1880423</v>
      </c>
      <c r="F90" s="164">
        <v>3633199</v>
      </c>
    </row>
    <row r="91" spans="2:24">
      <c r="B91" s="662" t="s">
        <v>717</v>
      </c>
      <c r="C91" s="164">
        <v>-4392235</v>
      </c>
      <c r="D91" s="164">
        <v>344820</v>
      </c>
      <c r="E91" s="164">
        <v>-168641</v>
      </c>
      <c r="F91" s="164">
        <v>13484</v>
      </c>
    </row>
    <row r="92" spans="2:24">
      <c r="B92" s="663" t="s">
        <v>262</v>
      </c>
      <c r="C92" s="164">
        <v>4912877</v>
      </c>
      <c r="D92" s="164">
        <v>7293646</v>
      </c>
      <c r="E92" s="164">
        <v>1180116</v>
      </c>
      <c r="F92" s="164">
        <v>-6589097</v>
      </c>
    </row>
    <row r="93" spans="2:24" ht="12.75" customHeight="1">
      <c r="B93" s="662" t="s">
        <v>1301</v>
      </c>
      <c r="C93" s="164">
        <v>14378622</v>
      </c>
      <c r="D93" s="164">
        <v>3268611</v>
      </c>
      <c r="E93" s="164">
        <v>7733550</v>
      </c>
      <c r="F93" s="164">
        <v>2639023</v>
      </c>
    </row>
    <row r="94" spans="2:24">
      <c r="B94" s="660" t="s">
        <v>50</v>
      </c>
      <c r="C94" s="168">
        <v>-3008900</v>
      </c>
      <c r="D94" s="168">
        <v>-380750</v>
      </c>
      <c r="E94" s="168">
        <v>1878509</v>
      </c>
      <c r="F94" s="168">
        <v>333130</v>
      </c>
    </row>
    <row r="95" spans="2:24" ht="6" customHeight="1"/>
    <row r="96" spans="2:24" s="151" customFormat="1" ht="12.75" customHeight="1">
      <c r="B96" s="993" t="s">
        <v>10</v>
      </c>
      <c r="C96" s="794" t="s">
        <v>741</v>
      </c>
      <c r="D96" s="996"/>
      <c r="E96" s="996"/>
      <c r="F96" s="795"/>
      <c r="G96" s="272"/>
      <c r="H96" s="272"/>
      <c r="I96" s="272"/>
      <c r="J96" s="272"/>
      <c r="K96" s="272"/>
      <c r="L96" s="272"/>
      <c r="M96" s="272"/>
      <c r="N96" s="272"/>
      <c r="O96" s="272"/>
      <c r="P96" s="272"/>
      <c r="Q96" s="272"/>
      <c r="R96" s="272"/>
      <c r="S96" s="272"/>
      <c r="T96" s="272"/>
      <c r="U96" s="272"/>
      <c r="V96" s="272"/>
      <c r="W96" s="272"/>
      <c r="X96" s="272"/>
    </row>
    <row r="97" spans="2:24" s="151" customFormat="1">
      <c r="B97" s="994"/>
      <c r="C97" s="182" t="s">
        <v>1241</v>
      </c>
      <c r="D97" s="182" t="s">
        <v>969</v>
      </c>
      <c r="E97" s="182" t="s">
        <v>1317</v>
      </c>
      <c r="F97" s="182" t="s">
        <v>1318</v>
      </c>
      <c r="G97" s="272"/>
      <c r="H97" s="272"/>
      <c r="I97" s="272"/>
      <c r="J97" s="272"/>
      <c r="K97" s="272"/>
      <c r="L97" s="272"/>
      <c r="M97" s="272"/>
      <c r="N97" s="272"/>
      <c r="O97" s="272"/>
      <c r="P97" s="272"/>
      <c r="Q97" s="272"/>
      <c r="R97" s="272"/>
      <c r="S97" s="272"/>
      <c r="T97" s="272"/>
      <c r="U97" s="272"/>
      <c r="V97" s="272"/>
      <c r="W97" s="272"/>
      <c r="X97" s="272"/>
    </row>
    <row r="98" spans="2:24" s="151" customFormat="1">
      <c r="B98" s="994"/>
      <c r="C98" s="185">
        <v>45291</v>
      </c>
      <c r="D98" s="185">
        <v>44926</v>
      </c>
      <c r="E98" s="185">
        <v>45291</v>
      </c>
      <c r="F98" s="185">
        <v>44926</v>
      </c>
      <c r="G98" s="272"/>
      <c r="H98" s="272"/>
      <c r="I98" s="272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  <c r="X98" s="272"/>
    </row>
    <row r="99" spans="2:24" s="151" customFormat="1">
      <c r="B99" s="995"/>
      <c r="C99" s="157" t="s">
        <v>153</v>
      </c>
      <c r="D99" s="157" t="s">
        <v>153</v>
      </c>
      <c r="E99" s="157" t="s">
        <v>153</v>
      </c>
      <c r="F99" s="157" t="s">
        <v>153</v>
      </c>
      <c r="G99" s="272"/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</row>
    <row r="100" spans="2:24">
      <c r="B100" s="662" t="s">
        <v>745</v>
      </c>
      <c r="C100" s="287">
        <v>3131561</v>
      </c>
      <c r="D100" s="287">
        <v>5362915</v>
      </c>
      <c r="E100" s="164">
        <v>702880</v>
      </c>
      <c r="F100" s="164">
        <v>1733877</v>
      </c>
    </row>
    <row r="101" spans="2:24">
      <c r="B101" s="662" t="s">
        <v>11</v>
      </c>
      <c r="C101" s="287">
        <v>23504417</v>
      </c>
      <c r="D101" s="287">
        <v>24088680</v>
      </c>
      <c r="E101" s="164">
        <v>7969863</v>
      </c>
      <c r="F101" s="164">
        <v>7838426</v>
      </c>
    </row>
    <row r="102" spans="2:24">
      <c r="B102" s="662" t="s">
        <v>9</v>
      </c>
      <c r="C102" s="164">
        <v>36514887</v>
      </c>
      <c r="D102" s="164">
        <v>13603857</v>
      </c>
      <c r="E102" s="164">
        <v>26824665</v>
      </c>
      <c r="F102" s="164">
        <v>31339022</v>
      </c>
    </row>
    <row r="103" spans="2:24" ht="26">
      <c r="B103" s="663" t="s">
        <v>822</v>
      </c>
      <c r="C103" s="164">
        <v>-811265</v>
      </c>
      <c r="D103" s="164">
        <v>-415943</v>
      </c>
      <c r="E103" s="164">
        <v>-665202</v>
      </c>
      <c r="F103" s="164">
        <v>-321699</v>
      </c>
    </row>
    <row r="104" spans="2:24">
      <c r="B104" s="662" t="s">
        <v>10</v>
      </c>
      <c r="C104" s="164">
        <v>5142703</v>
      </c>
      <c r="D104" s="164">
        <v>4894157</v>
      </c>
      <c r="E104" s="164">
        <v>1632539</v>
      </c>
      <c r="F104" s="164">
        <v>1599539</v>
      </c>
    </row>
    <row r="105" spans="2:24">
      <c r="B105" s="660" t="s">
        <v>50</v>
      </c>
      <c r="C105" s="168">
        <v>67482303</v>
      </c>
      <c r="D105" s="168">
        <v>47533666</v>
      </c>
      <c r="E105" s="168">
        <v>36464745</v>
      </c>
      <c r="F105" s="168">
        <v>42189165</v>
      </c>
    </row>
    <row r="106" spans="2:24" s="272" customFormat="1"/>
    <row r="107" spans="2:24" s="272" customFormat="1"/>
    <row r="108" spans="2:24" s="272" customFormat="1"/>
    <row r="109" spans="2:24" s="272" customFormat="1"/>
    <row r="110" spans="2:24" s="272" customFormat="1"/>
    <row r="111" spans="2:24" s="272" customFormat="1"/>
    <row r="112" spans="2:24" s="272" customFormat="1"/>
    <row r="113" s="272" customFormat="1"/>
    <row r="114" s="272" customFormat="1"/>
    <row r="115" s="272" customFormat="1"/>
    <row r="116" s="272" customFormat="1"/>
    <row r="117" s="272" customFormat="1"/>
    <row r="118" s="272" customFormat="1"/>
    <row r="119" s="272" customFormat="1"/>
    <row r="120" s="272" customFormat="1"/>
    <row r="121" s="272" customFormat="1"/>
    <row r="122" s="272" customFormat="1"/>
    <row r="123" s="272" customFormat="1"/>
    <row r="124" s="272" customFormat="1"/>
    <row r="125" s="272" customFormat="1"/>
    <row r="126" s="272" customFormat="1"/>
    <row r="127" s="272" customFormat="1"/>
    <row r="128" s="272" customFormat="1"/>
    <row r="129" s="272" customFormat="1"/>
    <row r="130" s="272" customFormat="1"/>
    <row r="131" s="272" customFormat="1"/>
    <row r="132" s="272" customFormat="1"/>
    <row r="133" s="272" customFormat="1"/>
    <row r="134" s="272" customFormat="1"/>
    <row r="135" s="272" customFormat="1"/>
    <row r="136" s="272" customFormat="1"/>
    <row r="137" s="272" customFormat="1"/>
    <row r="138" s="272" customFormat="1"/>
    <row r="139" s="272" customFormat="1"/>
    <row r="140" s="272" customFormat="1"/>
    <row r="141" s="272" customFormat="1"/>
    <row r="142" s="272" customFormat="1"/>
    <row r="143" s="272" customFormat="1"/>
    <row r="144" s="272" customFormat="1"/>
    <row r="145" s="272" customFormat="1"/>
    <row r="146" s="272" customFormat="1"/>
    <row r="147" s="272" customFormat="1"/>
    <row r="148" s="272" customFormat="1"/>
    <row r="149" s="272" customFormat="1"/>
  </sheetData>
  <mergeCells count="14">
    <mergeCell ref="B96:B99"/>
    <mergeCell ref="C96:F96"/>
    <mergeCell ref="B54:B57"/>
    <mergeCell ref="C54:F54"/>
    <mergeCell ref="B82:B85"/>
    <mergeCell ref="C82:F82"/>
    <mergeCell ref="B37:B40"/>
    <mergeCell ref="C37:F37"/>
    <mergeCell ref="B46:B49"/>
    <mergeCell ref="C46:F46"/>
    <mergeCell ref="B3:B6"/>
    <mergeCell ref="C3:F3"/>
    <mergeCell ref="B15:B18"/>
    <mergeCell ref="C15:F15"/>
  </mergeCells>
  <printOptions horizontalCentered="1" verticalCentered="1"/>
  <pageMargins left="0.78740157480314965" right="0.78740157480314965" top="0.98425196850393704" bottom="0.98425196850393704" header="0" footer="0"/>
  <pageSetup paperSize="9" scale="98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FB028-939E-4989-BB7A-31055C2C3A34}">
  <sheetPr>
    <pageSetUpPr fitToPage="1"/>
  </sheetPr>
  <dimension ref="B1:AK63"/>
  <sheetViews>
    <sheetView showGridLines="0" zoomScale="55" zoomScaleNormal="55" workbookViewId="0">
      <pane xSplit="2" ySplit="6" topLeftCell="C7" activePane="bottomRight" state="frozen"/>
      <selection activeCell="C18" sqref="C18"/>
      <selection pane="topRight" activeCell="C18" sqref="C18"/>
      <selection pane="bottomLeft" activeCell="C18" sqref="C18"/>
      <selection pane="bottomRight" activeCell="D37" sqref="D37"/>
    </sheetView>
  </sheetViews>
  <sheetFormatPr baseColWidth="10" defaultColWidth="11.453125" defaultRowHeight="13"/>
  <cols>
    <col min="1" max="1" width="1.7265625" style="661" customWidth="1"/>
    <col min="2" max="2" width="53.7265625" style="661" customWidth="1"/>
    <col min="3" max="4" width="17.7265625" style="661" customWidth="1"/>
    <col min="5" max="6" width="15.7265625" style="664" customWidth="1"/>
    <col min="7" max="7" width="3.1796875" style="272" bestFit="1" customWidth="1"/>
    <col min="8" max="8" width="11.453125" style="272" hidden="1" customWidth="1"/>
    <col min="9" max="9" width="12.26953125" style="272" hidden="1" customWidth="1"/>
    <col min="10" max="10" width="11.453125" style="272" hidden="1" customWidth="1"/>
    <col min="11" max="11" width="12.26953125" style="272" hidden="1" customWidth="1"/>
    <col min="12" max="12" width="15.7265625" style="272" customWidth="1"/>
    <col min="13" max="13" width="16.1796875" style="272" customWidth="1"/>
    <col min="14" max="14" width="11.453125" style="272"/>
    <col min="15" max="15" width="11.81640625" style="272" bestFit="1" customWidth="1"/>
    <col min="16" max="16" width="14" style="272" bestFit="1" customWidth="1"/>
    <col min="17" max="17" width="13.453125" style="272" customWidth="1"/>
    <col min="18" max="18" width="15" style="272" customWidth="1"/>
    <col min="19" max="37" width="11.453125" style="272"/>
    <col min="38" max="16384" width="11.453125" style="661"/>
  </cols>
  <sheetData>
    <row r="1" spans="2:37" ht="18.5">
      <c r="B1" s="227" t="s">
        <v>1158</v>
      </c>
    </row>
    <row r="2" spans="2:37" ht="6" customHeight="1"/>
    <row r="3" spans="2:37" s="665" customFormat="1" ht="12.75" customHeight="1">
      <c r="B3" s="997" t="s">
        <v>4</v>
      </c>
      <c r="C3" s="780" t="s">
        <v>741</v>
      </c>
      <c r="D3" s="781"/>
      <c r="E3" s="781"/>
      <c r="F3" s="78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  <c r="AA3" s="272"/>
      <c r="AB3" s="272"/>
      <c r="AC3" s="272"/>
      <c r="AD3" s="272"/>
      <c r="AE3" s="272"/>
      <c r="AF3" s="272"/>
      <c r="AG3" s="272"/>
      <c r="AH3" s="272"/>
      <c r="AI3" s="272"/>
      <c r="AJ3" s="272"/>
      <c r="AK3" s="272"/>
    </row>
    <row r="4" spans="2:37" s="665" customFormat="1" ht="12.75" customHeight="1">
      <c r="B4" s="998"/>
      <c r="C4" s="182" t="s">
        <v>1241</v>
      </c>
      <c r="D4" s="182" t="s">
        <v>969</v>
      </c>
      <c r="E4" s="182" t="s">
        <v>1317</v>
      </c>
      <c r="F4" s="182" t="s">
        <v>1318</v>
      </c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  <c r="AA4" s="272"/>
      <c r="AB4" s="272"/>
      <c r="AC4" s="272"/>
      <c r="AD4" s="272"/>
      <c r="AE4" s="272"/>
      <c r="AF4" s="272"/>
      <c r="AG4" s="272"/>
      <c r="AH4" s="272"/>
      <c r="AI4" s="272"/>
      <c r="AJ4" s="272"/>
      <c r="AK4" s="272"/>
    </row>
    <row r="5" spans="2:37" s="665" customFormat="1" ht="12.75" customHeight="1">
      <c r="B5" s="998"/>
      <c r="C5" s="185">
        <v>45291</v>
      </c>
      <c r="D5" s="185">
        <v>44926</v>
      </c>
      <c r="E5" s="185">
        <v>45291</v>
      </c>
      <c r="F5" s="185">
        <v>44926</v>
      </c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C5" s="272"/>
      <c r="AD5" s="272"/>
      <c r="AE5" s="272"/>
      <c r="AF5" s="272"/>
      <c r="AG5" s="272"/>
      <c r="AH5" s="272"/>
      <c r="AI5" s="272"/>
      <c r="AJ5" s="272"/>
      <c r="AK5" s="272"/>
    </row>
    <row r="6" spans="2:37" s="665" customFormat="1" ht="12.75" customHeight="1">
      <c r="B6" s="999"/>
      <c r="C6" s="157" t="s">
        <v>153</v>
      </c>
      <c r="D6" s="157" t="s">
        <v>153</v>
      </c>
      <c r="E6" s="157" t="s">
        <v>153</v>
      </c>
      <c r="F6" s="157" t="s">
        <v>153</v>
      </c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272"/>
      <c r="AH6" s="272"/>
      <c r="AI6" s="272"/>
      <c r="AJ6" s="272"/>
      <c r="AK6" s="272"/>
    </row>
    <row r="7" spans="2:37">
      <c r="B7" s="666" t="s">
        <v>195</v>
      </c>
      <c r="C7" s="667">
        <v>197133430</v>
      </c>
      <c r="D7" s="667">
        <v>214521091</v>
      </c>
      <c r="E7" s="667">
        <v>48036876</v>
      </c>
      <c r="F7" s="667">
        <v>46145277</v>
      </c>
    </row>
    <row r="8" spans="2:37" ht="12.75" customHeight="1">
      <c r="B8" s="666" t="s">
        <v>196</v>
      </c>
      <c r="C8" s="667">
        <v>-1278564</v>
      </c>
      <c r="D8" s="667">
        <v>-2683739</v>
      </c>
      <c r="E8" s="667">
        <v>667384</v>
      </c>
      <c r="F8" s="667">
        <v>-799443</v>
      </c>
    </row>
    <row r="9" spans="2:37">
      <c r="B9" s="668" t="s">
        <v>247</v>
      </c>
      <c r="C9" s="669">
        <v>195854866</v>
      </c>
      <c r="D9" s="669">
        <v>211837352</v>
      </c>
      <c r="E9" s="669">
        <v>48704260</v>
      </c>
      <c r="F9" s="669">
        <v>45345834</v>
      </c>
    </row>
    <row r="10" spans="2:37" ht="26">
      <c r="B10" s="666" t="s">
        <v>632</v>
      </c>
      <c r="C10" s="667">
        <v>25317416</v>
      </c>
      <c r="D10" s="667">
        <v>25347919</v>
      </c>
      <c r="E10" s="667">
        <v>-28519433</v>
      </c>
      <c r="F10" s="667">
        <v>7243453</v>
      </c>
    </row>
    <row r="11" spans="2:37">
      <c r="B11" s="668" t="s">
        <v>210</v>
      </c>
      <c r="C11" s="669">
        <v>25317416</v>
      </c>
      <c r="D11" s="669">
        <v>25347919</v>
      </c>
      <c r="E11" s="669">
        <v>-28519433</v>
      </c>
      <c r="F11" s="669">
        <v>7243453</v>
      </c>
    </row>
    <row r="12" spans="2:37">
      <c r="B12" s="668" t="s">
        <v>476</v>
      </c>
      <c r="C12" s="669">
        <v>221172282</v>
      </c>
      <c r="D12" s="669">
        <v>237185271</v>
      </c>
      <c r="E12" s="669">
        <v>20184827</v>
      </c>
      <c r="F12" s="669">
        <v>52589287</v>
      </c>
    </row>
    <row r="13" spans="2:37" ht="6" customHeight="1"/>
    <row r="14" spans="2:37" s="665" customFormat="1" ht="12.75" customHeight="1">
      <c r="B14" s="997" t="s">
        <v>49</v>
      </c>
      <c r="C14" s="780" t="s">
        <v>741</v>
      </c>
      <c r="D14" s="781"/>
      <c r="E14" s="781"/>
      <c r="F14" s="782"/>
      <c r="G14" s="27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</row>
    <row r="15" spans="2:37" s="665" customFormat="1" ht="12.75" customHeight="1">
      <c r="B15" s="998"/>
      <c r="C15" s="392" t="s">
        <v>1241</v>
      </c>
      <c r="D15" s="182" t="s">
        <v>969</v>
      </c>
      <c r="E15" s="182" t="s">
        <v>1317</v>
      </c>
      <c r="F15" s="182" t="s">
        <v>1318</v>
      </c>
      <c r="G15" s="272"/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</row>
    <row r="16" spans="2:37" s="665" customFormat="1" ht="12.75" customHeight="1">
      <c r="B16" s="998"/>
      <c r="C16" s="670">
        <v>45291</v>
      </c>
      <c r="D16" s="185">
        <v>44926</v>
      </c>
      <c r="E16" s="185">
        <v>45291</v>
      </c>
      <c r="F16" s="185">
        <v>44926</v>
      </c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  <c r="AH16" s="272"/>
      <c r="AI16" s="272"/>
      <c r="AJ16" s="272"/>
      <c r="AK16" s="272"/>
    </row>
    <row r="17" spans="2:37" s="665" customFormat="1">
      <c r="B17" s="999"/>
      <c r="C17" s="394" t="s">
        <v>153</v>
      </c>
      <c r="D17" s="157" t="s">
        <v>153</v>
      </c>
      <c r="E17" s="157" t="s">
        <v>153</v>
      </c>
      <c r="F17" s="157" t="s">
        <v>153</v>
      </c>
      <c r="G17" s="272"/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</row>
    <row r="18" spans="2:37" ht="12.75" hidden="1" customHeight="1">
      <c r="B18" s="671"/>
      <c r="C18" s="672"/>
      <c r="D18" s="673"/>
      <c r="E18" s="673"/>
      <c r="F18" s="673"/>
    </row>
    <row r="19" spans="2:37">
      <c r="B19" s="666" t="s">
        <v>478</v>
      </c>
      <c r="C19" s="667">
        <v>60964239</v>
      </c>
      <c r="D19" s="667">
        <v>50408201</v>
      </c>
      <c r="E19" s="667">
        <v>19195786</v>
      </c>
      <c r="F19" s="667">
        <v>1635003</v>
      </c>
    </row>
    <row r="20" spans="2:37">
      <c r="B20" s="666" t="s">
        <v>479</v>
      </c>
      <c r="C20" s="667">
        <v>134890627</v>
      </c>
      <c r="D20" s="667">
        <v>161429151</v>
      </c>
      <c r="E20" s="667">
        <v>29508474</v>
      </c>
      <c r="F20" s="667">
        <v>43710831</v>
      </c>
    </row>
    <row r="21" spans="2:37">
      <c r="B21" s="668" t="s">
        <v>480</v>
      </c>
      <c r="C21" s="674">
        <v>195854866</v>
      </c>
      <c r="D21" s="669">
        <v>211837352</v>
      </c>
      <c r="E21" s="669">
        <v>48704260</v>
      </c>
      <c r="F21" s="669">
        <v>45345834</v>
      </c>
    </row>
    <row r="22" spans="2:37">
      <c r="B22" s="666" t="s">
        <v>235</v>
      </c>
      <c r="C22" s="667">
        <v>49947989</v>
      </c>
      <c r="D22" s="667">
        <v>50324267</v>
      </c>
      <c r="E22" s="667">
        <v>-30219287</v>
      </c>
      <c r="F22" s="667">
        <v>-22548128</v>
      </c>
    </row>
    <row r="23" spans="2:37">
      <c r="B23" s="666" t="s">
        <v>237</v>
      </c>
      <c r="C23" s="667">
        <v>-24630573</v>
      </c>
      <c r="D23" s="667">
        <v>-24976348</v>
      </c>
      <c r="E23" s="667">
        <v>1699854</v>
      </c>
      <c r="F23" s="667">
        <v>29791581</v>
      </c>
    </row>
    <row r="24" spans="2:37">
      <c r="B24" s="668" t="s">
        <v>210</v>
      </c>
      <c r="C24" s="669">
        <v>25317416</v>
      </c>
      <c r="D24" s="669">
        <v>25347919</v>
      </c>
      <c r="E24" s="669">
        <v>-28519433</v>
      </c>
      <c r="F24" s="669">
        <v>7243453</v>
      </c>
    </row>
    <row r="25" spans="2:37">
      <c r="B25" s="668" t="s">
        <v>185</v>
      </c>
      <c r="C25" s="669">
        <v>221172282</v>
      </c>
      <c r="D25" s="669">
        <v>237185271</v>
      </c>
      <c r="E25" s="669">
        <v>20184827</v>
      </c>
      <c r="F25" s="669">
        <v>52589287</v>
      </c>
    </row>
    <row r="26" spans="2:37">
      <c r="B26" s="671"/>
      <c r="C26" s="671"/>
      <c r="D26" s="671"/>
      <c r="E26" s="675"/>
      <c r="F26" s="675"/>
    </row>
    <row r="27" spans="2:37" ht="6" customHeight="1"/>
    <row r="28" spans="2:37" s="665" customFormat="1" ht="12.75" customHeight="1">
      <c r="B28" s="993" t="s">
        <v>494</v>
      </c>
      <c r="C28" s="780" t="s">
        <v>741</v>
      </c>
      <c r="D28" s="781"/>
      <c r="E28" s="781"/>
      <c r="F28" s="782"/>
      <c r="G28" s="272"/>
      <c r="H28" s="272"/>
      <c r="I28" s="272"/>
      <c r="J28" s="272"/>
      <c r="K28" s="272"/>
      <c r="L28" s="272"/>
      <c r="M28" s="272"/>
      <c r="N28" s="272"/>
      <c r="O28" s="272"/>
      <c r="P28" s="272"/>
      <c r="Q28" s="272"/>
      <c r="R28" s="272"/>
      <c r="S28" s="272"/>
      <c r="T28" s="272"/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  <c r="AH28" s="272"/>
      <c r="AI28" s="272"/>
      <c r="AJ28" s="272"/>
      <c r="AK28" s="272"/>
    </row>
    <row r="29" spans="2:37" s="665" customFormat="1" ht="12.75" customHeight="1">
      <c r="B29" s="994"/>
      <c r="C29" s="182" t="s">
        <v>1241</v>
      </c>
      <c r="D29" s="182" t="s">
        <v>969</v>
      </c>
      <c r="E29" s="182" t="s">
        <v>1317</v>
      </c>
      <c r="F29" s="182" t="s">
        <v>1318</v>
      </c>
      <c r="G29" s="272"/>
      <c r="H29" s="272"/>
      <c r="I29" s="272"/>
      <c r="J29" s="272"/>
      <c r="K29" s="272"/>
      <c r="L29" s="272"/>
      <c r="M29" s="272"/>
      <c r="N29" s="272"/>
      <c r="O29" s="272"/>
      <c r="P29" s="272"/>
      <c r="Q29" s="272"/>
      <c r="R29" s="272"/>
      <c r="S29" s="272"/>
      <c r="T29" s="272"/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</row>
    <row r="30" spans="2:37" s="665" customFormat="1" ht="12.75" customHeight="1">
      <c r="B30" s="994"/>
      <c r="C30" s="185">
        <v>45291</v>
      </c>
      <c r="D30" s="185">
        <v>44926</v>
      </c>
      <c r="E30" s="185">
        <v>45291</v>
      </c>
      <c r="F30" s="185">
        <v>44926</v>
      </c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  <c r="S30" s="272"/>
      <c r="T30" s="272"/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  <c r="AH30" s="272"/>
      <c r="AI30" s="272"/>
      <c r="AJ30" s="272"/>
      <c r="AK30" s="272"/>
    </row>
    <row r="31" spans="2:37" s="665" customFormat="1" ht="12.75" customHeight="1">
      <c r="B31" s="995"/>
      <c r="C31" s="157" t="s">
        <v>153</v>
      </c>
      <c r="D31" s="157" t="s">
        <v>153</v>
      </c>
      <c r="E31" s="157" t="s">
        <v>153</v>
      </c>
      <c r="F31" s="157" t="s">
        <v>153</v>
      </c>
      <c r="G31" s="272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  <c r="AK31" s="272"/>
    </row>
    <row r="32" spans="2:37" ht="4.5" customHeight="1">
      <c r="E32" s="661"/>
      <c r="F32" s="661"/>
    </row>
    <row r="33" spans="2:6">
      <c r="B33" s="676" t="s">
        <v>662</v>
      </c>
      <c r="C33" s="677">
        <v>138613915</v>
      </c>
      <c r="D33" s="677">
        <v>173322024</v>
      </c>
      <c r="E33" s="677">
        <v>34570822</v>
      </c>
      <c r="F33" s="677">
        <v>60187176</v>
      </c>
    </row>
    <row r="34" spans="2:6" ht="6" customHeight="1">
      <c r="E34" s="661"/>
      <c r="F34" s="661"/>
    </row>
    <row r="35" spans="2:6" ht="13.5" customHeight="1">
      <c r="B35" s="678" t="s">
        <v>238</v>
      </c>
      <c r="C35" s="667">
        <v>11205839</v>
      </c>
      <c r="D35" s="679">
        <v>11701110</v>
      </c>
      <c r="E35" s="667">
        <v>-836222</v>
      </c>
      <c r="F35" s="667">
        <v>1385272</v>
      </c>
    </row>
    <row r="36" spans="2:6">
      <c r="B36" s="678" t="s">
        <v>944</v>
      </c>
      <c r="C36" s="667">
        <v>4184820</v>
      </c>
      <c r="D36" s="679">
        <v>0</v>
      </c>
      <c r="E36" s="667">
        <v>-973674</v>
      </c>
      <c r="F36" s="667">
        <v>0</v>
      </c>
    </row>
    <row r="37" spans="2:6">
      <c r="B37" s="678" t="s">
        <v>744</v>
      </c>
      <c r="C37" s="667">
        <v>3533556</v>
      </c>
      <c r="D37" s="679">
        <v>-1690235</v>
      </c>
      <c r="E37" s="667">
        <v>3347380</v>
      </c>
      <c r="F37" s="667">
        <v>7211314</v>
      </c>
    </row>
    <row r="38" spans="2:6">
      <c r="B38" s="678" t="s">
        <v>727</v>
      </c>
      <c r="C38" s="667">
        <v>-1278564</v>
      </c>
      <c r="D38" s="679">
        <v>-2683739</v>
      </c>
      <c r="E38" s="667">
        <v>667384</v>
      </c>
      <c r="F38" s="667">
        <v>-799443</v>
      </c>
    </row>
    <row r="39" spans="2:6">
      <c r="B39" s="678" t="s">
        <v>1302</v>
      </c>
      <c r="C39" s="667">
        <v>0</v>
      </c>
      <c r="D39" s="679">
        <v>0</v>
      </c>
      <c r="E39" s="667">
        <v>0</v>
      </c>
      <c r="F39" s="667">
        <v>2157137</v>
      </c>
    </row>
    <row r="40" spans="2:6">
      <c r="B40" s="678" t="s">
        <v>945</v>
      </c>
      <c r="C40" s="667">
        <v>-1930623</v>
      </c>
      <c r="D40" s="679">
        <v>-2281525</v>
      </c>
      <c r="E40" s="667">
        <v>-3566933</v>
      </c>
      <c r="F40" s="667">
        <v>2470093</v>
      </c>
    </row>
    <row r="41" spans="2:6">
      <c r="B41" s="678" t="s">
        <v>684</v>
      </c>
      <c r="C41" s="667">
        <v>35706360</v>
      </c>
      <c r="D41" s="679">
        <v>34268160</v>
      </c>
      <c r="E41" s="667">
        <v>9519201</v>
      </c>
      <c r="F41" s="667">
        <v>15261693</v>
      </c>
    </row>
    <row r="42" spans="2:6">
      <c r="B42" s="678" t="s">
        <v>758</v>
      </c>
      <c r="C42" s="667">
        <v>16046235</v>
      </c>
      <c r="D42" s="679">
        <v>40662161</v>
      </c>
      <c r="E42" s="667">
        <v>-13297256</v>
      </c>
      <c r="F42" s="667">
        <v>-8914748</v>
      </c>
    </row>
    <row r="43" spans="2:6">
      <c r="B43" s="678" t="s">
        <v>1377</v>
      </c>
      <c r="C43" s="667">
        <v>0</v>
      </c>
      <c r="D43" s="679">
        <v>-26225494</v>
      </c>
      <c r="E43" s="667">
        <v>0</v>
      </c>
      <c r="F43" s="667">
        <v>-26225494</v>
      </c>
    </row>
    <row r="44" spans="2:6">
      <c r="B44" s="678" t="s">
        <v>946</v>
      </c>
      <c r="C44" s="667">
        <v>-907919</v>
      </c>
      <c r="D44" s="679">
        <v>5551840</v>
      </c>
      <c r="E44" s="667">
        <v>-2020766</v>
      </c>
      <c r="F44" s="667">
        <v>5551840</v>
      </c>
    </row>
    <row r="45" spans="2:6">
      <c r="B45" s="678" t="s">
        <v>1378</v>
      </c>
      <c r="C45" s="667">
        <v>0</v>
      </c>
      <c r="D45" s="679">
        <v>-4113528</v>
      </c>
      <c r="E45" s="667">
        <v>0</v>
      </c>
      <c r="F45" s="667">
        <v>-4113528</v>
      </c>
    </row>
    <row r="46" spans="2:6">
      <c r="B46" s="678" t="s">
        <v>1303</v>
      </c>
      <c r="C46" s="667">
        <v>13153477</v>
      </c>
      <c r="D46" s="679">
        <v>-631096</v>
      </c>
      <c r="E46" s="667">
        <v>-10484255</v>
      </c>
      <c r="F46" s="667">
        <v>-10740269</v>
      </c>
    </row>
    <row r="47" spans="2:6">
      <c r="B47" s="678" t="s">
        <v>183</v>
      </c>
      <c r="C47" s="667">
        <v>2845186</v>
      </c>
      <c r="D47" s="679">
        <v>9305593</v>
      </c>
      <c r="E47" s="667">
        <v>3259146</v>
      </c>
      <c r="F47" s="667">
        <v>9158244</v>
      </c>
    </row>
    <row r="48" spans="2:6" ht="6" customHeight="1">
      <c r="E48" s="667"/>
      <c r="F48" s="667"/>
    </row>
    <row r="49" spans="2:6" ht="27.75" customHeight="1">
      <c r="B49" s="680" t="s">
        <v>240</v>
      </c>
      <c r="C49" s="677">
        <v>82558367</v>
      </c>
      <c r="D49" s="677">
        <v>63863247</v>
      </c>
      <c r="E49" s="677">
        <v>-14385995</v>
      </c>
      <c r="F49" s="677">
        <v>-7597889</v>
      </c>
    </row>
    <row r="50" spans="2:6" ht="6.75" customHeight="1">
      <c r="E50" s="661"/>
      <c r="F50" s="661"/>
    </row>
    <row r="51" spans="2:6">
      <c r="B51" s="681" t="s">
        <v>661</v>
      </c>
      <c r="C51" s="669">
        <v>221172282</v>
      </c>
      <c r="D51" s="669">
        <v>237185271</v>
      </c>
      <c r="E51" s="669">
        <v>20184827</v>
      </c>
      <c r="F51" s="669">
        <v>52589287</v>
      </c>
    </row>
    <row r="52" spans="2:6" s="272" customFormat="1"/>
    <row r="53" spans="2:6" s="272" customFormat="1"/>
    <row r="54" spans="2:6" s="272" customFormat="1"/>
    <row r="55" spans="2:6" s="272" customFormat="1" ht="6" customHeight="1"/>
    <row r="56" spans="2:6" s="272" customFormat="1"/>
    <row r="57" spans="2:6" s="272" customFormat="1"/>
    <row r="58" spans="2:6" s="272" customFormat="1"/>
    <row r="59" spans="2:6" s="272" customFormat="1"/>
    <row r="60" spans="2:6" s="272" customFormat="1"/>
    <row r="61" spans="2:6" s="272" customFormat="1"/>
    <row r="62" spans="2:6" s="272" customFormat="1"/>
    <row r="63" spans="2:6" s="272" customFormat="1"/>
  </sheetData>
  <mergeCells count="6">
    <mergeCell ref="B3:B6"/>
    <mergeCell ref="C3:F3"/>
    <mergeCell ref="B14:B17"/>
    <mergeCell ref="C14:F14"/>
    <mergeCell ref="B28:B31"/>
    <mergeCell ref="C28:F28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1C2B-40AA-4339-8AC3-1DE9E47527CB}">
  <sheetPr>
    <pageSetUpPr fitToPage="1"/>
  </sheetPr>
  <dimension ref="B1:AB36"/>
  <sheetViews>
    <sheetView showGridLines="0" topLeftCell="B1" zoomScale="62" zoomScaleNormal="40" workbookViewId="0">
      <selection activeCell="D18" sqref="D18"/>
    </sheetView>
  </sheetViews>
  <sheetFormatPr baseColWidth="10" defaultColWidth="11.453125" defaultRowHeight="13"/>
  <cols>
    <col min="1" max="1" width="1.7265625" style="148" customWidth="1"/>
    <col min="2" max="2" width="64.1796875" style="148" customWidth="1"/>
    <col min="3" max="6" width="17.81640625" style="148" customWidth="1"/>
    <col min="7" max="7" width="10.7265625" style="148" customWidth="1"/>
    <col min="8" max="8" width="15.26953125" style="272" customWidth="1"/>
    <col min="9" max="9" width="14.7265625" style="272" customWidth="1"/>
    <col min="10" max="10" width="17.7265625" style="272" customWidth="1"/>
    <col min="11" max="12" width="11.453125" style="272"/>
    <col min="13" max="13" width="18.453125" style="272" customWidth="1"/>
    <col min="14" max="14" width="13.54296875" style="272" customWidth="1"/>
    <col min="15" max="15" width="13.7265625" style="272" customWidth="1"/>
    <col min="16" max="16" width="20.81640625" style="272" customWidth="1"/>
    <col min="17" max="17" width="14.453125" style="272" customWidth="1"/>
    <col min="18" max="21" width="11.453125" style="272"/>
    <col min="22" max="22" width="11.81640625" style="272" bestFit="1" customWidth="1"/>
    <col min="23" max="23" width="12.453125" style="272" bestFit="1" customWidth="1"/>
    <col min="24" max="26" width="11.453125" style="272"/>
    <col min="27" max="16384" width="11.453125" style="148"/>
  </cols>
  <sheetData>
    <row r="1" spans="2:28" ht="18.5">
      <c r="B1" s="227" t="s">
        <v>1159</v>
      </c>
      <c r="C1" s="481"/>
      <c r="D1" s="481"/>
    </row>
    <row r="2" spans="2:28" ht="14.25" customHeight="1"/>
    <row r="3" spans="2:28" s="151" customFormat="1" ht="12.75" customHeight="1">
      <c r="B3" s="993" t="s">
        <v>353</v>
      </c>
      <c r="C3" s="780" t="s">
        <v>741</v>
      </c>
      <c r="D3" s="781"/>
      <c r="E3" s="781"/>
      <c r="F3" s="78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2"/>
      <c r="W3" s="272"/>
      <c r="X3" s="272"/>
      <c r="Y3" s="272"/>
      <c r="Z3" s="272"/>
    </row>
    <row r="4" spans="2:28" s="151" customFormat="1" ht="12.75" customHeight="1">
      <c r="B4" s="994"/>
      <c r="C4" s="182" t="s">
        <v>1241</v>
      </c>
      <c r="D4" s="182" t="s">
        <v>969</v>
      </c>
      <c r="E4" s="182" t="s">
        <v>1317</v>
      </c>
      <c r="F4" s="182" t="s">
        <v>1318</v>
      </c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2"/>
      <c r="W4" s="272"/>
      <c r="X4" s="272"/>
      <c r="Y4" s="272"/>
      <c r="Z4" s="272"/>
    </row>
    <row r="5" spans="2:28" s="151" customFormat="1">
      <c r="B5" s="994"/>
      <c r="C5" s="185">
        <v>45291</v>
      </c>
      <c r="D5" s="185">
        <v>44926</v>
      </c>
      <c r="E5" s="185">
        <v>45291</v>
      </c>
      <c r="F5" s="185">
        <v>44926</v>
      </c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2"/>
      <c r="W5" s="272"/>
      <c r="X5" s="272"/>
      <c r="Y5" s="272"/>
      <c r="Z5" s="272"/>
    </row>
    <row r="6" spans="2:28" s="151" customFormat="1" ht="12.75" customHeight="1">
      <c r="B6" s="995"/>
      <c r="C6" s="157" t="s">
        <v>153</v>
      </c>
      <c r="D6" s="157" t="s">
        <v>153</v>
      </c>
      <c r="E6" s="157" t="s">
        <v>153</v>
      </c>
      <c r="F6" s="157" t="s">
        <v>153</v>
      </c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</row>
    <row r="7" spans="2:28">
      <c r="B7" s="682" t="s">
        <v>502</v>
      </c>
      <c r="C7" s="667">
        <v>220279761</v>
      </c>
      <c r="D7" s="667">
        <v>338929324</v>
      </c>
      <c r="E7" s="667">
        <v>83277400</v>
      </c>
      <c r="F7" s="667">
        <v>143575109</v>
      </c>
    </row>
    <row r="8" spans="2:28">
      <c r="B8" s="544" t="s">
        <v>326</v>
      </c>
      <c r="C8" s="669">
        <v>220279761</v>
      </c>
      <c r="D8" s="669">
        <v>338929324</v>
      </c>
      <c r="E8" s="669">
        <v>83277400</v>
      </c>
      <c r="F8" s="669">
        <v>143575109</v>
      </c>
    </row>
    <row r="9" spans="2:28">
      <c r="B9" s="506" t="s">
        <v>151</v>
      </c>
      <c r="C9" s="667">
        <v>2849852629.3232875</v>
      </c>
      <c r="D9" s="667">
        <v>2845752864.5232878</v>
      </c>
      <c r="E9" s="667">
        <v>2849852629.3232875</v>
      </c>
      <c r="F9" s="667">
        <v>2845752864.5232878</v>
      </c>
    </row>
    <row r="10" spans="2:28">
      <c r="B10" s="506" t="s">
        <v>502</v>
      </c>
      <c r="C10" s="683">
        <v>77.3</v>
      </c>
      <c r="D10" s="683">
        <v>119.1</v>
      </c>
      <c r="E10" s="683">
        <v>29.2</v>
      </c>
      <c r="F10" s="683">
        <v>50.5</v>
      </c>
    </row>
    <row r="11" spans="2:28">
      <c r="B11" s="544" t="s">
        <v>798</v>
      </c>
      <c r="C11" s="684">
        <v>77.3</v>
      </c>
      <c r="D11" s="684">
        <v>119.1</v>
      </c>
      <c r="E11" s="684">
        <v>29.2</v>
      </c>
      <c r="F11" s="684">
        <v>50.5</v>
      </c>
    </row>
    <row r="12" spans="2:28">
      <c r="C12"/>
      <c r="D12"/>
      <c r="E12"/>
      <c r="F12"/>
    </row>
    <row r="13" spans="2:28" ht="12.65" customHeight="1">
      <c r="C13" s="179"/>
      <c r="D13" s="179"/>
      <c r="E13" s="179"/>
      <c r="F13" s="179"/>
    </row>
    <row r="14" spans="2:28" s="151" customFormat="1" ht="12.75" customHeight="1">
      <c r="B14" s="993" t="s">
        <v>863</v>
      </c>
      <c r="C14" s="780" t="s">
        <v>741</v>
      </c>
      <c r="D14" s="781"/>
      <c r="E14" s="781"/>
      <c r="F14" s="782"/>
      <c r="H14" s="272"/>
      <c r="I14" s="272"/>
      <c r="J14" s="272"/>
      <c r="K14" s="272"/>
      <c r="L14" s="272"/>
      <c r="M14" s="272"/>
      <c r="N14" s="272"/>
      <c r="O14" s="272"/>
      <c r="P14" s="272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401"/>
      <c r="AB14" s="401"/>
    </row>
    <row r="15" spans="2:28" s="151" customFormat="1" ht="12.75" customHeight="1">
      <c r="B15" s="994"/>
      <c r="C15" s="182" t="s">
        <v>1241</v>
      </c>
      <c r="D15" s="182" t="s">
        <v>969</v>
      </c>
      <c r="E15" s="182" t="s">
        <v>1317</v>
      </c>
      <c r="F15" s="182" t="s">
        <v>1318</v>
      </c>
      <c r="H15" s="272"/>
      <c r="I15" s="272"/>
      <c r="J15" s="272"/>
      <c r="K15" s="272"/>
      <c r="L15" s="272"/>
      <c r="M15" s="272"/>
      <c r="N15" s="272"/>
      <c r="O15" s="272"/>
      <c r="P15" s="272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685"/>
      <c r="AB15" s="685"/>
    </row>
    <row r="16" spans="2:28" s="151" customFormat="1">
      <c r="B16" s="994"/>
      <c r="C16" s="185">
        <v>45291</v>
      </c>
      <c r="D16" s="185">
        <v>44926</v>
      </c>
      <c r="E16" s="185">
        <v>45291</v>
      </c>
      <c r="F16" s="185">
        <v>44926</v>
      </c>
      <c r="H16" s="272"/>
      <c r="I16" s="272"/>
      <c r="J16" s="272"/>
      <c r="K16" s="272"/>
      <c r="L16" s="272"/>
      <c r="M16" s="272"/>
      <c r="N16" s="272"/>
      <c r="O16" s="272"/>
      <c r="P16" s="272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686"/>
      <c r="AB16" s="686"/>
    </row>
    <row r="17" spans="2:28" s="151" customFormat="1" ht="12.75" customHeight="1">
      <c r="B17" s="995"/>
      <c r="C17" s="157" t="s">
        <v>153</v>
      </c>
      <c r="D17" s="157" t="s">
        <v>153</v>
      </c>
      <c r="E17" s="157" t="s">
        <v>153</v>
      </c>
      <c r="F17" s="157" t="s">
        <v>153</v>
      </c>
      <c r="H17" s="272"/>
      <c r="I17" s="272"/>
      <c r="J17" s="272"/>
      <c r="K17" s="272"/>
      <c r="L17" s="272"/>
      <c r="M17" s="272"/>
      <c r="N17" s="272"/>
      <c r="O17" s="272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685"/>
      <c r="AB17" s="685"/>
    </row>
    <row r="18" spans="2:28">
      <c r="B18" s="682" t="s">
        <v>502</v>
      </c>
      <c r="C18" s="667">
        <v>220279761</v>
      </c>
      <c r="D18" s="667">
        <v>338929324</v>
      </c>
      <c r="E18" s="667">
        <v>83277400</v>
      </c>
      <c r="F18" s="667">
        <v>143575109</v>
      </c>
    </row>
    <row r="19" spans="2:28">
      <c r="B19" s="544" t="s">
        <v>864</v>
      </c>
      <c r="C19" s="669">
        <v>220279761</v>
      </c>
      <c r="D19" s="669">
        <v>338929324</v>
      </c>
      <c r="E19" s="669">
        <v>83277400</v>
      </c>
      <c r="F19" s="669">
        <v>143575109</v>
      </c>
    </row>
    <row r="20" spans="2:28">
      <c r="B20" s="506" t="s">
        <v>151</v>
      </c>
      <c r="C20" s="679">
        <v>2860825940.0438347</v>
      </c>
      <c r="D20" s="667">
        <v>2851568554.2356167</v>
      </c>
      <c r="E20" s="679">
        <v>2868562963.7848258</v>
      </c>
      <c r="F20" s="679">
        <v>2851942467.5232878</v>
      </c>
    </row>
    <row r="21" spans="2:28">
      <c r="B21" s="506" t="s">
        <v>454</v>
      </c>
      <c r="C21" s="683">
        <v>77</v>
      </c>
      <c r="D21" s="683">
        <v>118.9</v>
      </c>
      <c r="E21" s="683">
        <v>29</v>
      </c>
      <c r="F21" s="683">
        <v>50.3</v>
      </c>
    </row>
    <row r="22" spans="2:28">
      <c r="B22" s="544" t="s">
        <v>865</v>
      </c>
      <c r="C22" s="684">
        <v>77</v>
      </c>
      <c r="D22" s="684">
        <v>118.9</v>
      </c>
      <c r="E22" s="684">
        <v>29</v>
      </c>
      <c r="F22" s="684">
        <v>50.3</v>
      </c>
    </row>
    <row r="23" spans="2:28" ht="12.75" customHeight="1">
      <c r="C23"/>
      <c r="D23"/>
      <c r="E23"/>
      <c r="F23"/>
    </row>
    <row r="24" spans="2:28" ht="6" customHeight="1">
      <c r="D24" s="179"/>
      <c r="E24" s="179"/>
      <c r="F24" s="179"/>
    </row>
    <row r="25" spans="2:28" s="151" customFormat="1" ht="12.75" customHeight="1">
      <c r="B25" s="993" t="s">
        <v>866</v>
      </c>
      <c r="C25" s="780" t="s">
        <v>741</v>
      </c>
      <c r="D25" s="781"/>
      <c r="E25" s="781"/>
      <c r="F25" s="782"/>
      <c r="G25" s="148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</row>
    <row r="26" spans="2:28" s="151" customFormat="1">
      <c r="B26" s="994"/>
      <c r="C26" s="182" t="s">
        <v>1241</v>
      </c>
      <c r="D26" s="182" t="s">
        <v>969</v>
      </c>
      <c r="E26" s="182" t="s">
        <v>1317</v>
      </c>
      <c r="F26" s="182" t="s">
        <v>1318</v>
      </c>
      <c r="G26" s="148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  <c r="Y26" s="272"/>
      <c r="Z26" s="272"/>
    </row>
    <row r="27" spans="2:28" s="151" customFormat="1">
      <c r="B27" s="994"/>
      <c r="C27" s="185">
        <v>45291</v>
      </c>
      <c r="D27" s="185">
        <v>44926</v>
      </c>
      <c r="E27" s="185">
        <v>45291</v>
      </c>
      <c r="F27" s="185">
        <v>44926</v>
      </c>
      <c r="G27" s="148"/>
      <c r="H27" s="272"/>
      <c r="I27" s="272"/>
      <c r="J27" s="272"/>
      <c r="K27" s="272"/>
      <c r="L27" s="272"/>
      <c r="M27" s="272"/>
      <c r="N27" s="272"/>
      <c r="O27" s="272"/>
      <c r="P27" s="272"/>
      <c r="Q27" s="272"/>
      <c r="R27" s="272"/>
      <c r="S27" s="272"/>
      <c r="T27" s="272"/>
      <c r="U27" s="272"/>
      <c r="V27" s="272"/>
      <c r="W27" s="272"/>
      <c r="X27" s="272"/>
      <c r="Y27" s="272"/>
      <c r="Z27" s="272"/>
    </row>
    <row r="28" spans="2:28">
      <c r="B28" s="544" t="s">
        <v>151</v>
      </c>
      <c r="C28" s="687">
        <v>2849852629.3232875</v>
      </c>
      <c r="D28" s="687">
        <v>2845752864.5232878</v>
      </c>
      <c r="E28" s="687">
        <v>2849852629.3232875</v>
      </c>
      <c r="F28" s="687">
        <v>2845752864.5232878</v>
      </c>
    </row>
    <row r="29" spans="2:28">
      <c r="B29" s="688" t="s">
        <v>867</v>
      </c>
      <c r="C29" s="689">
        <v>10973310.720547199</v>
      </c>
      <c r="D29" s="689">
        <v>5815689.7123289108</v>
      </c>
      <c r="E29" s="689">
        <v>18710334.461538315</v>
      </c>
      <c r="F29" s="689">
        <v>6189603</v>
      </c>
    </row>
    <row r="30" spans="2:28">
      <c r="B30" s="544" t="s">
        <v>868</v>
      </c>
      <c r="C30" s="687">
        <v>2860825940.0438347</v>
      </c>
      <c r="D30" s="687">
        <v>2851568554.2356167</v>
      </c>
      <c r="E30" s="687">
        <v>2868562963.7848258</v>
      </c>
      <c r="F30" s="687">
        <v>2851942467.5232878</v>
      </c>
    </row>
    <row r="32" spans="2:28">
      <c r="C32" s="176"/>
      <c r="D32" s="176"/>
      <c r="E32" s="176"/>
      <c r="F32" s="176"/>
      <c r="G32" s="179"/>
    </row>
    <row r="33" spans="3:7">
      <c r="C33" s="176"/>
      <c r="D33" s="176"/>
      <c r="E33" s="176"/>
      <c r="F33" s="176"/>
      <c r="G33" s="179"/>
    </row>
    <row r="34" spans="3:7">
      <c r="C34" s="176"/>
      <c r="D34" s="176"/>
      <c r="E34" s="176"/>
      <c r="F34" s="176"/>
    </row>
    <row r="36" spans="3:7" ht="12.75" customHeight="1"/>
  </sheetData>
  <mergeCells count="6">
    <mergeCell ref="B3:B6"/>
    <mergeCell ref="C3:F3"/>
    <mergeCell ref="B14:B17"/>
    <mergeCell ref="C14:F14"/>
    <mergeCell ref="B25:B27"/>
    <mergeCell ref="C25:F25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T50"/>
  <sheetViews>
    <sheetView showGridLines="0" zoomScale="83" zoomScaleNormal="40" workbookViewId="0">
      <selection activeCell="H87" sqref="H87"/>
    </sheetView>
  </sheetViews>
  <sheetFormatPr baseColWidth="10" defaultColWidth="11.453125" defaultRowHeight="13"/>
  <cols>
    <col min="1" max="1" width="1.7265625" style="1" customWidth="1"/>
    <col min="2" max="2" width="4.7265625" style="1" customWidth="1"/>
    <col min="3" max="3" width="5.26953125" style="1" customWidth="1"/>
    <col min="4" max="4" width="36.1796875" style="1" customWidth="1"/>
    <col min="5" max="5" width="18.7265625" style="1" customWidth="1"/>
    <col min="6" max="7" width="16" style="1" customWidth="1"/>
    <col min="8" max="8" width="15.54296875" style="1" customWidth="1"/>
    <col min="9" max="9" width="18.7265625" style="1" customWidth="1"/>
    <col min="10" max="10" width="15.54296875" style="1" customWidth="1"/>
    <col min="11" max="11" width="19.453125" style="1" customWidth="1"/>
    <col min="12" max="12" width="21.90625" style="1" customWidth="1"/>
    <col min="13" max="13" width="16" style="1" customWidth="1"/>
    <col min="14" max="14" width="19.26953125" style="1" customWidth="1"/>
    <col min="15" max="18" width="18.7265625" style="1" customWidth="1"/>
    <col min="19" max="19" width="17.7265625" style="1" bestFit="1" customWidth="1"/>
    <col min="20" max="16384" width="11.453125" style="1"/>
  </cols>
  <sheetData>
    <row r="1" spans="2:19" ht="6" customHeight="1">
      <c r="B1" s="15"/>
    </row>
    <row r="2" spans="2:19">
      <c r="B2" s="15" t="s">
        <v>1320</v>
      </c>
    </row>
    <row r="3" spans="2:19">
      <c r="B3" s="15" t="s">
        <v>1321</v>
      </c>
    </row>
    <row r="4" spans="2:19">
      <c r="B4" s="15" t="s">
        <v>293</v>
      </c>
    </row>
    <row r="5" spans="2:19" ht="13" customHeight="1"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9" ht="13" customHeight="1">
      <c r="B6" s="762" t="s">
        <v>970</v>
      </c>
      <c r="C6" s="763"/>
      <c r="D6" s="764"/>
      <c r="E6" s="753" t="s">
        <v>971</v>
      </c>
      <c r="F6" s="753" t="s">
        <v>972</v>
      </c>
      <c r="G6" s="753" t="s">
        <v>804</v>
      </c>
      <c r="H6" s="136"/>
      <c r="I6" s="751" t="s">
        <v>973</v>
      </c>
      <c r="J6" s="751"/>
      <c r="K6" s="751"/>
      <c r="L6" s="751"/>
      <c r="M6" s="751"/>
      <c r="N6" s="751"/>
      <c r="O6" s="752"/>
      <c r="P6" s="753" t="s">
        <v>974</v>
      </c>
      <c r="Q6" s="753" t="s">
        <v>470</v>
      </c>
      <c r="R6" s="753" t="s">
        <v>471</v>
      </c>
      <c r="S6" s="753" t="s">
        <v>975</v>
      </c>
    </row>
    <row r="7" spans="2:19" ht="20.149999999999999" customHeight="1">
      <c r="B7" s="765"/>
      <c r="C7" s="766"/>
      <c r="D7" s="767"/>
      <c r="E7" s="754"/>
      <c r="F7" s="754"/>
      <c r="G7" s="754"/>
      <c r="H7" s="753" t="s">
        <v>976</v>
      </c>
      <c r="I7" s="753" t="s">
        <v>977</v>
      </c>
      <c r="J7" s="753" t="s">
        <v>978</v>
      </c>
      <c r="K7" s="753" t="s">
        <v>979</v>
      </c>
      <c r="L7" s="753" t="s">
        <v>980</v>
      </c>
      <c r="M7" s="753" t="s">
        <v>981</v>
      </c>
      <c r="N7" s="753" t="s">
        <v>982</v>
      </c>
      <c r="O7" s="753" t="s">
        <v>983</v>
      </c>
      <c r="P7" s="754"/>
      <c r="Q7" s="754"/>
      <c r="R7" s="754"/>
      <c r="S7" s="754"/>
    </row>
    <row r="8" spans="2:19" ht="61.5" customHeight="1">
      <c r="B8" s="768"/>
      <c r="C8" s="769"/>
      <c r="D8" s="770"/>
      <c r="E8" s="755"/>
      <c r="F8" s="755"/>
      <c r="G8" s="755"/>
      <c r="H8" s="755"/>
      <c r="I8" s="755"/>
      <c r="J8" s="755"/>
      <c r="K8" s="755"/>
      <c r="L8" s="755"/>
      <c r="M8" s="755"/>
      <c r="N8" s="755"/>
      <c r="O8" s="755"/>
      <c r="P8" s="755"/>
      <c r="Q8" s="755"/>
      <c r="R8" s="755"/>
      <c r="S8" s="755"/>
    </row>
    <row r="9" spans="2:19">
      <c r="B9" s="747" t="s">
        <v>1242</v>
      </c>
      <c r="C9" s="761"/>
      <c r="D9" s="748"/>
      <c r="E9" s="16">
        <f>+'[5]PATRIMONIO '!E9</f>
        <v>2422050488</v>
      </c>
      <c r="F9" s="16">
        <f>+'[5]PATRIMONIO '!F9</f>
        <v>459834409</v>
      </c>
      <c r="G9" s="16">
        <f>+'[5]PATRIMONIO '!G9</f>
        <v>-83508378</v>
      </c>
      <c r="H9" s="16">
        <f>+'[5]PATRIMONIO '!H9</f>
        <v>65413824</v>
      </c>
      <c r="I9" s="16">
        <f>+'[5]PATRIMONIO '!I9</f>
        <v>-1247196757</v>
      </c>
      <c r="J9" s="16">
        <f>+'[5]PATRIMONIO '!J9</f>
        <v>-1626927</v>
      </c>
      <c r="K9" s="16">
        <f>+'[5]PATRIMONIO '!K9</f>
        <v>-1120048</v>
      </c>
      <c r="L9" s="16">
        <f>+'[5]PATRIMONIO '!L9</f>
        <v>-1184529908</v>
      </c>
      <c r="M9" s="16">
        <f>+'[5]PATRIMONIO '!M9</f>
        <v>33345193</v>
      </c>
      <c r="N9" s="16">
        <f>+'[5]PATRIMONIO '!N9</f>
        <v>-131215187</v>
      </c>
      <c r="O9" s="16">
        <f>+'[5]PATRIMONIO '!O9</f>
        <v>-1282399902</v>
      </c>
      <c r="P9" s="16">
        <f>+'[5]PATRIMONIO '!P9</f>
        <v>2154835639</v>
      </c>
      <c r="Q9" s="16">
        <f>+'[5]PATRIMONIO '!Q9</f>
        <v>3670812256</v>
      </c>
      <c r="R9" s="16">
        <f>+'[5]PATRIMONIO '!R9</f>
        <v>575405146</v>
      </c>
      <c r="S9" s="16">
        <f>+'[5]PATRIMONIO '!S9</f>
        <v>4246217402</v>
      </c>
    </row>
    <row r="10" spans="2:19">
      <c r="B10" s="4"/>
      <c r="C10" s="756" t="s">
        <v>985</v>
      </c>
      <c r="D10" s="757"/>
      <c r="E10" s="4">
        <f>+'[5]PATRIMONIO '!E13</f>
        <v>0</v>
      </c>
      <c r="F10" s="4">
        <f>+'[5]PATRIMONIO '!F13</f>
        <v>0</v>
      </c>
      <c r="G10" s="4">
        <f>+'[5]PATRIMONIO '!G13</f>
        <v>0</v>
      </c>
      <c r="H10" s="4">
        <f>+'[5]PATRIMONIO '!H13</f>
        <v>0</v>
      </c>
      <c r="I10" s="4">
        <f>+'[5]PATRIMONIO '!I13</f>
        <v>0</v>
      </c>
      <c r="J10" s="4">
        <f>+'[5]PATRIMONIO '!J13</f>
        <v>0</v>
      </c>
      <c r="K10" s="4">
        <f>+'[5]PATRIMONIO '!K13</f>
        <v>0</v>
      </c>
      <c r="L10" s="4">
        <f>+'[5]PATRIMONIO '!L13</f>
        <v>0</v>
      </c>
      <c r="M10" s="4">
        <f>+'[5]PATRIMONIO '!M13</f>
        <v>0</v>
      </c>
      <c r="N10" s="4">
        <f>+'[5]PATRIMONIO '!N13</f>
        <v>0</v>
      </c>
      <c r="O10" s="4">
        <f>+'[5]PATRIMONIO '!O13</f>
        <v>0</v>
      </c>
      <c r="P10" s="4">
        <f>+'[5]PATRIMONIO '!P13</f>
        <v>0</v>
      </c>
      <c r="Q10" s="4">
        <f>+'[5]PATRIMONIO '!Q13</f>
        <v>0</v>
      </c>
      <c r="R10" s="4">
        <f>+'[5]PATRIMONIO '!R13</f>
        <v>0</v>
      </c>
      <c r="S10" s="4">
        <f>+'[5]PATRIMONIO '!S13</f>
        <v>0</v>
      </c>
    </row>
    <row r="11" spans="2:19">
      <c r="B11" s="758" t="s">
        <v>975</v>
      </c>
      <c r="C11" s="759"/>
      <c r="D11" s="760"/>
      <c r="E11" s="4">
        <f>+'[5]PATRIMONIO '!E14</f>
        <v>2422050488</v>
      </c>
      <c r="F11" s="4">
        <f>+'[5]PATRIMONIO '!F14</f>
        <v>459834409</v>
      </c>
      <c r="G11" s="4">
        <f>+'[5]PATRIMONIO '!G14</f>
        <v>-83508378</v>
      </c>
      <c r="H11" s="4">
        <f>+'[5]PATRIMONIO '!H14</f>
        <v>65413824</v>
      </c>
      <c r="I11" s="4">
        <f>+'[5]PATRIMONIO '!I14</f>
        <v>-1247196757</v>
      </c>
      <c r="J11" s="4">
        <f>+'[5]PATRIMONIO '!J14</f>
        <v>-1626927</v>
      </c>
      <c r="K11" s="4">
        <f>+'[5]PATRIMONIO '!K14</f>
        <v>-1120048</v>
      </c>
      <c r="L11" s="4">
        <f>+'[5]PATRIMONIO '!L14</f>
        <v>-1184529908</v>
      </c>
      <c r="M11" s="4">
        <f>+'[5]PATRIMONIO '!M14</f>
        <v>33345193</v>
      </c>
      <c r="N11" s="4">
        <f>+'[5]PATRIMONIO '!N14</f>
        <v>-131215187</v>
      </c>
      <c r="O11" s="4">
        <f>+'[5]PATRIMONIO '!O14</f>
        <v>-1282399902</v>
      </c>
      <c r="P11" s="4">
        <f>+'[5]PATRIMONIO '!P14</f>
        <v>2154835639</v>
      </c>
      <c r="Q11" s="4">
        <f>+'[5]PATRIMONIO '!Q14</f>
        <v>3670812256</v>
      </c>
      <c r="R11" s="4">
        <f>+'[5]PATRIMONIO '!R14</f>
        <v>575405146</v>
      </c>
      <c r="S11" s="4">
        <f>+'[5]PATRIMONIO '!S14</f>
        <v>4246217402</v>
      </c>
    </row>
    <row r="12" spans="2:19">
      <c r="B12" s="4" t="s">
        <v>986</v>
      </c>
      <c r="C12" s="4"/>
      <c r="D12" s="4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</row>
    <row r="13" spans="2:19">
      <c r="B13" s="4"/>
      <c r="C13" s="4" t="s">
        <v>987</v>
      </c>
      <c r="D13" s="4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</row>
    <row r="14" spans="2:19">
      <c r="B14" s="4"/>
      <c r="C14" s="124"/>
      <c r="D14" s="125" t="s">
        <v>988</v>
      </c>
      <c r="E14" s="16">
        <f>+'[5]PATRIMONIO '!E17</f>
        <v>0</v>
      </c>
      <c r="F14" s="16">
        <f>+'[5]PATRIMONIO '!F17</f>
        <v>0</v>
      </c>
      <c r="G14" s="16">
        <f>+'[5]PATRIMONIO '!G17</f>
        <v>0</v>
      </c>
      <c r="H14" s="16">
        <f>+'[5]PATRIMONIO '!H17</f>
        <v>0</v>
      </c>
      <c r="I14" s="16">
        <f>+'[5]PATRIMONIO '!I17</f>
        <v>0</v>
      </c>
      <c r="J14" s="16">
        <f>+'[5]PATRIMONIO '!J17</f>
        <v>0</v>
      </c>
      <c r="K14" s="16">
        <f>+'[5]PATRIMONIO '!K17</f>
        <v>0</v>
      </c>
      <c r="L14" s="16">
        <f>+'[5]PATRIMONIO '!L17</f>
        <v>0</v>
      </c>
      <c r="M14" s="16">
        <f>+'[5]PATRIMONIO '!M17</f>
        <v>0</v>
      </c>
      <c r="N14" s="16">
        <f>+'[5]PATRIMONIO '!N17</f>
        <v>0</v>
      </c>
      <c r="O14" s="16">
        <f>+'[5]PATRIMONIO '!O17</f>
        <v>0</v>
      </c>
      <c r="P14" s="16">
        <f>+'[5]PATRIMONIO '!P17</f>
        <v>220279761</v>
      </c>
      <c r="Q14" s="16">
        <f>+'[5]PATRIMONIO '!Q17</f>
        <v>220279761</v>
      </c>
      <c r="R14" s="16">
        <f>+'[5]PATRIMONIO '!R17</f>
        <v>71932828</v>
      </c>
      <c r="S14" s="16">
        <f>+'[5]PATRIMONIO '!S17</f>
        <v>292212589</v>
      </c>
    </row>
    <row r="15" spans="2:19">
      <c r="B15" s="4"/>
      <c r="C15" s="124"/>
      <c r="D15" s="125" t="s">
        <v>954</v>
      </c>
      <c r="E15" s="16">
        <f>+'[5]PATRIMONIO '!E18</f>
        <v>0</v>
      </c>
      <c r="F15" s="16">
        <f>+'[5]PATRIMONIO '!F18</f>
        <v>0</v>
      </c>
      <c r="G15" s="16">
        <f>+'[5]PATRIMONIO '!G18</f>
        <v>0</v>
      </c>
      <c r="H15" s="16">
        <f>+'[5]PATRIMONIO '!H18</f>
        <v>0</v>
      </c>
      <c r="I15" s="16">
        <f>+'[5]PATRIMONIO '!I18</f>
        <v>75143490</v>
      </c>
      <c r="J15" s="16">
        <f>+'[5]PATRIMONIO '!J18</f>
        <v>-81579</v>
      </c>
      <c r="K15" s="16">
        <f>+'[5]PATRIMONIO '!K18</f>
        <v>0</v>
      </c>
      <c r="L15" s="16">
        <f>+'[5]PATRIMONIO '!L18</f>
        <v>75061911</v>
      </c>
      <c r="M15" s="16">
        <f>+'[5]PATRIMONIO '!M18</f>
        <v>0</v>
      </c>
      <c r="N15" s="16">
        <f>+'[5]PATRIMONIO '!N18</f>
        <v>0</v>
      </c>
      <c r="O15" s="16">
        <f>+'[5]PATRIMONIO '!O18</f>
        <v>75061911</v>
      </c>
      <c r="P15" s="16">
        <f>+'[5]PATRIMONIO '!P18</f>
        <v>0</v>
      </c>
      <c r="Q15" s="16">
        <f>+'[5]PATRIMONIO '!Q18</f>
        <v>75061911</v>
      </c>
      <c r="R15" s="16">
        <f>+'[5]PATRIMONIO '!R18</f>
        <v>-7282001</v>
      </c>
      <c r="S15" s="16">
        <f>+'[5]PATRIMONIO '!S18</f>
        <v>67779910</v>
      </c>
    </row>
    <row r="16" spans="2:19">
      <c r="B16" s="4"/>
      <c r="C16" s="4" t="s">
        <v>987</v>
      </c>
      <c r="D16" s="4"/>
      <c r="E16" s="4">
        <f>+'[5]PATRIMONIO '!E19</f>
        <v>0</v>
      </c>
      <c r="F16" s="4">
        <f>+'[5]PATRIMONIO '!F19</f>
        <v>0</v>
      </c>
      <c r="G16" s="4">
        <f>+'[5]PATRIMONIO '!G19</f>
        <v>0</v>
      </c>
      <c r="H16" s="4">
        <f>+'[5]PATRIMONIO '!H19</f>
        <v>0</v>
      </c>
      <c r="I16" s="4">
        <f>+'[5]PATRIMONIO '!I19</f>
        <v>75143490</v>
      </c>
      <c r="J16" s="4">
        <f>+'[5]PATRIMONIO '!J19</f>
        <v>-81579</v>
      </c>
      <c r="K16" s="4">
        <f>+'[5]PATRIMONIO '!K19</f>
        <v>0</v>
      </c>
      <c r="L16" s="4">
        <f>+'[5]PATRIMONIO '!L19</f>
        <v>75061911</v>
      </c>
      <c r="M16" s="4">
        <f>+'[5]PATRIMONIO '!M19</f>
        <v>0</v>
      </c>
      <c r="N16" s="4">
        <f>+'[5]PATRIMONIO '!N19</f>
        <v>0</v>
      </c>
      <c r="O16" s="4">
        <f>+'[5]PATRIMONIO '!O19</f>
        <v>75061911</v>
      </c>
      <c r="P16" s="4">
        <f>+'[5]PATRIMONIO '!P19</f>
        <v>220279761</v>
      </c>
      <c r="Q16" s="4">
        <f>+'[5]PATRIMONIO '!Q19</f>
        <v>295341672</v>
      </c>
      <c r="R16" s="4">
        <f>+'[5]PATRIMONIO '!R19</f>
        <v>64650827</v>
      </c>
      <c r="S16" s="4">
        <f>+'[5]PATRIMONIO '!S19</f>
        <v>359992499</v>
      </c>
    </row>
    <row r="17" spans="2:20">
      <c r="B17" s="4"/>
      <c r="C17" s="747" t="s">
        <v>947</v>
      </c>
      <c r="D17" s="748"/>
      <c r="E17" s="16">
        <f>+'[5]PATRIMONIO '!E32</f>
        <v>0</v>
      </c>
      <c r="F17" s="16">
        <f>+'[5]PATRIMONIO '!F32</f>
        <v>0</v>
      </c>
      <c r="G17" s="16">
        <f>+'[5]PATRIMONIO '!G32</f>
        <v>0</v>
      </c>
      <c r="H17" s="16">
        <f>+'[5]PATRIMONIO '!H32</f>
        <v>0</v>
      </c>
      <c r="I17" s="16">
        <f>+'[5]PATRIMONIO '!I32</f>
        <v>0</v>
      </c>
      <c r="J17" s="16">
        <f>+'[5]PATRIMONIO '!J32</f>
        <v>0</v>
      </c>
      <c r="K17" s="16">
        <f>+'[5]PATRIMONIO '!K32</f>
        <v>0</v>
      </c>
      <c r="L17" s="16">
        <f>+'[5]PATRIMONIO '!L32</f>
        <v>0</v>
      </c>
      <c r="M17" s="16">
        <f>+'[5]PATRIMONIO '!M32</f>
        <v>0</v>
      </c>
      <c r="N17" s="16">
        <f>+'[5]PATRIMONIO '!N32</f>
        <v>0</v>
      </c>
      <c r="O17" s="16">
        <f>+'[5]PATRIMONIO '!O32</f>
        <v>0</v>
      </c>
      <c r="P17" s="16">
        <f>+'[5]PATRIMONIO '!P32</f>
        <v>-296183302</v>
      </c>
      <c r="Q17" s="16">
        <f>+'[5]PATRIMONIO '!Q32</f>
        <v>-296183302</v>
      </c>
      <c r="R17" s="16">
        <f>+'[5]PATRIMONIO '!R32</f>
        <v>-33040028</v>
      </c>
      <c r="S17" s="16">
        <f>+'[5]PATRIMONIO '!S32</f>
        <v>-329223330</v>
      </c>
    </row>
    <row r="18" spans="2:20">
      <c r="B18" s="4"/>
      <c r="C18" s="747" t="s">
        <v>1265</v>
      </c>
      <c r="D18" s="748"/>
      <c r="E18" s="16">
        <f>+'[5]PATRIMONIO '!E34</f>
        <v>-41761579</v>
      </c>
      <c r="F18" s="16">
        <f>+'[5]PATRIMONIO '!F34</f>
        <v>0</v>
      </c>
      <c r="G18" s="16">
        <f>+'[5]PATRIMONIO '!G34</f>
        <v>41761579</v>
      </c>
      <c r="H18" s="16">
        <f>+'[5]PATRIMONIO '!H34</f>
        <v>0</v>
      </c>
      <c r="I18" s="16">
        <f>+'[5]PATRIMONIO '!I34</f>
        <v>0</v>
      </c>
      <c r="J18" s="16">
        <f>+'[5]PATRIMONIO '!J34</f>
        <v>0</v>
      </c>
      <c r="K18" s="16">
        <f>+'[5]PATRIMONIO '!K34</f>
        <v>0</v>
      </c>
      <c r="L18" s="16">
        <f>+'[5]PATRIMONIO '!L34</f>
        <v>0</v>
      </c>
      <c r="M18" s="16">
        <f>+'[5]PATRIMONIO '!M34</f>
        <v>0</v>
      </c>
      <c r="N18" s="16">
        <f>+'[5]PATRIMONIO '!N34</f>
        <v>0</v>
      </c>
      <c r="O18" s="16">
        <f>+'[5]PATRIMONIO '!O34</f>
        <v>0</v>
      </c>
      <c r="P18" s="16">
        <f>+'[5]PATRIMONIO '!P34</f>
        <v>0</v>
      </c>
      <c r="Q18" s="16">
        <f>+'[5]PATRIMONIO '!Q34</f>
        <v>0</v>
      </c>
      <c r="R18" s="16">
        <f>+'[5]PATRIMONIO '!R34</f>
        <v>0</v>
      </c>
      <c r="S18" s="16">
        <f>+'[5]PATRIMONIO '!S34</f>
        <v>0</v>
      </c>
    </row>
    <row r="19" spans="2:20">
      <c r="B19" s="4"/>
      <c r="C19" s="747" t="s">
        <v>1082</v>
      </c>
      <c r="D19" s="748"/>
      <c r="E19" s="16">
        <f>+'[5]PATRIMONIO '!E37</f>
        <v>0</v>
      </c>
      <c r="F19" s="16">
        <f>+'[5]PATRIMONIO '!F37</f>
        <v>0</v>
      </c>
      <c r="G19" s="16">
        <f>+'[5]PATRIMONIO '!G37</f>
        <v>0</v>
      </c>
      <c r="H19" s="16">
        <f>+'[5]PATRIMONIO '!H37</f>
        <v>0</v>
      </c>
      <c r="I19" s="16">
        <f>+'[5]PATRIMONIO '!I37</f>
        <v>0</v>
      </c>
      <c r="J19" s="16">
        <f>+'[5]PATRIMONIO '!J37</f>
        <v>0</v>
      </c>
      <c r="K19" s="16">
        <f>+'[5]PATRIMONIO '!K37</f>
        <v>0</v>
      </c>
      <c r="L19" s="16">
        <f>+'[5]PATRIMONIO '!L37</f>
        <v>0</v>
      </c>
      <c r="M19" s="16">
        <f>+'[5]PATRIMONIO '!M37</f>
        <v>0</v>
      </c>
      <c r="N19" s="16">
        <f>+'[5]PATRIMONIO '!N37</f>
        <v>-3998322</v>
      </c>
      <c r="O19" s="16">
        <f>+'[5]PATRIMONIO '!O37</f>
        <v>-3998322</v>
      </c>
      <c r="P19" s="16">
        <f>+'[5]PATRIMONIO '!P37</f>
        <v>0</v>
      </c>
      <c r="Q19" s="16">
        <f>+'[5]PATRIMONIO '!Q37</f>
        <v>-3998322</v>
      </c>
      <c r="R19" s="16">
        <f>+'[5]PATRIMONIO '!R37</f>
        <v>0</v>
      </c>
      <c r="S19" s="16">
        <f>+'[5]PATRIMONIO '!S37</f>
        <v>-3998322</v>
      </c>
    </row>
    <row r="20" spans="2:20" ht="13" customHeight="1">
      <c r="B20" s="4"/>
      <c r="C20" s="749" t="s">
        <v>839</v>
      </c>
      <c r="D20" s="750"/>
      <c r="E20" s="16">
        <f>+'[5]PATRIMONIO '!E38</f>
        <v>0</v>
      </c>
      <c r="F20" s="16">
        <f>+'[5]PATRIMONIO '!F38</f>
        <v>-474149</v>
      </c>
      <c r="G20" s="16">
        <f>+'[5]PATRIMONIO '!G38</f>
        <v>4139808</v>
      </c>
      <c r="H20" s="16">
        <f>+'[5]PATRIMONIO '!H38</f>
        <v>0</v>
      </c>
      <c r="I20" s="16">
        <f>+'[5]PATRIMONIO '!I38</f>
        <v>0</v>
      </c>
      <c r="J20" s="16">
        <f>+'[5]PATRIMONIO '!J38</f>
        <v>0</v>
      </c>
      <c r="K20" s="16">
        <f>+'[5]PATRIMONIO '!K38</f>
        <v>0</v>
      </c>
      <c r="L20" s="16">
        <f>+'[5]PATRIMONIO '!L38</f>
        <v>0</v>
      </c>
      <c r="M20" s="16">
        <f>+'[5]PATRIMONIO '!M38</f>
        <v>553273</v>
      </c>
      <c r="N20" s="16">
        <f>+'[5]PATRIMONIO '!N38</f>
        <v>0</v>
      </c>
      <c r="O20" s="16">
        <f>+'[5]PATRIMONIO '!O38</f>
        <v>553273</v>
      </c>
      <c r="P20" s="16">
        <f>+'[5]PATRIMONIO '!P38</f>
        <v>0</v>
      </c>
      <c r="Q20" s="16">
        <f>+'[5]PATRIMONIO '!Q38</f>
        <v>4218932</v>
      </c>
      <c r="R20" s="16">
        <f>+'[5]PATRIMONIO '!R38</f>
        <v>0</v>
      </c>
      <c r="S20" s="16">
        <f>+'[5]PATRIMONIO '!S38</f>
        <v>4218932</v>
      </c>
    </row>
    <row r="21" spans="2:20">
      <c r="B21" s="758" t="s">
        <v>990</v>
      </c>
      <c r="C21" s="759"/>
      <c r="D21" s="760"/>
      <c r="E21" s="4">
        <f>+'[5]PATRIMONIO '!E40</f>
        <v>-41761579</v>
      </c>
      <c r="F21" s="4">
        <f>+'[5]PATRIMONIO '!F40</f>
        <v>-474149</v>
      </c>
      <c r="G21" s="4">
        <f>+'[5]PATRIMONIO '!G40</f>
        <v>45901387</v>
      </c>
      <c r="H21" s="4">
        <f>+'[5]PATRIMONIO '!H40</f>
        <v>0</v>
      </c>
      <c r="I21" s="4">
        <f>+'[5]PATRIMONIO '!I40</f>
        <v>75143490</v>
      </c>
      <c r="J21" s="4">
        <f>+'[5]PATRIMONIO '!J40</f>
        <v>-81579</v>
      </c>
      <c r="K21" s="4">
        <f>+'[5]PATRIMONIO '!K40</f>
        <v>0</v>
      </c>
      <c r="L21" s="4">
        <f>+'[5]PATRIMONIO '!L40</f>
        <v>75061911</v>
      </c>
      <c r="M21" s="4">
        <f>+'[5]PATRIMONIO '!M40</f>
        <v>553273</v>
      </c>
      <c r="N21" s="4">
        <f>+'[5]PATRIMONIO '!N40</f>
        <v>-3577741</v>
      </c>
      <c r="O21" s="4">
        <f>+'[5]PATRIMONIO '!O40</f>
        <v>72037443</v>
      </c>
      <c r="P21" s="4">
        <f>+'[5]PATRIMONIO '!P40</f>
        <v>-75903541</v>
      </c>
      <c r="Q21" s="4">
        <f>+'[5]PATRIMONIO '!Q40</f>
        <v>-200439</v>
      </c>
      <c r="R21" s="4">
        <f>+'[5]PATRIMONIO '!R40</f>
        <v>31610799</v>
      </c>
      <c r="S21" s="4">
        <f>+'[5]PATRIMONIO '!S40</f>
        <v>31410360</v>
      </c>
    </row>
    <row r="22" spans="2:20">
      <c r="B22" s="68" t="s">
        <v>1322</v>
      </c>
      <c r="C22" s="110"/>
      <c r="D22" s="126"/>
      <c r="E22" s="4">
        <f>+'[5]PATRIMONIO '!E41</f>
        <v>2380288909</v>
      </c>
      <c r="F22" s="4">
        <f>+'[5]PATRIMONIO '!F41</f>
        <v>459360260</v>
      </c>
      <c r="G22" s="4">
        <f>+'[5]PATRIMONIO '!G41</f>
        <v>-37606991</v>
      </c>
      <c r="H22" s="4">
        <f>+'[5]PATRIMONIO '!H41</f>
        <v>65413824</v>
      </c>
      <c r="I22" s="4">
        <f>+'[5]PATRIMONIO '!I41</f>
        <v>-1172053267</v>
      </c>
      <c r="J22" s="4">
        <f>+'[5]PATRIMONIO '!J41</f>
        <v>-1708506</v>
      </c>
      <c r="K22" s="4">
        <f>+'[5]PATRIMONIO '!K41</f>
        <v>-1120048</v>
      </c>
      <c r="L22" s="4">
        <f>+'[5]PATRIMONIO '!L41</f>
        <v>-1109467997</v>
      </c>
      <c r="M22" s="4">
        <f>+'[5]PATRIMONIO '!M41</f>
        <v>33898466</v>
      </c>
      <c r="N22" s="4">
        <f>+'[5]PATRIMONIO '!N41</f>
        <v>-134792928</v>
      </c>
      <c r="O22" s="4">
        <f>+'[5]PATRIMONIO '!O41</f>
        <v>-1210362459</v>
      </c>
      <c r="P22" s="4">
        <f>+'[5]PATRIMONIO '!P41</f>
        <v>2078932098</v>
      </c>
      <c r="Q22" s="4">
        <f>+'[5]PATRIMONIO '!Q41</f>
        <v>3670611817</v>
      </c>
      <c r="R22" s="4">
        <f>+'[5]PATRIMONIO '!R41</f>
        <v>607015945</v>
      </c>
      <c r="S22" s="4">
        <f>+'[5]PATRIMONIO '!S41</f>
        <v>4277627762</v>
      </c>
    </row>
    <row r="23" spans="2:20" ht="13" customHeight="1">
      <c r="B23" s="20"/>
      <c r="C23" s="20"/>
      <c r="D23" s="20"/>
      <c r="E23" s="137"/>
      <c r="F23" s="137"/>
      <c r="G23" s="137"/>
      <c r="H23" s="137"/>
      <c r="I23" s="137"/>
      <c r="J23" s="20"/>
      <c r="K23" s="138"/>
      <c r="L23" s="138"/>
      <c r="M23" s="20"/>
      <c r="N23" s="20"/>
      <c r="O23" s="140"/>
      <c r="P23" s="140"/>
      <c r="Q23" s="140"/>
      <c r="R23" s="140"/>
      <c r="S23" s="140"/>
    </row>
    <row r="24" spans="2:20" s="213" customFormat="1" ht="19.5" customHeight="1">
      <c r="B24" s="212"/>
      <c r="C24" s="212"/>
      <c r="D24" s="212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spans="2:20">
      <c r="B25" s="15"/>
      <c r="Q25" s="137"/>
      <c r="R25" s="137"/>
      <c r="S25" s="137"/>
    </row>
    <row r="26" spans="2:20">
      <c r="B26" s="15" t="s">
        <v>1320</v>
      </c>
      <c r="O26" s="7"/>
      <c r="P26" s="139">
        <v>0</v>
      </c>
      <c r="Q26" s="137"/>
      <c r="R26" s="7"/>
      <c r="S26" s="7"/>
      <c r="T26" s="7"/>
    </row>
    <row r="27" spans="2:20">
      <c r="B27" s="15" t="s">
        <v>1323</v>
      </c>
      <c r="K27" s="17"/>
      <c r="L27" s="17"/>
      <c r="N27" s="7"/>
      <c r="P27" s="7"/>
    </row>
    <row r="28" spans="2:20">
      <c r="B28" s="15" t="s">
        <v>293</v>
      </c>
    </row>
    <row r="29" spans="2:20"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</row>
    <row r="30" spans="2:20" ht="13" customHeight="1">
      <c r="B30" s="762" t="s">
        <v>970</v>
      </c>
      <c r="C30" s="763"/>
      <c r="D30" s="764"/>
      <c r="E30" s="753" t="s">
        <v>991</v>
      </c>
      <c r="F30" s="753" t="s">
        <v>972</v>
      </c>
      <c r="G30" s="753" t="s">
        <v>804</v>
      </c>
      <c r="H30" s="136"/>
      <c r="I30" s="751" t="s">
        <v>973</v>
      </c>
      <c r="J30" s="751"/>
      <c r="K30" s="751"/>
      <c r="L30" s="751"/>
      <c r="M30" s="751"/>
      <c r="N30" s="751"/>
      <c r="O30" s="752"/>
      <c r="P30" s="753" t="s">
        <v>974</v>
      </c>
      <c r="Q30" s="753" t="s">
        <v>470</v>
      </c>
      <c r="R30" s="753" t="s">
        <v>471</v>
      </c>
      <c r="S30" s="753" t="s">
        <v>975</v>
      </c>
    </row>
    <row r="31" spans="2:20" ht="13" customHeight="1">
      <c r="B31" s="765"/>
      <c r="C31" s="766"/>
      <c r="D31" s="767"/>
      <c r="E31" s="754"/>
      <c r="F31" s="754"/>
      <c r="G31" s="754"/>
      <c r="H31" s="753" t="s">
        <v>976</v>
      </c>
      <c r="I31" s="753" t="s">
        <v>977</v>
      </c>
      <c r="J31" s="753" t="s">
        <v>978</v>
      </c>
      <c r="K31" s="753" t="s">
        <v>979</v>
      </c>
      <c r="L31" s="753" t="s">
        <v>980</v>
      </c>
      <c r="M31" s="753" t="s">
        <v>981</v>
      </c>
      <c r="N31" s="753" t="s">
        <v>982</v>
      </c>
      <c r="O31" s="753" t="s">
        <v>983</v>
      </c>
      <c r="P31" s="754"/>
      <c r="Q31" s="754"/>
      <c r="R31" s="754"/>
      <c r="S31" s="754"/>
    </row>
    <row r="32" spans="2:20">
      <c r="B32" s="768"/>
      <c r="C32" s="769"/>
      <c r="D32" s="770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</row>
    <row r="33" spans="2:19">
      <c r="B33" s="747" t="s">
        <v>984</v>
      </c>
      <c r="C33" s="761"/>
      <c r="D33" s="748"/>
      <c r="E33" s="16">
        <f>+'[5]PATRIMONIO '!E52</f>
        <v>2422050488</v>
      </c>
      <c r="F33" s="16">
        <f>+'[5]PATRIMONIO '!F52</f>
        <v>459890460</v>
      </c>
      <c r="G33" s="16">
        <f>+'[5]PATRIMONIO '!G52</f>
        <v>-49485400</v>
      </c>
      <c r="H33" s="16">
        <f>+'[5]PATRIMONIO '!H52</f>
        <v>65413824</v>
      </c>
      <c r="I33" s="16">
        <f>+'[5]PATRIMONIO '!I52</f>
        <v>-1299946109</v>
      </c>
      <c r="J33" s="16">
        <f>+'[5]PATRIMONIO '!J52</f>
        <v>66707297</v>
      </c>
      <c r="K33" s="16">
        <f>+'[5]PATRIMONIO '!K52</f>
        <v>-1120048</v>
      </c>
      <c r="L33" s="16">
        <f>+'[5]PATRIMONIO '!L52</f>
        <v>-1168945036</v>
      </c>
      <c r="M33" s="16">
        <f>+'[5]PATRIMONIO '!M52</f>
        <v>32338474</v>
      </c>
      <c r="N33" s="16">
        <f>+'[5]PATRIMONIO '!N52</f>
        <v>141918723</v>
      </c>
      <c r="O33" s="16">
        <f>+'[5]PATRIMONIO '!O52</f>
        <v>-994687839</v>
      </c>
      <c r="P33" s="16">
        <f>+'[5]PATRIMONIO '!P52</f>
        <v>2338694627</v>
      </c>
      <c r="Q33" s="16">
        <f>+'[5]PATRIMONIO '!Q52</f>
        <v>4176462336</v>
      </c>
      <c r="R33" s="16">
        <f>+'[5]PATRIMONIO '!R52</f>
        <v>557795242</v>
      </c>
      <c r="S33" s="16">
        <f>+'[5]PATRIMONIO '!S52</f>
        <v>4734257578</v>
      </c>
    </row>
    <row r="34" spans="2:19">
      <c r="B34" s="4"/>
      <c r="C34" s="756" t="s">
        <v>985</v>
      </c>
      <c r="D34" s="757"/>
      <c r="E34" s="4">
        <f>+'[5]PATRIMONIO '!E56</f>
        <v>0</v>
      </c>
      <c r="F34" s="4">
        <f>+'[5]PATRIMONIO '!F56</f>
        <v>0</v>
      </c>
      <c r="G34" s="4">
        <f>+'[5]PATRIMONIO '!G56</f>
        <v>0</v>
      </c>
      <c r="H34" s="4">
        <f>+'[5]PATRIMONIO '!H56</f>
        <v>0</v>
      </c>
      <c r="I34" s="4">
        <f>+'[5]PATRIMONIO '!I56</f>
        <v>0</v>
      </c>
      <c r="J34" s="4">
        <f>+'[5]PATRIMONIO '!J56</f>
        <v>0</v>
      </c>
      <c r="K34" s="4">
        <f>+'[5]PATRIMONIO '!K56</f>
        <v>0</v>
      </c>
      <c r="L34" s="4">
        <f>+'[5]PATRIMONIO '!L56</f>
        <v>0</v>
      </c>
      <c r="M34" s="4">
        <f>+'[5]PATRIMONIO '!M56</f>
        <v>0</v>
      </c>
      <c r="N34" s="4">
        <f>+'[5]PATRIMONIO '!N56</f>
        <v>0</v>
      </c>
      <c r="O34" s="4">
        <f>+'[5]PATRIMONIO '!O56</f>
        <v>0</v>
      </c>
      <c r="P34" s="4">
        <f>+'[5]PATRIMONIO '!P56</f>
        <v>0</v>
      </c>
      <c r="Q34" s="4">
        <f>+'[5]PATRIMONIO '!Q56</f>
        <v>0</v>
      </c>
      <c r="R34" s="4">
        <f>+'[5]PATRIMONIO '!R56</f>
        <v>0</v>
      </c>
      <c r="S34" s="4">
        <f>+'[5]PATRIMONIO '!S56</f>
        <v>0</v>
      </c>
    </row>
    <row r="35" spans="2:19">
      <c r="B35" s="758" t="s">
        <v>975</v>
      </c>
      <c r="C35" s="759"/>
      <c r="D35" s="760"/>
      <c r="E35" s="4">
        <f>+'[5]PATRIMONIO '!E57</f>
        <v>2422050488</v>
      </c>
      <c r="F35" s="4">
        <f>+'[5]PATRIMONIO '!F57</f>
        <v>459890460</v>
      </c>
      <c r="G35" s="4">
        <f>+'[5]PATRIMONIO '!G57</f>
        <v>-49485400</v>
      </c>
      <c r="H35" s="4">
        <f>+'[5]PATRIMONIO '!H57</f>
        <v>65413824</v>
      </c>
      <c r="I35" s="4">
        <f>+'[5]PATRIMONIO '!I57</f>
        <v>-1299946109</v>
      </c>
      <c r="J35" s="4">
        <f>+'[5]PATRIMONIO '!J57</f>
        <v>66707297</v>
      </c>
      <c r="K35" s="4">
        <f>+'[5]PATRIMONIO '!K57</f>
        <v>-1120048</v>
      </c>
      <c r="L35" s="4">
        <f>+'[5]PATRIMONIO '!L57</f>
        <v>-1168945036</v>
      </c>
      <c r="M35" s="4">
        <f>+'[5]PATRIMONIO '!M57</f>
        <v>32338474</v>
      </c>
      <c r="N35" s="4">
        <f>+'[5]PATRIMONIO '!N57</f>
        <v>141918723</v>
      </c>
      <c r="O35" s="4">
        <f>+'[5]PATRIMONIO '!O57</f>
        <v>-994687839</v>
      </c>
      <c r="P35" s="4">
        <f>+'[5]PATRIMONIO '!P57</f>
        <v>2338694627</v>
      </c>
      <c r="Q35" s="4">
        <f>+'[5]PATRIMONIO '!Q57</f>
        <v>4176462336</v>
      </c>
      <c r="R35" s="4">
        <f>+'[5]PATRIMONIO '!R57</f>
        <v>557795242</v>
      </c>
      <c r="S35" s="4">
        <f>+'[5]PATRIMONIO '!S57</f>
        <v>4734257578</v>
      </c>
    </row>
    <row r="36" spans="2:19">
      <c r="B36" s="4" t="s">
        <v>986</v>
      </c>
      <c r="C36" s="4"/>
      <c r="D36" s="4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</row>
    <row r="37" spans="2:19">
      <c r="B37" s="4"/>
      <c r="C37" s="4" t="s">
        <v>987</v>
      </c>
      <c r="D37" s="4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</row>
    <row r="38" spans="2:19">
      <c r="B38" s="4"/>
      <c r="C38" s="124"/>
      <c r="D38" s="125" t="s">
        <v>988</v>
      </c>
      <c r="E38" s="16">
        <f>+'[5]PATRIMONIO '!E60</f>
        <v>0</v>
      </c>
      <c r="F38" s="16">
        <f>+'[5]PATRIMONIO '!F60</f>
        <v>0</v>
      </c>
      <c r="G38" s="16">
        <f>+'[5]PATRIMONIO '!G60</f>
        <v>0</v>
      </c>
      <c r="H38" s="16">
        <f>+'[5]PATRIMONIO '!H60</f>
        <v>0</v>
      </c>
      <c r="I38" s="16">
        <f>+'[5]PATRIMONIO '!I60</f>
        <v>0</v>
      </c>
      <c r="J38" s="16">
        <f>+'[5]PATRIMONIO '!J60</f>
        <v>0</v>
      </c>
      <c r="K38" s="16">
        <f>+'[5]PATRIMONIO '!K60</f>
        <v>0</v>
      </c>
      <c r="L38" s="16">
        <f>+'[5]PATRIMONIO '!L60</f>
        <v>0</v>
      </c>
      <c r="M38" s="16">
        <f>+'[5]PATRIMONIO '!M60</f>
        <v>0</v>
      </c>
      <c r="N38" s="16">
        <f>+'[5]PATRIMONIO '!N60</f>
        <v>0</v>
      </c>
      <c r="O38" s="16">
        <f>+'[5]PATRIMONIO '!O60</f>
        <v>0</v>
      </c>
      <c r="P38" s="16">
        <f>+'[5]PATRIMONIO '!P60</f>
        <v>338929324</v>
      </c>
      <c r="Q38" s="16">
        <f>+'[5]PATRIMONIO '!Q60</f>
        <v>338929324</v>
      </c>
      <c r="R38" s="16">
        <f>+'[5]PATRIMONIO '!R60</f>
        <v>65818826</v>
      </c>
      <c r="S38" s="16">
        <f>+'[5]PATRIMONIO '!S60</f>
        <v>404748150</v>
      </c>
    </row>
    <row r="39" spans="2:19">
      <c r="B39" s="4"/>
      <c r="C39" s="124"/>
      <c r="D39" s="125" t="s">
        <v>954</v>
      </c>
      <c r="E39" s="16">
        <f>+'[5]PATRIMONIO '!E61</f>
        <v>0</v>
      </c>
      <c r="F39" s="16">
        <f>+'[5]PATRIMONIO '!F61</f>
        <v>0</v>
      </c>
      <c r="G39" s="16">
        <f>+'[5]PATRIMONIO '!G61</f>
        <v>0</v>
      </c>
      <c r="H39" s="16">
        <f>+'[5]PATRIMONIO '!H61</f>
        <v>0</v>
      </c>
      <c r="I39" s="16">
        <f>+'[5]PATRIMONIO '!I61</f>
        <v>52749352</v>
      </c>
      <c r="J39" s="16">
        <f>+'[5]PATRIMONIO '!J61</f>
        <v>-68334224</v>
      </c>
      <c r="K39" s="16">
        <f>+'[5]PATRIMONIO '!K61</f>
        <v>0</v>
      </c>
      <c r="L39" s="16">
        <f>+'[5]PATRIMONIO '!L61</f>
        <v>-15584872</v>
      </c>
      <c r="M39" s="16">
        <f>+'[5]PATRIMONIO '!M61</f>
        <v>0</v>
      </c>
      <c r="N39" s="16">
        <f>+'[5]PATRIMONIO '!N61</f>
        <v>0</v>
      </c>
      <c r="O39" s="16">
        <f>+'[5]PATRIMONIO '!O61</f>
        <v>-15584872</v>
      </c>
      <c r="P39" s="16">
        <f>+'[5]PATRIMONIO '!P61</f>
        <v>0</v>
      </c>
      <c r="Q39" s="16">
        <f>+'[5]PATRIMONIO '!Q61</f>
        <v>-15584872</v>
      </c>
      <c r="R39" s="16">
        <f>+'[5]PATRIMONIO '!R61</f>
        <v>-2454491</v>
      </c>
      <c r="S39" s="16">
        <f>+'[5]PATRIMONIO '!S61</f>
        <v>-18039363</v>
      </c>
    </row>
    <row r="40" spans="2:19">
      <c r="B40" s="4"/>
      <c r="C40" s="4" t="s">
        <v>987</v>
      </c>
      <c r="D40" s="4"/>
      <c r="E40" s="4">
        <f>+'[5]PATRIMONIO '!E62</f>
        <v>0</v>
      </c>
      <c r="F40" s="4">
        <f>+'[5]PATRIMONIO '!F62</f>
        <v>0</v>
      </c>
      <c r="G40" s="4">
        <f>+'[5]PATRIMONIO '!G62</f>
        <v>0</v>
      </c>
      <c r="H40" s="4">
        <f>+'[5]PATRIMONIO '!H62</f>
        <v>0</v>
      </c>
      <c r="I40" s="4">
        <f>+'[5]PATRIMONIO '!I62</f>
        <v>52749352</v>
      </c>
      <c r="J40" s="4">
        <f>+'[5]PATRIMONIO '!J62</f>
        <v>-68334224</v>
      </c>
      <c r="K40" s="4">
        <f>+'[5]PATRIMONIO '!K62</f>
        <v>0</v>
      </c>
      <c r="L40" s="4">
        <f>+'[5]PATRIMONIO '!L62</f>
        <v>-15584872</v>
      </c>
      <c r="M40" s="4">
        <f>+'[5]PATRIMONIO '!M62</f>
        <v>0</v>
      </c>
      <c r="N40" s="4">
        <f>+'[5]PATRIMONIO '!N62</f>
        <v>0</v>
      </c>
      <c r="O40" s="4">
        <f>+'[5]PATRIMONIO '!O62</f>
        <v>-15584872</v>
      </c>
      <c r="P40" s="4">
        <f>+'[5]PATRIMONIO '!P62</f>
        <v>338929324</v>
      </c>
      <c r="Q40" s="4">
        <f>+'[5]PATRIMONIO '!Q62</f>
        <v>323344452</v>
      </c>
      <c r="R40" s="4">
        <f>+'[5]PATRIMONIO '!R62</f>
        <v>63364335</v>
      </c>
      <c r="S40" s="4">
        <f>+'[5]PATRIMONIO '!S62</f>
        <v>386708787</v>
      </c>
    </row>
    <row r="41" spans="2:19">
      <c r="B41" s="4"/>
      <c r="C41" s="747" t="s">
        <v>230</v>
      </c>
      <c r="D41" s="748"/>
      <c r="E41" s="16">
        <f>+'[5]PATRIMONIO '!E71</f>
        <v>0</v>
      </c>
      <c r="F41" s="16">
        <f>+'[5]PATRIMONIO '!F71</f>
        <v>0</v>
      </c>
      <c r="G41" s="16">
        <f>+'[5]PATRIMONIO '!G71</f>
        <v>-36972582</v>
      </c>
      <c r="H41" s="16">
        <f>+'[5]PATRIMONIO '!H71</f>
        <v>0</v>
      </c>
      <c r="I41" s="16">
        <f>+'[5]PATRIMONIO '!I71</f>
        <v>0</v>
      </c>
      <c r="J41" s="16">
        <f>+'[5]PATRIMONIO '!J71</f>
        <v>0</v>
      </c>
      <c r="K41" s="16">
        <f>+'[5]PATRIMONIO '!K71</f>
        <v>0</v>
      </c>
      <c r="L41" s="16">
        <f>+'[5]PATRIMONIO '!L71</f>
        <v>0</v>
      </c>
      <c r="M41" s="16">
        <f>+'[5]PATRIMONIO '!M71</f>
        <v>0</v>
      </c>
      <c r="N41" s="16">
        <f>+'[5]PATRIMONIO '!N71</f>
        <v>0</v>
      </c>
      <c r="O41" s="16">
        <f>+'[5]PATRIMONIO '!O71</f>
        <v>0</v>
      </c>
      <c r="P41" s="16">
        <f>+'[5]PATRIMONIO '!P71</f>
        <v>0</v>
      </c>
      <c r="Q41" s="16">
        <f>+'[5]PATRIMONIO '!Q71</f>
        <v>-36972582</v>
      </c>
      <c r="R41" s="16">
        <f>+'[5]PATRIMONIO '!R71</f>
        <v>0</v>
      </c>
      <c r="S41" s="16">
        <f>+'[5]PATRIMONIO '!S71</f>
        <v>-36972582</v>
      </c>
    </row>
    <row r="42" spans="2:19">
      <c r="B42" s="4"/>
      <c r="C42" s="747" t="s">
        <v>947</v>
      </c>
      <c r="D42" s="748"/>
      <c r="E42" s="16">
        <f>+'[5]PATRIMONIO '!E75</f>
        <v>0</v>
      </c>
      <c r="F42" s="16">
        <f>+'[5]PATRIMONIO '!F75</f>
        <v>0</v>
      </c>
      <c r="G42" s="16">
        <f>+'[5]PATRIMONIO '!G75</f>
        <v>0</v>
      </c>
      <c r="H42" s="16">
        <f>+'[5]PATRIMONIO '!H75</f>
        <v>0</v>
      </c>
      <c r="I42" s="16">
        <f>+'[5]PATRIMONIO '!I75</f>
        <v>0</v>
      </c>
      <c r="J42" s="16">
        <f>+'[5]PATRIMONIO '!J75</f>
        <v>0</v>
      </c>
      <c r="K42" s="16">
        <f>+'[5]PATRIMONIO '!K75</f>
        <v>0</v>
      </c>
      <c r="L42" s="16">
        <f>+'[5]PATRIMONIO '!L75</f>
        <v>0</v>
      </c>
      <c r="M42" s="16">
        <f>+'[5]PATRIMONIO '!M75</f>
        <v>0</v>
      </c>
      <c r="N42" s="16">
        <f>+'[5]PATRIMONIO '!N75</f>
        <v>0</v>
      </c>
      <c r="O42" s="16">
        <f>+'[5]PATRIMONIO '!O75</f>
        <v>0</v>
      </c>
      <c r="P42" s="16">
        <f>+'[5]PATRIMONIO '!P75</f>
        <v>-522788312</v>
      </c>
      <c r="Q42" s="16">
        <f>+'[5]PATRIMONIO '!Q75</f>
        <v>-522788312</v>
      </c>
      <c r="R42" s="16">
        <f>+'[5]PATRIMONIO '!R75</f>
        <v>-42480036</v>
      </c>
      <c r="S42" s="16">
        <f>+'[5]PATRIMONIO '!S75</f>
        <v>-565268348</v>
      </c>
    </row>
    <row r="43" spans="2:19">
      <c r="B43" s="4"/>
      <c r="C43" s="747" t="s">
        <v>1082</v>
      </c>
      <c r="D43" s="748"/>
      <c r="E43" s="16">
        <f>+'[5]PATRIMONIO '!E80</f>
        <v>0</v>
      </c>
      <c r="F43" s="16">
        <f>+'[5]PATRIMONIO '!F80</f>
        <v>0</v>
      </c>
      <c r="G43" s="16">
        <f>+'[5]PATRIMONIO '!G80</f>
        <v>0</v>
      </c>
      <c r="H43" s="16">
        <f>+'[5]PATRIMONIO '!H80</f>
        <v>0</v>
      </c>
      <c r="I43" s="16">
        <f>+'[5]PATRIMONIO '!I80</f>
        <v>0</v>
      </c>
      <c r="J43" s="16">
        <f>+'[5]PATRIMONIO '!J80</f>
        <v>0</v>
      </c>
      <c r="K43" s="16">
        <f>+'[5]PATRIMONIO '!K80</f>
        <v>0</v>
      </c>
      <c r="L43" s="16">
        <f>+'[5]PATRIMONIO '!L80</f>
        <v>0</v>
      </c>
      <c r="M43" s="16">
        <f>+'[5]PATRIMONIO '!M80</f>
        <v>0</v>
      </c>
      <c r="N43" s="16">
        <f>+'[5]PATRIMONIO '!N80</f>
        <v>-273232059</v>
      </c>
      <c r="O43" s="16">
        <f>+'[5]PATRIMONIO '!O80</f>
        <v>-273232059</v>
      </c>
      <c r="P43" s="16">
        <f>+'[5]PATRIMONIO '!P80</f>
        <v>0</v>
      </c>
      <c r="Q43" s="16">
        <f>+'[5]PATRIMONIO '!Q80</f>
        <v>-273232059</v>
      </c>
      <c r="R43" s="16">
        <f>+'[5]PATRIMONIO '!R80</f>
        <v>-3274395</v>
      </c>
      <c r="S43" s="16">
        <f>+'[5]PATRIMONIO '!S80</f>
        <v>-276506454</v>
      </c>
    </row>
    <row r="44" spans="2:19" ht="13" customHeight="1">
      <c r="B44" s="4"/>
      <c r="C44" s="749" t="s">
        <v>839</v>
      </c>
      <c r="D44" s="750"/>
      <c r="E44" s="16">
        <f>+'[5]PATRIMONIO '!E81</f>
        <v>0</v>
      </c>
      <c r="F44" s="16">
        <f>+'[5]PATRIMONIO '!F81</f>
        <v>-56051</v>
      </c>
      <c r="G44" s="16">
        <f>+'[5]PATRIMONIO '!G81</f>
        <v>2949604</v>
      </c>
      <c r="H44" s="16">
        <f>+'[5]PATRIMONIO '!H81</f>
        <v>0</v>
      </c>
      <c r="I44" s="16">
        <f>+'[5]PATRIMONIO '!I81</f>
        <v>0</v>
      </c>
      <c r="J44" s="16">
        <f>+'[5]PATRIMONIO '!J81</f>
        <v>0</v>
      </c>
      <c r="K44" s="16">
        <f>+'[5]PATRIMONIO '!K81</f>
        <v>0</v>
      </c>
      <c r="L44" s="16">
        <f>+'[5]PATRIMONIO '!L81</f>
        <v>0</v>
      </c>
      <c r="M44" s="16">
        <f>+'[5]PATRIMONIO '!M81</f>
        <v>1006719</v>
      </c>
      <c r="N44" s="16">
        <f>+'[5]PATRIMONIO '!N81</f>
        <v>0</v>
      </c>
      <c r="O44" s="16">
        <f>+'[5]PATRIMONIO '!O81</f>
        <v>1006719</v>
      </c>
      <c r="P44" s="16">
        <f>+'[5]PATRIMONIO '!P81</f>
        <v>0</v>
      </c>
      <c r="Q44" s="16">
        <f>+'[5]PATRIMONIO '!Q81</f>
        <v>3900272</v>
      </c>
      <c r="R44" s="16">
        <f>+'[5]PATRIMONIO '!R81</f>
        <v>0</v>
      </c>
      <c r="S44" s="16">
        <f>+'[5]PATRIMONIO '!S81</f>
        <v>3900272</v>
      </c>
    </row>
    <row r="45" spans="2:19" ht="13" customHeight="1">
      <c r="B45" s="4"/>
      <c r="C45" s="749" t="s">
        <v>989</v>
      </c>
      <c r="D45" s="750"/>
      <c r="E45" s="16">
        <f>+'[5]PATRIMONIO '!E82</f>
        <v>0</v>
      </c>
      <c r="F45" s="16">
        <f>+'[5]PATRIMONIO '!F82</f>
        <v>0</v>
      </c>
      <c r="G45" s="16">
        <f>+'[5]PATRIMONIO '!G82</f>
        <v>0</v>
      </c>
      <c r="H45" s="16">
        <f>+'[5]PATRIMONIO '!H82</f>
        <v>0</v>
      </c>
      <c r="I45" s="16">
        <f>+'[5]PATRIMONIO '!I82</f>
        <v>0</v>
      </c>
      <c r="J45" s="16">
        <f>+'[5]PATRIMONIO '!J82</f>
        <v>0</v>
      </c>
      <c r="K45" s="16">
        <f>+'[5]PATRIMONIO '!K82</f>
        <v>0</v>
      </c>
      <c r="L45" s="16">
        <f>+'[5]PATRIMONIO '!L82</f>
        <v>0</v>
      </c>
      <c r="M45" s="16">
        <f>+'[5]PATRIMONIO '!M82</f>
        <v>0</v>
      </c>
      <c r="N45" s="16">
        <f>+'[5]PATRIMONIO '!N82</f>
        <v>98149</v>
      </c>
      <c r="O45" s="16">
        <f>+'[5]PATRIMONIO '!O82</f>
        <v>98149</v>
      </c>
      <c r="P45" s="16">
        <f>+'[5]PATRIMONIO '!P82</f>
        <v>0</v>
      </c>
      <c r="Q45" s="16">
        <f>+'[5]PATRIMONIO '!Q82</f>
        <v>98149</v>
      </c>
      <c r="R45" s="16">
        <f>+'[5]PATRIMONIO '!R82</f>
        <v>0</v>
      </c>
      <c r="S45" s="16">
        <f>+'[5]PATRIMONIO '!S82</f>
        <v>98149</v>
      </c>
    </row>
    <row r="46" spans="2:19">
      <c r="B46" s="758" t="s">
        <v>990</v>
      </c>
      <c r="C46" s="759"/>
      <c r="D46" s="760"/>
      <c r="E46" s="4">
        <f>+'[5]PATRIMONIO '!E83</f>
        <v>0</v>
      </c>
      <c r="F46" s="4">
        <f>+'[5]PATRIMONIO '!F83</f>
        <v>-56051</v>
      </c>
      <c r="G46" s="4">
        <f>+'[5]PATRIMONIO '!G83</f>
        <v>-34022978</v>
      </c>
      <c r="H46" s="4">
        <f>+'[5]PATRIMONIO '!H83</f>
        <v>0</v>
      </c>
      <c r="I46" s="4">
        <f>+'[5]PATRIMONIO '!I83</f>
        <v>52749352</v>
      </c>
      <c r="J46" s="4">
        <f>+'[5]PATRIMONIO '!J83</f>
        <v>-68334224</v>
      </c>
      <c r="K46" s="4">
        <f>+'[5]PATRIMONIO '!K83</f>
        <v>0</v>
      </c>
      <c r="L46" s="4">
        <f>+'[5]PATRIMONIO '!L83</f>
        <v>-15584872</v>
      </c>
      <c r="M46" s="4">
        <f>+'[5]PATRIMONIO '!M83</f>
        <v>1006719</v>
      </c>
      <c r="N46" s="4">
        <f>+'[5]PATRIMONIO '!N83</f>
        <v>-273133910</v>
      </c>
      <c r="O46" s="4">
        <f>+'[5]PATRIMONIO '!O83</f>
        <v>-287712063</v>
      </c>
      <c r="P46" s="4">
        <f>+'[5]PATRIMONIO '!P83</f>
        <v>-183858988</v>
      </c>
      <c r="Q46" s="4">
        <f>+'[5]PATRIMONIO '!Q83</f>
        <v>-505650080</v>
      </c>
      <c r="R46" s="4">
        <f>+'[5]PATRIMONIO '!R83</f>
        <v>17609904</v>
      </c>
      <c r="S46" s="4">
        <f>+'[5]PATRIMONIO '!S83</f>
        <v>-488040176</v>
      </c>
    </row>
    <row r="47" spans="2:19">
      <c r="B47" s="68" t="s">
        <v>1324</v>
      </c>
      <c r="C47" s="110"/>
      <c r="D47" s="126"/>
      <c r="E47" s="4">
        <f>+'[5]PATRIMONIO '!E84</f>
        <v>2422050488</v>
      </c>
      <c r="F47" s="4">
        <f>+'[5]PATRIMONIO '!F84</f>
        <v>459834409</v>
      </c>
      <c r="G47" s="4">
        <f>+'[5]PATRIMONIO '!G84</f>
        <v>-83508378</v>
      </c>
      <c r="H47" s="4">
        <f>+'[5]PATRIMONIO '!H84</f>
        <v>65413824</v>
      </c>
      <c r="I47" s="4">
        <f>+'[5]PATRIMONIO '!I84</f>
        <v>-1247196757</v>
      </c>
      <c r="J47" s="4">
        <f>+'[5]PATRIMONIO '!J84</f>
        <v>-1626927</v>
      </c>
      <c r="K47" s="4">
        <f>+'[5]PATRIMONIO '!K84</f>
        <v>-1120048</v>
      </c>
      <c r="L47" s="4">
        <f>+'[5]PATRIMONIO '!L84</f>
        <v>-1184529908</v>
      </c>
      <c r="M47" s="4">
        <f>+'[5]PATRIMONIO '!M84</f>
        <v>33345193</v>
      </c>
      <c r="N47" s="4">
        <f>+'[5]PATRIMONIO '!N84</f>
        <v>-131215187</v>
      </c>
      <c r="O47" s="4">
        <f>+'[5]PATRIMONIO '!O84</f>
        <v>-1282399902</v>
      </c>
      <c r="P47" s="4">
        <f>+'[5]PATRIMONIO '!P84</f>
        <v>2154835639</v>
      </c>
      <c r="Q47" s="4">
        <f>+'[5]PATRIMONIO '!Q84</f>
        <v>3670812256</v>
      </c>
      <c r="R47" s="4">
        <f>+'[5]PATRIMONIO '!R84</f>
        <v>575405146</v>
      </c>
      <c r="S47" s="4">
        <f>+'[5]PATRIMONIO '!S84</f>
        <v>4246217402</v>
      </c>
    </row>
    <row r="50" spans="5:19" s="213" customFormat="1" ht="21" customHeight="1"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</row>
  </sheetData>
  <mergeCells count="51">
    <mergeCell ref="B46:D46"/>
    <mergeCell ref="C43:D43"/>
    <mergeCell ref="C44:D44"/>
    <mergeCell ref="C45:D45"/>
    <mergeCell ref="C42:D42"/>
    <mergeCell ref="C41:D41"/>
    <mergeCell ref="B35:D35"/>
    <mergeCell ref="B33:D33"/>
    <mergeCell ref="C34:D34"/>
    <mergeCell ref="S30:S32"/>
    <mergeCell ref="H31:H32"/>
    <mergeCell ref="I31:I32"/>
    <mergeCell ref="J31:J32"/>
    <mergeCell ref="K31:K32"/>
    <mergeCell ref="L31:L32"/>
    <mergeCell ref="M31:M32"/>
    <mergeCell ref="N31:N32"/>
    <mergeCell ref="O31:O32"/>
    <mergeCell ref="G30:G32"/>
    <mergeCell ref="I30:O30"/>
    <mergeCell ref="P30:P32"/>
    <mergeCell ref="Q30:Q32"/>
    <mergeCell ref="R30:R32"/>
    <mergeCell ref="B21:D21"/>
    <mergeCell ref="B30:D32"/>
    <mergeCell ref="E30:E32"/>
    <mergeCell ref="F30:F32"/>
    <mergeCell ref="S6:S8"/>
    <mergeCell ref="K7:K8"/>
    <mergeCell ref="L7:L8"/>
    <mergeCell ref="M7:M8"/>
    <mergeCell ref="N7:N8"/>
    <mergeCell ref="O7:O8"/>
    <mergeCell ref="P6:P8"/>
    <mergeCell ref="Q6:Q8"/>
    <mergeCell ref="C18:D18"/>
    <mergeCell ref="C19:D19"/>
    <mergeCell ref="C20:D20"/>
    <mergeCell ref="I6:O6"/>
    <mergeCell ref="R6:R8"/>
    <mergeCell ref="H7:H8"/>
    <mergeCell ref="I7:I8"/>
    <mergeCell ref="J7:J8"/>
    <mergeCell ref="C17:D17"/>
    <mergeCell ref="C10:D10"/>
    <mergeCell ref="B11:D11"/>
    <mergeCell ref="B9:D9"/>
    <mergeCell ref="B6:D8"/>
    <mergeCell ref="E6:E8"/>
    <mergeCell ref="F6:F8"/>
    <mergeCell ref="G6:G8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A65C-792C-417F-918C-5295D7B78BA3}">
  <sheetPr>
    <pageSetUpPr fitToPage="1"/>
  </sheetPr>
  <dimension ref="A1:AO310"/>
  <sheetViews>
    <sheetView showGridLines="0" zoomScale="55" zoomScaleNormal="55" workbookViewId="0">
      <pane xSplit="2" ySplit="5" topLeftCell="C272" activePane="bottomRight" state="frozen"/>
      <selection activeCell="C18" sqref="C18"/>
      <selection pane="topRight" activeCell="C18" sqref="C18"/>
      <selection pane="bottomLeft" activeCell="C18" sqref="C18"/>
      <selection pane="bottomRight" activeCell="F276" sqref="F276"/>
    </sheetView>
  </sheetViews>
  <sheetFormatPr baseColWidth="10" defaultColWidth="11.453125" defaultRowHeight="13" outlineLevelCol="1"/>
  <cols>
    <col min="1" max="1" width="1.7265625" style="70" customWidth="1"/>
    <col min="2" max="2" width="57.81640625" style="70" customWidth="1"/>
    <col min="3" max="4" width="20.7265625" style="70" customWidth="1" outlineLevel="1"/>
    <col min="5" max="5" width="19.453125" style="70" customWidth="1" outlineLevel="1"/>
    <col min="6" max="6" width="17.54296875" style="70" customWidth="1" outlineLevel="1"/>
    <col min="7" max="7" width="19.26953125" style="70" customWidth="1" outlineLevel="1"/>
    <col min="8" max="8" width="20.1796875" style="70" customWidth="1" outlineLevel="1"/>
    <col min="9" max="9" width="19.1796875" style="70" customWidth="1"/>
    <col min="10" max="10" width="20.1796875" style="70" customWidth="1" outlineLevel="1"/>
    <col min="11" max="13" width="19.54296875" style="70" customWidth="1"/>
    <col min="14" max="14" width="17.54296875" customWidth="1"/>
    <col min="15" max="15" width="13.453125" bestFit="1" customWidth="1"/>
    <col min="16" max="16" width="16.81640625" customWidth="1" outlineLevel="1"/>
    <col min="17" max="17" width="16.54296875" bestFit="1" customWidth="1"/>
    <col min="18" max="18" width="15.453125" customWidth="1"/>
    <col min="19" max="19" width="16.81640625" customWidth="1"/>
    <col min="20" max="20" width="15.7265625" bestFit="1" customWidth="1"/>
    <col min="21" max="21" width="14.453125" bestFit="1" customWidth="1"/>
    <col min="22" max="22" width="14.1796875" bestFit="1" customWidth="1"/>
    <col min="23" max="23" width="14" bestFit="1" customWidth="1"/>
    <col min="42" max="16384" width="11.453125" style="70"/>
  </cols>
  <sheetData>
    <row r="1" spans="1:13">
      <c r="I1" s="134" t="s">
        <v>1343</v>
      </c>
      <c r="J1" s="134"/>
      <c r="K1" s="134"/>
      <c r="L1" s="134"/>
      <c r="M1" s="134"/>
    </row>
    <row r="2" spans="1:13" ht="6" customHeight="1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</row>
    <row r="3" spans="1:13" ht="39">
      <c r="B3" s="112" t="s">
        <v>248</v>
      </c>
      <c r="C3" s="113" t="s">
        <v>428</v>
      </c>
      <c r="D3" s="113" t="s">
        <v>213</v>
      </c>
      <c r="E3" s="113" t="s">
        <v>249</v>
      </c>
      <c r="F3" s="113" t="s">
        <v>528</v>
      </c>
      <c r="G3" s="113" t="s">
        <v>250</v>
      </c>
      <c r="H3" s="113" t="s">
        <v>251</v>
      </c>
      <c r="I3" s="114" t="s">
        <v>747</v>
      </c>
      <c r="K3" s="112" t="s">
        <v>749</v>
      </c>
      <c r="L3" s="113" t="s">
        <v>750</v>
      </c>
      <c r="M3" s="114" t="s">
        <v>252</v>
      </c>
    </row>
    <row r="4" spans="1:13">
      <c r="B4" s="37" t="s">
        <v>258</v>
      </c>
      <c r="C4" s="71"/>
      <c r="D4" s="71"/>
      <c r="E4" s="71"/>
      <c r="F4" s="71"/>
      <c r="G4" s="71"/>
      <c r="H4" s="71"/>
      <c r="I4" s="72"/>
      <c r="K4" s="690"/>
      <c r="L4" s="71"/>
      <c r="M4" s="72"/>
    </row>
    <row r="5" spans="1:13">
      <c r="B5" s="38" t="s">
        <v>1379</v>
      </c>
      <c r="C5" s="39" t="s">
        <v>153</v>
      </c>
      <c r="D5" s="39" t="s">
        <v>153</v>
      </c>
      <c r="E5" s="39" t="s">
        <v>153</v>
      </c>
      <c r="F5" s="39" t="s">
        <v>153</v>
      </c>
      <c r="G5" s="39" t="s">
        <v>153</v>
      </c>
      <c r="H5" s="39" t="s">
        <v>153</v>
      </c>
      <c r="I5" s="40" t="s">
        <v>153</v>
      </c>
      <c r="K5" s="691" t="s">
        <v>153</v>
      </c>
      <c r="L5" s="39" t="s">
        <v>153</v>
      </c>
      <c r="M5" s="40" t="s">
        <v>153</v>
      </c>
    </row>
    <row r="6" spans="1:13">
      <c r="B6" s="41" t="s">
        <v>259</v>
      </c>
      <c r="C6" s="24">
        <v>12020616762</v>
      </c>
      <c r="D6" s="24">
        <v>338753462</v>
      </c>
      <c r="E6" s="24">
        <v>1643689505</v>
      </c>
      <c r="F6" s="24">
        <v>1084189692</v>
      </c>
      <c r="G6" s="24">
        <v>133555595</v>
      </c>
      <c r="H6" s="24">
        <v>9575826</v>
      </c>
      <c r="I6" s="24">
        <v>15230380842</v>
      </c>
      <c r="K6" s="24">
        <v>1622067204</v>
      </c>
      <c r="L6" s="24">
        <v>-2621806498</v>
      </c>
      <c r="M6" s="24">
        <v>14230641548</v>
      </c>
    </row>
    <row r="7" spans="1:13">
      <c r="B7" s="42" t="s">
        <v>446</v>
      </c>
      <c r="C7" s="24">
        <v>-8683743484</v>
      </c>
      <c r="D7" s="24">
        <v>-39702777</v>
      </c>
      <c r="E7" s="24">
        <v>-972760698</v>
      </c>
      <c r="F7" s="24">
        <v>-811492377</v>
      </c>
      <c r="G7" s="24">
        <v>-38896335</v>
      </c>
      <c r="H7" s="24">
        <v>-3867843</v>
      </c>
      <c r="I7" s="24">
        <v>-10550463514</v>
      </c>
      <c r="K7" s="24">
        <v>-1210548814</v>
      </c>
      <c r="L7" s="24">
        <v>1691715744</v>
      </c>
      <c r="M7" s="24">
        <v>-10069296584</v>
      </c>
    </row>
    <row r="8" spans="1:13">
      <c r="B8" s="73" t="s">
        <v>260</v>
      </c>
      <c r="C8" s="74">
        <v>3336873278</v>
      </c>
      <c r="D8" s="74">
        <v>299050685</v>
      </c>
      <c r="E8" s="74">
        <v>670928807</v>
      </c>
      <c r="F8" s="74">
        <v>272697315</v>
      </c>
      <c r="G8" s="74">
        <v>94659260</v>
      </c>
      <c r="H8" s="74">
        <v>5707983</v>
      </c>
      <c r="I8" s="75">
        <v>4679917328</v>
      </c>
      <c r="K8" s="74">
        <v>411518390</v>
      </c>
      <c r="L8" s="74">
        <v>-930090754</v>
      </c>
      <c r="M8" s="74">
        <v>4161344964</v>
      </c>
    </row>
    <row r="9" spans="1:13">
      <c r="B9" s="42" t="s">
        <v>10</v>
      </c>
      <c r="C9" s="24">
        <v>11500985</v>
      </c>
      <c r="D9" s="24">
        <v>-3694668</v>
      </c>
      <c r="E9" s="24">
        <v>71923</v>
      </c>
      <c r="F9" s="24">
        <v>19780836</v>
      </c>
      <c r="G9" s="24">
        <v>-1</v>
      </c>
      <c r="H9" s="24">
        <v>27226066</v>
      </c>
      <c r="I9" s="24">
        <v>54885141</v>
      </c>
      <c r="K9" s="24">
        <v>482531</v>
      </c>
      <c r="L9" s="24">
        <v>12114631</v>
      </c>
      <c r="M9" s="24">
        <v>67482303</v>
      </c>
    </row>
    <row r="10" spans="1:13">
      <c r="B10" s="43" t="s">
        <v>261</v>
      </c>
      <c r="C10" s="24">
        <v>-2419198280</v>
      </c>
      <c r="D10" s="24">
        <v>-56696852</v>
      </c>
      <c r="E10" s="24">
        <v>-397622446</v>
      </c>
      <c r="F10" s="24">
        <v>-304095583</v>
      </c>
      <c r="G10" s="24">
        <v>-20326408</v>
      </c>
      <c r="H10" s="24">
        <v>-262466035</v>
      </c>
      <c r="I10" s="24">
        <v>-3460405604</v>
      </c>
      <c r="K10" s="24">
        <v>-469079594</v>
      </c>
      <c r="L10" s="24">
        <v>702693327</v>
      </c>
      <c r="M10" s="24">
        <v>-3226791871</v>
      </c>
    </row>
    <row r="11" spans="1:13">
      <c r="B11" s="43" t="s">
        <v>474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-337063680</v>
      </c>
      <c r="I11" s="24">
        <v>-337063680</v>
      </c>
      <c r="K11" s="24">
        <v>81845453</v>
      </c>
      <c r="L11" s="24">
        <v>-33462725</v>
      </c>
      <c r="M11" s="24">
        <v>-288680952</v>
      </c>
    </row>
    <row r="12" spans="1:13">
      <c r="B12" s="43" t="s">
        <v>512</v>
      </c>
      <c r="C12" s="24">
        <v>-718027</v>
      </c>
      <c r="D12" s="24">
        <v>0</v>
      </c>
      <c r="E12" s="24">
        <v>0</v>
      </c>
      <c r="F12" s="24">
        <v>0</v>
      </c>
      <c r="G12" s="24">
        <v>-7561429</v>
      </c>
      <c r="H12" s="24">
        <v>0</v>
      </c>
      <c r="I12" s="24">
        <v>-8279456</v>
      </c>
      <c r="K12" s="24">
        <v>0</v>
      </c>
      <c r="L12" s="24">
        <v>0</v>
      </c>
      <c r="M12" s="24">
        <v>-8279456</v>
      </c>
    </row>
    <row r="13" spans="1:13">
      <c r="B13" s="43" t="s">
        <v>448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  <c r="H13" s="24">
        <v>-49499864</v>
      </c>
      <c r="I13" s="24">
        <v>-49499864</v>
      </c>
      <c r="J13" s="84"/>
      <c r="K13" s="24">
        <v>-5132026</v>
      </c>
      <c r="L13" s="24">
        <v>4994368</v>
      </c>
      <c r="M13" s="24">
        <v>-49637522</v>
      </c>
    </row>
    <row r="14" spans="1:13">
      <c r="B14" s="43" t="s">
        <v>449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  <c r="H14" s="24">
        <v>-63906937</v>
      </c>
      <c r="I14" s="24">
        <v>-63906937</v>
      </c>
      <c r="K14" s="24">
        <v>-113371654</v>
      </c>
      <c r="L14" s="24">
        <v>38234896</v>
      </c>
      <c r="M14" s="24">
        <v>-139043695</v>
      </c>
    </row>
    <row r="15" spans="1:13">
      <c r="B15" s="43" t="s">
        <v>184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-17387522</v>
      </c>
      <c r="I15" s="24">
        <v>-17387522</v>
      </c>
      <c r="K15" s="24">
        <v>11499283</v>
      </c>
      <c r="L15" s="24">
        <v>2879339</v>
      </c>
      <c r="M15" s="24">
        <v>-3008900</v>
      </c>
    </row>
    <row r="16" spans="1:13">
      <c r="B16" s="43" t="s">
        <v>185</v>
      </c>
      <c r="C16" s="24">
        <v>0</v>
      </c>
      <c r="D16" s="24">
        <v>0</v>
      </c>
      <c r="E16" s="24">
        <v>0</v>
      </c>
      <c r="F16" s="24">
        <v>0</v>
      </c>
      <c r="G16" s="24">
        <v>0</v>
      </c>
      <c r="H16" s="24">
        <v>24915592</v>
      </c>
      <c r="I16" s="24">
        <v>24915592</v>
      </c>
      <c r="K16" s="24">
        <v>-327537905</v>
      </c>
      <c r="L16" s="24">
        <v>81450031</v>
      </c>
      <c r="M16" s="24">
        <v>-221172282</v>
      </c>
    </row>
    <row r="17" spans="2:13">
      <c r="B17" s="76" t="s">
        <v>352</v>
      </c>
      <c r="C17" s="26">
        <v>928457956</v>
      </c>
      <c r="D17" s="26">
        <v>238659165</v>
      </c>
      <c r="E17" s="26">
        <v>273378284</v>
      </c>
      <c r="F17" s="26">
        <v>-11617432</v>
      </c>
      <c r="G17" s="26">
        <v>66771422</v>
      </c>
      <c r="H17" s="26">
        <v>-672474397</v>
      </c>
      <c r="I17" s="26">
        <v>823174998</v>
      </c>
      <c r="K17" s="26">
        <v>-409775522</v>
      </c>
      <c r="L17" s="26">
        <v>-121186887</v>
      </c>
      <c r="M17" s="26">
        <v>292212589</v>
      </c>
    </row>
    <row r="18" spans="2:13">
      <c r="B18" s="76" t="s">
        <v>501</v>
      </c>
      <c r="C18" s="26">
        <v>928457956</v>
      </c>
      <c r="D18" s="26">
        <v>238659165</v>
      </c>
      <c r="E18" s="26">
        <v>273378284</v>
      </c>
      <c r="F18" s="26">
        <v>-11617432</v>
      </c>
      <c r="G18" s="26">
        <v>66771422</v>
      </c>
      <c r="H18" s="26">
        <v>-672474397</v>
      </c>
      <c r="I18" s="26">
        <v>823174998</v>
      </c>
      <c r="K18" s="26">
        <v>-409775522</v>
      </c>
      <c r="L18" s="26">
        <v>-121186887</v>
      </c>
      <c r="M18" s="26">
        <v>292212589</v>
      </c>
    </row>
    <row r="19" spans="2:13">
      <c r="B19" s="76" t="s">
        <v>614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K19" s="26">
        <v>0</v>
      </c>
      <c r="L19" s="26">
        <v>0</v>
      </c>
      <c r="M19" s="26">
        <v>0</v>
      </c>
    </row>
    <row r="20" spans="2:13" ht="26">
      <c r="B20" s="44" t="s">
        <v>513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-71895945</v>
      </c>
      <c r="I20" s="24">
        <v>-71895945</v>
      </c>
      <c r="K20" s="24">
        <v>-36883</v>
      </c>
      <c r="L20" s="24">
        <v>0</v>
      </c>
      <c r="M20" s="24">
        <v>-71932828</v>
      </c>
    </row>
    <row r="21" spans="2:13" ht="27" customHeight="1">
      <c r="B21" s="77" t="s">
        <v>327</v>
      </c>
      <c r="C21" s="78">
        <v>928457956</v>
      </c>
      <c r="D21" s="78">
        <v>238659165</v>
      </c>
      <c r="E21" s="78">
        <v>273378284</v>
      </c>
      <c r="F21" s="78">
        <v>-11617432</v>
      </c>
      <c r="G21" s="78">
        <v>66771422</v>
      </c>
      <c r="H21" s="78">
        <v>-744370342</v>
      </c>
      <c r="I21" s="78">
        <v>751279053</v>
      </c>
      <c r="K21" s="78">
        <v>-409812405</v>
      </c>
      <c r="L21" s="78">
        <v>-121186887</v>
      </c>
      <c r="M21" s="78">
        <v>220279761</v>
      </c>
    </row>
    <row r="22" spans="2:13">
      <c r="B22" s="79"/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K22" s="80"/>
      <c r="L22" s="80"/>
      <c r="M22" s="80"/>
    </row>
    <row r="23" spans="2:13">
      <c r="B23" s="79"/>
      <c r="C23" s="80"/>
      <c r="D23" s="80"/>
      <c r="E23" s="80"/>
      <c r="F23" s="80"/>
      <c r="G23" s="80"/>
      <c r="H23" s="80"/>
      <c r="I23" s="80"/>
      <c r="K23" s="80"/>
      <c r="L23" s="80"/>
      <c r="M23" s="80"/>
    </row>
    <row r="24" spans="2:13">
      <c r="B24" s="43" t="s">
        <v>322</v>
      </c>
      <c r="C24" s="3">
        <v>300692968</v>
      </c>
      <c r="D24" s="3">
        <v>17224606</v>
      </c>
      <c r="E24" s="3">
        <v>21330198</v>
      </c>
      <c r="F24" s="3">
        <v>38670294</v>
      </c>
      <c r="G24" s="3">
        <v>163458</v>
      </c>
      <c r="H24" s="3">
        <v>30652926</v>
      </c>
      <c r="I24" s="3">
        <v>408734450</v>
      </c>
      <c r="K24" s="3">
        <v>57982082</v>
      </c>
      <c r="L24" s="3">
        <v>-38706546</v>
      </c>
      <c r="M24" s="3">
        <v>428009986</v>
      </c>
    </row>
    <row r="25" spans="2:13">
      <c r="B25" s="79"/>
      <c r="C25" s="25"/>
      <c r="D25" s="25"/>
      <c r="E25" s="25"/>
      <c r="F25" s="25"/>
      <c r="G25" s="25"/>
      <c r="H25" s="25"/>
      <c r="I25" s="25"/>
      <c r="K25" s="25"/>
      <c r="L25" s="25"/>
      <c r="M25" s="25"/>
    </row>
    <row r="26" spans="2:13" ht="39">
      <c r="B26" s="112" t="s">
        <v>248</v>
      </c>
      <c r="C26" s="113" t="s">
        <v>428</v>
      </c>
      <c r="D26" s="113" t="s">
        <v>213</v>
      </c>
      <c r="E26" s="113" t="s">
        <v>249</v>
      </c>
      <c r="F26" s="113" t="s">
        <v>528</v>
      </c>
      <c r="G26" s="113" t="s">
        <v>250</v>
      </c>
      <c r="H26" s="113" t="s">
        <v>251</v>
      </c>
      <c r="I26" s="114" t="s">
        <v>747</v>
      </c>
      <c r="K26" s="112" t="s">
        <v>749</v>
      </c>
      <c r="L26" s="113" t="s">
        <v>750</v>
      </c>
      <c r="M26" s="114" t="s">
        <v>252</v>
      </c>
    </row>
    <row r="27" spans="2:13">
      <c r="B27" s="37" t="s">
        <v>258</v>
      </c>
      <c r="C27" s="71"/>
      <c r="D27" s="71"/>
      <c r="E27" s="71"/>
      <c r="F27" s="71"/>
      <c r="G27" s="71"/>
      <c r="H27" s="71"/>
      <c r="I27" s="72"/>
      <c r="K27" s="690"/>
      <c r="L27" s="71"/>
      <c r="M27" s="72"/>
    </row>
    <row r="28" spans="2:13">
      <c r="B28" s="38" t="s">
        <v>1237</v>
      </c>
      <c r="C28" s="39" t="s">
        <v>153</v>
      </c>
      <c r="D28" s="39" t="s">
        <v>153</v>
      </c>
      <c r="E28" s="39" t="s">
        <v>153</v>
      </c>
      <c r="F28" s="39" t="s">
        <v>153</v>
      </c>
      <c r="G28" s="39" t="s">
        <v>153</v>
      </c>
      <c r="H28" s="39" t="s">
        <v>153</v>
      </c>
      <c r="I28" s="40" t="s">
        <v>153</v>
      </c>
      <c r="K28" s="691" t="s">
        <v>153</v>
      </c>
      <c r="L28" s="39" t="s">
        <v>153</v>
      </c>
      <c r="M28" s="40" t="s">
        <v>153</v>
      </c>
    </row>
    <row r="29" spans="2:13">
      <c r="B29" s="42" t="s">
        <v>259</v>
      </c>
      <c r="C29" s="3">
        <v>10866454183</v>
      </c>
      <c r="D29" s="3">
        <v>297541876</v>
      </c>
      <c r="E29" s="3">
        <v>1759110111</v>
      </c>
      <c r="F29" s="3">
        <v>1214732430</v>
      </c>
      <c r="G29" s="3">
        <v>137803800</v>
      </c>
      <c r="H29" s="3">
        <v>7856439</v>
      </c>
      <c r="I29" s="3">
        <v>14283498839</v>
      </c>
      <c r="K29" s="3">
        <v>844832089</v>
      </c>
      <c r="L29" s="3">
        <v>-926233377</v>
      </c>
      <c r="M29" s="3">
        <v>14202097551</v>
      </c>
    </row>
    <row r="30" spans="2:13">
      <c r="B30" s="42" t="s">
        <v>446</v>
      </c>
      <c r="C30" s="3">
        <v>-7968168503</v>
      </c>
      <c r="D30" s="3">
        <v>-33521467</v>
      </c>
      <c r="E30" s="3">
        <v>-1120403468</v>
      </c>
      <c r="F30" s="3">
        <v>-909594927</v>
      </c>
      <c r="G30" s="3">
        <v>-47007339</v>
      </c>
      <c r="H30" s="3">
        <v>-4893118</v>
      </c>
      <c r="I30" s="3">
        <v>-10083588822</v>
      </c>
      <c r="K30" s="3">
        <v>-649598087</v>
      </c>
      <c r="L30" s="3">
        <v>603193958</v>
      </c>
      <c r="M30" s="3">
        <v>-10129992951</v>
      </c>
    </row>
    <row r="31" spans="2:13">
      <c r="B31" s="73" t="s">
        <v>260</v>
      </c>
      <c r="C31" s="74">
        <v>2898285680</v>
      </c>
      <c r="D31" s="74">
        <v>264020409</v>
      </c>
      <c r="E31" s="74">
        <v>638706643</v>
      </c>
      <c r="F31" s="74">
        <v>305137503</v>
      </c>
      <c r="G31" s="74">
        <v>90796461</v>
      </c>
      <c r="H31" s="74">
        <v>2963321</v>
      </c>
      <c r="I31" s="75">
        <v>4199910017</v>
      </c>
      <c r="K31" s="74">
        <v>195234002</v>
      </c>
      <c r="L31" s="74">
        <v>-323039419</v>
      </c>
      <c r="M31" s="75">
        <v>4072104600</v>
      </c>
    </row>
    <row r="32" spans="2:13">
      <c r="B32" s="42" t="s">
        <v>10</v>
      </c>
      <c r="C32" s="3">
        <v>12919809</v>
      </c>
      <c r="D32" s="3">
        <v>-13151261</v>
      </c>
      <c r="E32" s="3">
        <v>712691</v>
      </c>
      <c r="F32" s="3">
        <v>20146336</v>
      </c>
      <c r="G32" s="3">
        <v>5</v>
      </c>
      <c r="H32" s="3">
        <v>17421025</v>
      </c>
      <c r="I32" s="3">
        <v>38048605</v>
      </c>
      <c r="K32" s="3">
        <v>347440</v>
      </c>
      <c r="L32" s="3">
        <v>9137621</v>
      </c>
      <c r="M32" s="3">
        <v>47533666</v>
      </c>
    </row>
    <row r="33" spans="2:13">
      <c r="B33" s="43" t="s">
        <v>261</v>
      </c>
      <c r="C33" s="3">
        <v>-2031733639</v>
      </c>
      <c r="D33" s="3">
        <v>-45887762</v>
      </c>
      <c r="E33" s="3">
        <v>-382047674</v>
      </c>
      <c r="F33" s="3">
        <v>-305474216</v>
      </c>
      <c r="G33" s="3">
        <v>-23799398</v>
      </c>
      <c r="H33" s="3">
        <v>-197255568</v>
      </c>
      <c r="I33" s="3">
        <v>-2986198257</v>
      </c>
      <c r="K33" s="3">
        <v>-259847127</v>
      </c>
      <c r="L33" s="3">
        <v>249706758</v>
      </c>
      <c r="M33" s="3">
        <v>-2996338626</v>
      </c>
    </row>
    <row r="34" spans="2:13">
      <c r="B34" s="43" t="s">
        <v>474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-309023457</v>
      </c>
      <c r="I34" s="3">
        <v>-309023457</v>
      </c>
      <c r="K34" s="3">
        <v>92146146</v>
      </c>
      <c r="L34" s="3">
        <v>-10131110</v>
      </c>
      <c r="M34" s="3">
        <v>-227008421</v>
      </c>
    </row>
    <row r="35" spans="2:13">
      <c r="B35" s="43" t="s">
        <v>512</v>
      </c>
      <c r="C35" s="3">
        <v>121082</v>
      </c>
      <c r="D35" s="3">
        <v>0</v>
      </c>
      <c r="E35" s="3">
        <v>0</v>
      </c>
      <c r="F35" s="3">
        <v>0</v>
      </c>
      <c r="G35" s="3">
        <v>8519085</v>
      </c>
      <c r="H35" s="3">
        <v>0</v>
      </c>
      <c r="I35" s="3">
        <v>8640167</v>
      </c>
      <c r="K35" s="3">
        <v>0</v>
      </c>
      <c r="L35" s="3">
        <v>0</v>
      </c>
      <c r="M35" s="3">
        <v>8640167</v>
      </c>
    </row>
    <row r="36" spans="2:13">
      <c r="B36" s="43" t="s">
        <v>448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-61265672</v>
      </c>
      <c r="I36" s="3">
        <v>-61265672</v>
      </c>
      <c r="K36" s="3">
        <v>-2078095</v>
      </c>
      <c r="L36" s="3">
        <v>2278282</v>
      </c>
      <c r="M36" s="3">
        <v>-61065485</v>
      </c>
    </row>
    <row r="37" spans="2:13">
      <c r="B37" s="43" t="s">
        <v>449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-152948650</v>
      </c>
      <c r="I37" s="3">
        <v>-152948650</v>
      </c>
      <c r="K37" s="3">
        <v>-63926591</v>
      </c>
      <c r="L37" s="3">
        <v>15323511</v>
      </c>
      <c r="M37" s="3">
        <v>-201551730</v>
      </c>
    </row>
    <row r="38" spans="2:13">
      <c r="B38" s="43" t="s">
        <v>184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-3649361</v>
      </c>
      <c r="I38" s="3">
        <v>-3649361</v>
      </c>
      <c r="K38" s="3">
        <v>1962858</v>
      </c>
      <c r="L38" s="3">
        <v>1305753</v>
      </c>
      <c r="M38" s="3">
        <v>-380750</v>
      </c>
    </row>
    <row r="39" spans="2:13">
      <c r="B39" s="43" t="s">
        <v>185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-48612242</v>
      </c>
      <c r="I39" s="3">
        <v>-48612242</v>
      </c>
      <c r="K39" s="3">
        <v>-217018913</v>
      </c>
      <c r="L39" s="3">
        <v>28445884</v>
      </c>
      <c r="M39" s="3">
        <v>-237185271</v>
      </c>
    </row>
    <row r="40" spans="2:13">
      <c r="B40" s="76" t="s">
        <v>352</v>
      </c>
      <c r="C40" s="26">
        <v>879592932</v>
      </c>
      <c r="D40" s="26">
        <v>204981386</v>
      </c>
      <c r="E40" s="26">
        <v>257371660</v>
      </c>
      <c r="F40" s="26">
        <v>19809623</v>
      </c>
      <c r="G40" s="26">
        <v>75516153</v>
      </c>
      <c r="H40" s="26">
        <v>-752370604</v>
      </c>
      <c r="I40" s="26">
        <v>684901150</v>
      </c>
      <c r="K40" s="26">
        <v>-253180280</v>
      </c>
      <c r="L40" s="26">
        <v>-26972720</v>
      </c>
      <c r="M40" s="26">
        <v>404748150</v>
      </c>
    </row>
    <row r="41" spans="2:13">
      <c r="B41" s="76" t="s">
        <v>501</v>
      </c>
      <c r="C41" s="26">
        <v>879592932</v>
      </c>
      <c r="D41" s="26">
        <v>204981386</v>
      </c>
      <c r="E41" s="26">
        <v>257371660</v>
      </c>
      <c r="F41" s="26">
        <v>19809623</v>
      </c>
      <c r="G41" s="26">
        <v>75516153</v>
      </c>
      <c r="H41" s="26">
        <v>-752370604</v>
      </c>
      <c r="I41" s="26">
        <v>684901150</v>
      </c>
      <c r="K41" s="26">
        <v>-253180280</v>
      </c>
      <c r="L41" s="26">
        <v>-26972720</v>
      </c>
      <c r="M41" s="26">
        <v>404748150</v>
      </c>
    </row>
    <row r="42" spans="2:13">
      <c r="B42" s="76" t="s">
        <v>614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K42" s="26">
        <v>0</v>
      </c>
      <c r="L42" s="26">
        <v>0</v>
      </c>
      <c r="M42" s="26">
        <v>0</v>
      </c>
    </row>
    <row r="43" spans="2:13" ht="26">
      <c r="B43" s="44" t="s">
        <v>513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-65901336</v>
      </c>
      <c r="I43" s="3">
        <v>-65901336</v>
      </c>
      <c r="K43" s="3">
        <v>82510</v>
      </c>
      <c r="L43" s="3">
        <v>0</v>
      </c>
      <c r="M43" s="3">
        <v>-65818826</v>
      </c>
    </row>
    <row r="44" spans="2:13" ht="29.25" customHeight="1">
      <c r="B44" s="77" t="s">
        <v>327</v>
      </c>
      <c r="C44" s="78">
        <v>879592932</v>
      </c>
      <c r="D44" s="78">
        <v>204981386</v>
      </c>
      <c r="E44" s="78">
        <v>257371660</v>
      </c>
      <c r="F44" s="78">
        <v>19809623</v>
      </c>
      <c r="G44" s="78">
        <v>75516153</v>
      </c>
      <c r="H44" s="78">
        <v>-818271940</v>
      </c>
      <c r="I44" s="78">
        <v>618999814</v>
      </c>
      <c r="K44" s="78">
        <v>-253097770</v>
      </c>
      <c r="L44" s="78">
        <v>-26972720</v>
      </c>
      <c r="M44" s="78">
        <v>338929324</v>
      </c>
    </row>
    <row r="45" spans="2:13">
      <c r="B45" s="79"/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K45" s="10">
        <v>328613923</v>
      </c>
      <c r="L45" s="10">
        <v>-791299220</v>
      </c>
      <c r="M45" s="10">
        <v>280070490</v>
      </c>
    </row>
    <row r="46" spans="2:13">
      <c r="B46" s="79"/>
      <c r="C46" s="10"/>
      <c r="D46" s="10"/>
      <c r="E46" s="10"/>
      <c r="F46" s="10"/>
      <c r="G46" s="10"/>
      <c r="H46" s="10"/>
      <c r="I46" s="10"/>
      <c r="K46" s="10"/>
      <c r="L46" s="10"/>
      <c r="M46" s="10"/>
    </row>
    <row r="47" spans="2:13">
      <c r="B47" s="43" t="s">
        <v>322</v>
      </c>
      <c r="C47" s="3">
        <v>252399776</v>
      </c>
      <c r="D47" s="3">
        <v>4627343</v>
      </c>
      <c r="E47" s="3">
        <v>24775716</v>
      </c>
      <c r="F47" s="3">
        <v>38035067</v>
      </c>
      <c r="G47" s="3">
        <v>98719</v>
      </c>
      <c r="H47" s="3">
        <v>14286331</v>
      </c>
      <c r="I47" s="3">
        <v>334222952</v>
      </c>
      <c r="K47" s="3">
        <v>43890374</v>
      </c>
      <c r="L47" s="3">
        <v>-14476839</v>
      </c>
      <c r="M47" s="3">
        <v>363636487</v>
      </c>
    </row>
    <row r="48" spans="2:13">
      <c r="B48" s="81"/>
      <c r="C48" s="82"/>
      <c r="D48" s="82"/>
      <c r="E48" s="82"/>
      <c r="F48" s="82"/>
      <c r="G48" s="82"/>
      <c r="H48" s="82"/>
      <c r="I48" s="82"/>
      <c r="K48" s="25"/>
      <c r="L48" s="25"/>
      <c r="M48" s="25"/>
    </row>
    <row r="49" spans="2:13" ht="39" customHeight="1">
      <c r="B49" s="112" t="s">
        <v>514</v>
      </c>
      <c r="C49" s="113" t="s">
        <v>428</v>
      </c>
      <c r="D49" s="113" t="s">
        <v>213</v>
      </c>
      <c r="E49" s="113" t="s">
        <v>249</v>
      </c>
      <c r="F49" s="113" t="s">
        <v>528</v>
      </c>
      <c r="G49" s="113" t="s">
        <v>250</v>
      </c>
      <c r="H49" s="113" t="s">
        <v>251</v>
      </c>
      <c r="I49" s="114" t="s">
        <v>747</v>
      </c>
      <c r="K49" s="112" t="s">
        <v>749</v>
      </c>
      <c r="L49" s="113" t="s">
        <v>750</v>
      </c>
      <c r="M49" s="114" t="s">
        <v>252</v>
      </c>
    </row>
    <row r="50" spans="2:13">
      <c r="B50" s="37" t="s">
        <v>1379</v>
      </c>
      <c r="C50" s="71"/>
      <c r="D50" s="71"/>
      <c r="E50" s="71"/>
      <c r="F50" s="71"/>
      <c r="G50" s="71"/>
      <c r="H50" s="71"/>
      <c r="I50" s="72"/>
      <c r="K50" s="690"/>
      <c r="L50" s="71"/>
      <c r="M50" s="72"/>
    </row>
    <row r="51" spans="2:13">
      <c r="B51" s="38" t="s">
        <v>253</v>
      </c>
      <c r="C51" s="39" t="s">
        <v>153</v>
      </c>
      <c r="D51" s="39" t="s">
        <v>153</v>
      </c>
      <c r="E51" s="39" t="s">
        <v>153</v>
      </c>
      <c r="F51" s="39" t="s">
        <v>153</v>
      </c>
      <c r="G51" s="39" t="s">
        <v>153</v>
      </c>
      <c r="H51" s="39" t="s">
        <v>153</v>
      </c>
      <c r="I51" s="40" t="s">
        <v>153</v>
      </c>
      <c r="K51" s="691" t="s">
        <v>153</v>
      </c>
      <c r="L51" s="39" t="s">
        <v>153</v>
      </c>
      <c r="M51" s="40" t="s">
        <v>153</v>
      </c>
    </row>
    <row r="52" spans="2:13">
      <c r="B52" s="42" t="s">
        <v>259</v>
      </c>
      <c r="C52" s="3">
        <v>4825907647</v>
      </c>
      <c r="D52" s="3">
        <v>216384559</v>
      </c>
      <c r="E52" s="3">
        <v>756912802</v>
      </c>
      <c r="F52" s="3">
        <v>1084189692</v>
      </c>
      <c r="G52" s="3">
        <v>0</v>
      </c>
      <c r="H52" s="3">
        <v>14378872</v>
      </c>
      <c r="I52" s="3">
        <v>6897773572</v>
      </c>
      <c r="K52" s="3">
        <v>0</v>
      </c>
      <c r="L52" s="3">
        <v>0</v>
      </c>
      <c r="M52" s="3">
        <v>6897773572</v>
      </c>
    </row>
    <row r="53" spans="2:13">
      <c r="B53" s="42" t="s">
        <v>446</v>
      </c>
      <c r="C53" s="3">
        <v>-3517358576</v>
      </c>
      <c r="D53" s="3">
        <v>-17359961</v>
      </c>
      <c r="E53" s="3">
        <v>-541259978</v>
      </c>
      <c r="F53" s="3">
        <v>-811492377</v>
      </c>
      <c r="G53" s="3">
        <v>0</v>
      </c>
      <c r="H53" s="3">
        <v>-237043</v>
      </c>
      <c r="I53" s="3">
        <v>-4887707935</v>
      </c>
      <c r="K53" s="3">
        <v>0</v>
      </c>
      <c r="L53" s="3">
        <v>0</v>
      </c>
      <c r="M53" s="3">
        <v>-4887707935</v>
      </c>
    </row>
    <row r="54" spans="2:13">
      <c r="B54" s="73" t="s">
        <v>260</v>
      </c>
      <c r="C54" s="75">
        <v>1308549071</v>
      </c>
      <c r="D54" s="75">
        <v>199024598</v>
      </c>
      <c r="E54" s="75">
        <v>215652824</v>
      </c>
      <c r="F54" s="75">
        <v>272697315</v>
      </c>
      <c r="G54" s="75">
        <v>0</v>
      </c>
      <c r="H54" s="75">
        <v>14141829</v>
      </c>
      <c r="I54" s="75">
        <v>2010065637</v>
      </c>
      <c r="K54" s="692">
        <v>0</v>
      </c>
      <c r="L54" s="75">
        <v>0</v>
      </c>
      <c r="M54" s="75">
        <v>2010065637</v>
      </c>
    </row>
    <row r="55" spans="2:13">
      <c r="K55" s="25"/>
      <c r="L55" s="25"/>
      <c r="M55" s="25"/>
    </row>
    <row r="56" spans="2:13">
      <c r="B56" s="115"/>
      <c r="C56" s="113"/>
      <c r="D56" s="113"/>
      <c r="E56" s="113"/>
      <c r="F56" s="113"/>
      <c r="G56" s="113"/>
      <c r="H56" s="113"/>
      <c r="I56" s="114"/>
      <c r="K56" s="112"/>
      <c r="L56" s="113"/>
      <c r="M56" s="114"/>
    </row>
    <row r="57" spans="2:13">
      <c r="B57" s="38" t="s">
        <v>254</v>
      </c>
      <c r="C57" s="39" t="s">
        <v>153</v>
      </c>
      <c r="D57" s="39" t="s">
        <v>153</v>
      </c>
      <c r="E57" s="39" t="s">
        <v>153</v>
      </c>
      <c r="F57" s="39" t="s">
        <v>153</v>
      </c>
      <c r="G57" s="39" t="s">
        <v>153</v>
      </c>
      <c r="H57" s="39" t="s">
        <v>153</v>
      </c>
      <c r="I57" s="40" t="s">
        <v>153</v>
      </c>
      <c r="K57" s="691" t="s">
        <v>153</v>
      </c>
      <c r="L57" s="39" t="s">
        <v>153</v>
      </c>
      <c r="M57" s="40" t="s">
        <v>153</v>
      </c>
    </row>
    <row r="58" spans="2:13">
      <c r="B58" s="42" t="s">
        <v>259</v>
      </c>
      <c r="C58" s="3">
        <v>1903320151</v>
      </c>
      <c r="D58" s="3">
        <v>88315205</v>
      </c>
      <c r="E58" s="3">
        <v>815705439</v>
      </c>
      <c r="F58" s="3">
        <v>0</v>
      </c>
      <c r="G58" s="3">
        <v>136182519</v>
      </c>
      <c r="H58" s="3">
        <v>-2743289</v>
      </c>
      <c r="I58" s="3">
        <v>2940780025</v>
      </c>
      <c r="K58" s="3">
        <v>1622067204</v>
      </c>
      <c r="L58" s="3">
        <v>-2621806498</v>
      </c>
      <c r="M58" s="3">
        <v>1941040731</v>
      </c>
    </row>
    <row r="59" spans="2:13">
      <c r="B59" s="42" t="s">
        <v>446</v>
      </c>
      <c r="C59" s="3">
        <v>-1285340912</v>
      </c>
      <c r="D59" s="3">
        <v>-14060511</v>
      </c>
      <c r="E59" s="3">
        <v>-374453159</v>
      </c>
      <c r="F59" s="3">
        <v>0</v>
      </c>
      <c r="G59" s="3">
        <v>-38896339</v>
      </c>
      <c r="H59" s="3">
        <v>-3643333</v>
      </c>
      <c r="I59" s="3">
        <v>-1716394254</v>
      </c>
      <c r="K59" s="3">
        <v>-1210548814</v>
      </c>
      <c r="L59" s="3">
        <v>1691715744</v>
      </c>
      <c r="M59" s="3">
        <v>-1235227324</v>
      </c>
    </row>
    <row r="60" spans="2:13">
      <c r="B60" s="73" t="s">
        <v>260</v>
      </c>
      <c r="C60" s="75">
        <v>617979239</v>
      </c>
      <c r="D60" s="75">
        <v>74254694</v>
      </c>
      <c r="E60" s="75">
        <v>441252280</v>
      </c>
      <c r="F60" s="75">
        <v>0</v>
      </c>
      <c r="G60" s="75">
        <v>97286180</v>
      </c>
      <c r="H60" s="75">
        <v>-6386622</v>
      </c>
      <c r="I60" s="75">
        <v>1224385771</v>
      </c>
      <c r="K60" s="692">
        <v>411518390</v>
      </c>
      <c r="L60" s="75">
        <v>-930090754</v>
      </c>
      <c r="M60" s="75">
        <v>705813407</v>
      </c>
    </row>
    <row r="61" spans="2:13">
      <c r="K61" s="25"/>
      <c r="L61" s="25"/>
      <c r="M61" s="25"/>
    </row>
    <row r="62" spans="2:13">
      <c r="B62" s="115"/>
      <c r="C62" s="113"/>
      <c r="D62" s="113"/>
      <c r="E62" s="113"/>
      <c r="F62" s="113"/>
      <c r="G62" s="113"/>
      <c r="H62" s="113"/>
      <c r="I62" s="114"/>
      <c r="K62" s="112"/>
      <c r="L62" s="113"/>
      <c r="M62" s="114"/>
    </row>
    <row r="63" spans="2:13">
      <c r="B63" s="38" t="s">
        <v>256</v>
      </c>
      <c r="C63" s="39" t="s">
        <v>153</v>
      </c>
      <c r="D63" s="39" t="s">
        <v>153</v>
      </c>
      <c r="E63" s="39" t="s">
        <v>153</v>
      </c>
      <c r="F63" s="39" t="s">
        <v>153</v>
      </c>
      <c r="G63" s="39" t="s">
        <v>153</v>
      </c>
      <c r="H63" s="39" t="s">
        <v>153</v>
      </c>
      <c r="I63" s="40" t="s">
        <v>153</v>
      </c>
      <c r="K63" s="691" t="s">
        <v>153</v>
      </c>
      <c r="L63" s="39" t="s">
        <v>153</v>
      </c>
      <c r="M63" s="40" t="s">
        <v>153</v>
      </c>
    </row>
    <row r="64" spans="2:13">
      <c r="B64" s="42" t="s">
        <v>515</v>
      </c>
      <c r="C64" s="3">
        <v>1686064927</v>
      </c>
      <c r="D64" s="3">
        <v>0</v>
      </c>
      <c r="E64" s="3">
        <v>0</v>
      </c>
      <c r="F64" s="3">
        <v>0</v>
      </c>
      <c r="G64" s="3">
        <v>-698302</v>
      </c>
      <c r="H64" s="3">
        <v>0</v>
      </c>
      <c r="I64" s="3">
        <v>1685366625</v>
      </c>
      <c r="K64" s="3">
        <v>0</v>
      </c>
      <c r="L64" s="3">
        <v>0</v>
      </c>
      <c r="M64" s="3">
        <v>1685366625</v>
      </c>
    </row>
    <row r="65" spans="2:13">
      <c r="B65" s="42" t="s">
        <v>446</v>
      </c>
      <c r="C65" s="3">
        <v>-1336956024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-1336956024</v>
      </c>
      <c r="K65" s="3">
        <v>0</v>
      </c>
      <c r="L65" s="3">
        <v>0</v>
      </c>
      <c r="M65" s="3">
        <v>-1336956024</v>
      </c>
    </row>
    <row r="66" spans="2:13">
      <c r="B66" s="73" t="s">
        <v>260</v>
      </c>
      <c r="C66" s="75">
        <v>349108903</v>
      </c>
      <c r="D66" s="75">
        <v>0</v>
      </c>
      <c r="E66" s="75">
        <v>0</v>
      </c>
      <c r="F66" s="75">
        <v>0</v>
      </c>
      <c r="G66" s="75">
        <v>-698302</v>
      </c>
      <c r="H66" s="75">
        <v>0</v>
      </c>
      <c r="I66" s="75">
        <v>348410601</v>
      </c>
      <c r="K66" s="692">
        <v>0</v>
      </c>
      <c r="L66" s="75">
        <v>0</v>
      </c>
      <c r="M66" s="75">
        <v>348410601</v>
      </c>
    </row>
    <row r="67" spans="2:13">
      <c r="K67" s="25"/>
      <c r="L67" s="25"/>
      <c r="M67" s="25"/>
    </row>
    <row r="68" spans="2:13">
      <c r="B68" s="115"/>
      <c r="C68" s="113"/>
      <c r="D68" s="113"/>
      <c r="E68" s="113"/>
      <c r="F68" s="113"/>
      <c r="G68" s="113"/>
      <c r="H68" s="113"/>
      <c r="I68" s="114"/>
      <c r="K68" s="112"/>
      <c r="L68" s="113"/>
      <c r="M68" s="114"/>
    </row>
    <row r="69" spans="2:13">
      <c r="B69" s="38" t="s">
        <v>255</v>
      </c>
      <c r="C69" s="39" t="s">
        <v>153</v>
      </c>
      <c r="D69" s="39" t="s">
        <v>153</v>
      </c>
      <c r="E69" s="39" t="s">
        <v>153</v>
      </c>
      <c r="F69" s="39" t="s">
        <v>153</v>
      </c>
      <c r="G69" s="39" t="s">
        <v>153</v>
      </c>
      <c r="H69" s="39" t="s">
        <v>153</v>
      </c>
      <c r="I69" s="40" t="s">
        <v>153</v>
      </c>
      <c r="K69" s="691" t="s">
        <v>153</v>
      </c>
      <c r="L69" s="39" t="s">
        <v>153</v>
      </c>
      <c r="M69" s="40" t="s">
        <v>153</v>
      </c>
    </row>
    <row r="70" spans="2:13">
      <c r="B70" s="42" t="s">
        <v>259</v>
      </c>
      <c r="C70" s="3">
        <v>1112038796</v>
      </c>
      <c r="D70" s="3">
        <v>24855177</v>
      </c>
      <c r="E70" s="3">
        <v>0</v>
      </c>
      <c r="F70" s="3">
        <v>0</v>
      </c>
      <c r="G70" s="3">
        <v>0</v>
      </c>
      <c r="H70" s="3">
        <v>728020</v>
      </c>
      <c r="I70" s="3">
        <v>1137621993</v>
      </c>
      <c r="K70" s="3">
        <v>0</v>
      </c>
      <c r="L70" s="3">
        <v>0</v>
      </c>
      <c r="M70" s="3">
        <v>1137621993</v>
      </c>
    </row>
    <row r="71" spans="2:13">
      <c r="B71" s="42" t="s">
        <v>446</v>
      </c>
      <c r="C71" s="3">
        <v>-844878801</v>
      </c>
      <c r="D71" s="3">
        <v>-7895283</v>
      </c>
      <c r="E71" s="3">
        <v>0</v>
      </c>
      <c r="F71" s="3">
        <v>0</v>
      </c>
      <c r="G71" s="3">
        <v>0</v>
      </c>
      <c r="H71" s="3">
        <v>2102</v>
      </c>
      <c r="I71" s="3">
        <v>-852771982</v>
      </c>
      <c r="K71" s="3">
        <v>0</v>
      </c>
      <c r="L71" s="3">
        <v>0</v>
      </c>
      <c r="M71" s="3">
        <v>-852771982</v>
      </c>
    </row>
    <row r="72" spans="2:13">
      <c r="B72" s="73" t="s">
        <v>260</v>
      </c>
      <c r="C72" s="75">
        <v>267159995</v>
      </c>
      <c r="D72" s="75">
        <v>16959894</v>
      </c>
      <c r="E72" s="75">
        <v>0</v>
      </c>
      <c r="F72" s="75">
        <v>0</v>
      </c>
      <c r="G72" s="75">
        <v>0</v>
      </c>
      <c r="H72" s="75">
        <v>730122</v>
      </c>
      <c r="I72" s="75">
        <v>284850011</v>
      </c>
      <c r="K72" s="692">
        <v>0</v>
      </c>
      <c r="L72" s="75">
        <v>0</v>
      </c>
      <c r="M72" s="75">
        <v>284850011</v>
      </c>
    </row>
    <row r="73" spans="2:13">
      <c r="K73" s="25"/>
      <c r="L73" s="25"/>
      <c r="M73" s="25"/>
    </row>
    <row r="74" spans="2:13">
      <c r="B74" s="115"/>
      <c r="C74" s="113"/>
      <c r="D74" s="113"/>
      <c r="E74" s="113"/>
      <c r="F74" s="113"/>
      <c r="G74" s="113"/>
      <c r="H74" s="113"/>
      <c r="I74" s="114"/>
      <c r="K74" s="112"/>
      <c r="L74" s="113"/>
      <c r="M74" s="114"/>
    </row>
    <row r="75" spans="2:13">
      <c r="B75" s="38" t="s">
        <v>257</v>
      </c>
      <c r="C75" s="39" t="s">
        <v>153</v>
      </c>
      <c r="D75" s="39" t="s">
        <v>153</v>
      </c>
      <c r="E75" s="39" t="s">
        <v>153</v>
      </c>
      <c r="F75" s="39" t="s">
        <v>153</v>
      </c>
      <c r="G75" s="39" t="s">
        <v>153</v>
      </c>
      <c r="H75" s="39" t="s">
        <v>153</v>
      </c>
      <c r="I75" s="40" t="s">
        <v>153</v>
      </c>
      <c r="K75" s="691" t="s">
        <v>153</v>
      </c>
      <c r="L75" s="39" t="s">
        <v>153</v>
      </c>
      <c r="M75" s="40" t="s">
        <v>153</v>
      </c>
    </row>
    <row r="76" spans="2:13">
      <c r="B76" s="42" t="s">
        <v>259</v>
      </c>
      <c r="C76" s="3">
        <v>797989447</v>
      </c>
      <c r="D76" s="3">
        <v>9198521</v>
      </c>
      <c r="E76" s="3">
        <v>71071264</v>
      </c>
      <c r="F76" s="3">
        <v>0</v>
      </c>
      <c r="G76" s="3">
        <v>-1928622</v>
      </c>
      <c r="H76" s="3">
        <v>-2787777</v>
      </c>
      <c r="I76" s="3">
        <v>873542833</v>
      </c>
      <c r="K76" s="3">
        <v>0</v>
      </c>
      <c r="L76" s="3">
        <v>0</v>
      </c>
      <c r="M76" s="3">
        <v>873542833</v>
      </c>
    </row>
    <row r="77" spans="2:13">
      <c r="B77" s="42" t="s">
        <v>446</v>
      </c>
      <c r="C77" s="3">
        <v>-633776762</v>
      </c>
      <c r="D77" s="3">
        <v>-387022</v>
      </c>
      <c r="E77" s="3">
        <v>-57047561</v>
      </c>
      <c r="F77" s="3">
        <v>0</v>
      </c>
      <c r="G77" s="3">
        <v>4</v>
      </c>
      <c r="H77" s="3">
        <v>10431</v>
      </c>
      <c r="I77" s="3">
        <v>-691200910</v>
      </c>
      <c r="K77" s="3">
        <v>0</v>
      </c>
      <c r="L77" s="3">
        <v>0</v>
      </c>
      <c r="M77" s="3">
        <v>-691200910</v>
      </c>
    </row>
    <row r="78" spans="2:13">
      <c r="B78" s="73" t="s">
        <v>260</v>
      </c>
      <c r="C78" s="75">
        <v>164212685</v>
      </c>
      <c r="D78" s="75">
        <v>8811499</v>
      </c>
      <c r="E78" s="75">
        <v>14023703</v>
      </c>
      <c r="F78" s="75">
        <v>0</v>
      </c>
      <c r="G78" s="75">
        <v>-1928618</v>
      </c>
      <c r="H78" s="75">
        <v>-2777346</v>
      </c>
      <c r="I78" s="75">
        <v>182341923</v>
      </c>
      <c r="K78" s="692">
        <v>0</v>
      </c>
      <c r="L78" s="75">
        <v>0</v>
      </c>
      <c r="M78" s="75">
        <v>182341923</v>
      </c>
    </row>
    <row r="79" spans="2:13">
      <c r="K79" s="25"/>
      <c r="L79" s="25"/>
      <c r="M79" s="25"/>
    </row>
    <row r="80" spans="2:13">
      <c r="B80" s="115"/>
      <c r="C80" s="113"/>
      <c r="D80" s="113"/>
      <c r="E80" s="113"/>
      <c r="F80" s="113"/>
      <c r="G80" s="113"/>
      <c r="H80" s="113"/>
      <c r="I80" s="114"/>
      <c r="K80" s="112"/>
      <c r="L80" s="113"/>
      <c r="M80" s="114"/>
    </row>
    <row r="81" spans="2:13">
      <c r="B81" s="38" t="s">
        <v>1120</v>
      </c>
      <c r="C81" s="39" t="s">
        <v>153</v>
      </c>
      <c r="D81" s="39" t="s">
        <v>153</v>
      </c>
      <c r="E81" s="39" t="s">
        <v>153</v>
      </c>
      <c r="F81" s="39" t="s">
        <v>153</v>
      </c>
      <c r="G81" s="39" t="s">
        <v>153</v>
      </c>
      <c r="H81" s="39" t="s">
        <v>153</v>
      </c>
      <c r="I81" s="40" t="s">
        <v>153</v>
      </c>
      <c r="K81" s="691" t="s">
        <v>153</v>
      </c>
      <c r="L81" s="39" t="s">
        <v>153</v>
      </c>
      <c r="M81" s="40" t="s">
        <v>153</v>
      </c>
    </row>
    <row r="82" spans="2:13">
      <c r="B82" s="42" t="s">
        <v>259</v>
      </c>
      <c r="C82" s="3">
        <v>1695295794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1695295794</v>
      </c>
      <c r="K82" s="3">
        <v>0</v>
      </c>
      <c r="L82" s="3">
        <v>0</v>
      </c>
      <c r="M82" s="3">
        <v>1695295794</v>
      </c>
    </row>
    <row r="83" spans="2:13">
      <c r="B83" s="42" t="s">
        <v>446</v>
      </c>
      <c r="C83" s="3">
        <v>-1065432409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-1065432409</v>
      </c>
      <c r="K83" s="3">
        <v>0</v>
      </c>
      <c r="L83" s="3">
        <v>0</v>
      </c>
      <c r="M83" s="3">
        <v>-1065432409</v>
      </c>
    </row>
    <row r="84" spans="2:13">
      <c r="B84" s="73" t="s">
        <v>260</v>
      </c>
      <c r="C84" s="75">
        <v>629863385</v>
      </c>
      <c r="D84" s="75">
        <v>0</v>
      </c>
      <c r="E84" s="75">
        <v>0</v>
      </c>
      <c r="F84" s="75">
        <v>0</v>
      </c>
      <c r="G84" s="75">
        <v>0</v>
      </c>
      <c r="H84" s="75">
        <v>0</v>
      </c>
      <c r="I84" s="75">
        <v>629863385</v>
      </c>
      <c r="K84" s="692">
        <v>0</v>
      </c>
      <c r="L84" s="75">
        <v>0</v>
      </c>
      <c r="M84" s="75">
        <v>629863385</v>
      </c>
    </row>
    <row r="85" spans="2:13">
      <c r="B85" s="81"/>
      <c r="C85" s="82"/>
      <c r="D85" s="82"/>
      <c r="E85" s="82"/>
      <c r="F85" s="82"/>
      <c r="G85" s="82"/>
      <c r="H85" s="82"/>
      <c r="I85" s="82"/>
      <c r="K85" s="25"/>
      <c r="L85" s="25"/>
      <c r="M85" s="25"/>
    </row>
    <row r="86" spans="2:13" ht="39" customHeight="1">
      <c r="B86" s="112" t="s">
        <v>514</v>
      </c>
      <c r="C86" s="113" t="s">
        <v>428</v>
      </c>
      <c r="D86" s="113" t="s">
        <v>213</v>
      </c>
      <c r="E86" s="113" t="s">
        <v>249</v>
      </c>
      <c r="F86" s="113" t="s">
        <v>528</v>
      </c>
      <c r="G86" s="113" t="s">
        <v>250</v>
      </c>
      <c r="H86" s="113" t="s">
        <v>251</v>
      </c>
      <c r="I86" s="114" t="s">
        <v>747</v>
      </c>
      <c r="K86" s="112" t="s">
        <v>749</v>
      </c>
      <c r="L86" s="113" t="s">
        <v>750</v>
      </c>
      <c r="M86" s="114" t="s">
        <v>252</v>
      </c>
    </row>
    <row r="87" spans="2:13">
      <c r="B87" s="37" t="s">
        <v>1237</v>
      </c>
      <c r="C87" s="71"/>
      <c r="D87" s="71"/>
      <c r="E87" s="71"/>
      <c r="F87" s="71"/>
      <c r="G87" s="71"/>
      <c r="H87" s="71"/>
      <c r="I87" s="72"/>
      <c r="K87" s="690"/>
      <c r="L87" s="71"/>
      <c r="M87" s="72"/>
    </row>
    <row r="88" spans="2:13">
      <c r="B88" s="38" t="s">
        <v>253</v>
      </c>
      <c r="C88" s="39" t="s">
        <v>153</v>
      </c>
      <c r="D88" s="39" t="s">
        <v>153</v>
      </c>
      <c r="E88" s="39" t="s">
        <v>153</v>
      </c>
      <c r="F88" s="39" t="s">
        <v>153</v>
      </c>
      <c r="G88" s="39" t="s">
        <v>153</v>
      </c>
      <c r="H88" s="39" t="s">
        <v>153</v>
      </c>
      <c r="I88" s="40" t="s">
        <v>153</v>
      </c>
      <c r="K88" s="691" t="s">
        <v>153</v>
      </c>
      <c r="L88" s="39" t="s">
        <v>153</v>
      </c>
      <c r="M88" s="40" t="s">
        <v>153</v>
      </c>
    </row>
    <row r="89" spans="2:13">
      <c r="B89" s="42" t="s">
        <v>259</v>
      </c>
      <c r="C89" s="3">
        <v>4636022902</v>
      </c>
      <c r="D89" s="3">
        <v>190959511</v>
      </c>
      <c r="E89" s="3">
        <v>852753288</v>
      </c>
      <c r="F89" s="3">
        <v>1214732430</v>
      </c>
      <c r="G89" s="3">
        <v>0</v>
      </c>
      <c r="H89" s="3">
        <v>6102264</v>
      </c>
      <c r="I89" s="3">
        <v>6900570395</v>
      </c>
      <c r="K89" s="3">
        <v>0</v>
      </c>
      <c r="L89" s="3">
        <v>0</v>
      </c>
      <c r="M89" s="3">
        <v>6900570395</v>
      </c>
    </row>
    <row r="90" spans="2:13">
      <c r="B90" s="42" t="s">
        <v>446</v>
      </c>
      <c r="C90" s="3">
        <v>-3394863389</v>
      </c>
      <c r="D90" s="3">
        <v>-12378462</v>
      </c>
      <c r="E90" s="3">
        <v>-608542869</v>
      </c>
      <c r="F90" s="3">
        <v>-909594927</v>
      </c>
      <c r="G90" s="3">
        <v>-2</v>
      </c>
      <c r="H90" s="3">
        <v>-817105</v>
      </c>
      <c r="I90" s="3">
        <v>-4926196754</v>
      </c>
      <c r="K90" s="3">
        <v>0</v>
      </c>
      <c r="L90" s="3">
        <v>0</v>
      </c>
      <c r="M90" s="3">
        <v>-4926196754</v>
      </c>
    </row>
    <row r="91" spans="2:13">
      <c r="B91" s="73" t="s">
        <v>260</v>
      </c>
      <c r="C91" s="75">
        <v>1241159513</v>
      </c>
      <c r="D91" s="75">
        <v>178581049</v>
      </c>
      <c r="E91" s="75">
        <v>244210419</v>
      </c>
      <c r="F91" s="75">
        <v>305137503</v>
      </c>
      <c r="G91" s="75">
        <v>-2</v>
      </c>
      <c r="H91" s="75">
        <v>5285159</v>
      </c>
      <c r="I91" s="75">
        <v>1974373641</v>
      </c>
      <c r="K91" s="692">
        <v>0</v>
      </c>
      <c r="L91" s="75">
        <v>0</v>
      </c>
      <c r="M91" s="75">
        <v>1974373641</v>
      </c>
    </row>
    <row r="92" spans="2:13">
      <c r="K92" s="25"/>
      <c r="L92" s="25"/>
      <c r="M92" s="25"/>
    </row>
    <row r="93" spans="2:13">
      <c r="B93" s="115"/>
      <c r="C93" s="113"/>
      <c r="D93" s="113"/>
      <c r="E93" s="113"/>
      <c r="F93" s="113"/>
      <c r="G93" s="113"/>
      <c r="H93" s="113"/>
      <c r="I93" s="114"/>
      <c r="K93" s="112"/>
      <c r="L93" s="113"/>
      <c r="M93" s="114"/>
    </row>
    <row r="94" spans="2:13">
      <c r="B94" s="38" t="s">
        <v>254</v>
      </c>
      <c r="C94" s="39" t="s">
        <v>153</v>
      </c>
      <c r="D94" s="39" t="s">
        <v>153</v>
      </c>
      <c r="E94" s="39" t="s">
        <v>153</v>
      </c>
      <c r="F94" s="39" t="s">
        <v>153</v>
      </c>
      <c r="G94" s="39" t="s">
        <v>153</v>
      </c>
      <c r="H94" s="39" t="s">
        <v>153</v>
      </c>
      <c r="I94" s="40" t="s">
        <v>153</v>
      </c>
      <c r="K94" s="691" t="s">
        <v>153</v>
      </c>
      <c r="L94" s="39" t="s">
        <v>153</v>
      </c>
      <c r="M94" s="40" t="s">
        <v>153</v>
      </c>
    </row>
    <row r="95" spans="2:13">
      <c r="B95" s="42" t="s">
        <v>259</v>
      </c>
      <c r="C95" s="3">
        <v>1755819303</v>
      </c>
      <c r="D95" s="3">
        <v>74828436</v>
      </c>
      <c r="E95" s="3">
        <v>811449976</v>
      </c>
      <c r="F95" s="3">
        <v>0</v>
      </c>
      <c r="G95" s="3">
        <v>130711032</v>
      </c>
      <c r="H95" s="3">
        <v>4883232</v>
      </c>
      <c r="I95" s="3">
        <v>2777691979</v>
      </c>
      <c r="K95" s="3">
        <v>844832089</v>
      </c>
      <c r="L95" s="3">
        <v>-926233377</v>
      </c>
      <c r="M95" s="3">
        <v>2696290691</v>
      </c>
    </row>
    <row r="96" spans="2:13">
      <c r="B96" s="42" t="s">
        <v>446</v>
      </c>
      <c r="C96" s="3">
        <v>-1227702208</v>
      </c>
      <c r="D96" s="3">
        <v>-14213074</v>
      </c>
      <c r="E96" s="3">
        <v>-436097907</v>
      </c>
      <c r="F96" s="3">
        <v>0</v>
      </c>
      <c r="G96" s="3">
        <v>-47007352</v>
      </c>
      <c r="H96" s="3">
        <v>-4088234</v>
      </c>
      <c r="I96" s="3">
        <v>-1729108775</v>
      </c>
      <c r="K96" s="3">
        <v>-649598087</v>
      </c>
      <c r="L96" s="3">
        <v>603193958</v>
      </c>
      <c r="M96" s="3">
        <v>-1775512904</v>
      </c>
    </row>
    <row r="97" spans="2:13">
      <c r="B97" s="73" t="s">
        <v>260</v>
      </c>
      <c r="C97" s="75">
        <v>528117095</v>
      </c>
      <c r="D97" s="75">
        <v>60615362</v>
      </c>
      <c r="E97" s="75">
        <v>375352069</v>
      </c>
      <c r="F97" s="75">
        <v>0</v>
      </c>
      <c r="G97" s="75">
        <v>83703680</v>
      </c>
      <c r="H97" s="75">
        <v>794998</v>
      </c>
      <c r="I97" s="75">
        <v>1048583204</v>
      </c>
      <c r="K97" s="692">
        <v>195234002</v>
      </c>
      <c r="L97" s="75">
        <v>-323039419</v>
      </c>
      <c r="M97" s="75">
        <v>920777787</v>
      </c>
    </row>
    <row r="98" spans="2:13">
      <c r="K98" s="25"/>
      <c r="L98" s="25"/>
      <c r="M98" s="25"/>
    </row>
    <row r="99" spans="2:13">
      <c r="B99" s="115"/>
      <c r="C99" s="113"/>
      <c r="D99" s="113"/>
      <c r="E99" s="113"/>
      <c r="F99" s="113"/>
      <c r="G99" s="113"/>
      <c r="H99" s="113"/>
      <c r="I99" s="114"/>
      <c r="K99" s="112"/>
      <c r="L99" s="113"/>
      <c r="M99" s="114"/>
    </row>
    <row r="100" spans="2:13">
      <c r="B100" s="38" t="s">
        <v>256</v>
      </c>
      <c r="C100" s="39" t="s">
        <v>153</v>
      </c>
      <c r="D100" s="39" t="s">
        <v>153</v>
      </c>
      <c r="E100" s="39" t="s">
        <v>153</v>
      </c>
      <c r="F100" s="39" t="s">
        <v>153</v>
      </c>
      <c r="G100" s="39" t="s">
        <v>153</v>
      </c>
      <c r="H100" s="39" t="s">
        <v>153</v>
      </c>
      <c r="I100" s="40" t="s">
        <v>153</v>
      </c>
      <c r="K100" s="691" t="s">
        <v>153</v>
      </c>
      <c r="L100" s="39" t="s">
        <v>153</v>
      </c>
      <c r="M100" s="40" t="s">
        <v>153</v>
      </c>
    </row>
    <row r="101" spans="2:13">
      <c r="B101" s="42" t="s">
        <v>515</v>
      </c>
      <c r="C101" s="3">
        <v>1562787565</v>
      </c>
      <c r="D101" s="3">
        <v>0</v>
      </c>
      <c r="E101" s="3">
        <v>0</v>
      </c>
      <c r="F101" s="3">
        <v>0</v>
      </c>
      <c r="G101" s="3">
        <v>193822</v>
      </c>
      <c r="H101" s="3">
        <v>0</v>
      </c>
      <c r="I101" s="3">
        <v>1562981387</v>
      </c>
      <c r="K101" s="3">
        <v>0</v>
      </c>
      <c r="L101" s="3">
        <v>0</v>
      </c>
      <c r="M101" s="3">
        <v>1562981387</v>
      </c>
    </row>
    <row r="102" spans="2:13">
      <c r="B102" s="42" t="s">
        <v>446</v>
      </c>
      <c r="C102" s="3">
        <v>-1226255929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-1226255929</v>
      </c>
      <c r="K102" s="3">
        <v>0</v>
      </c>
      <c r="L102" s="3">
        <v>0</v>
      </c>
      <c r="M102" s="3">
        <v>-1226255929</v>
      </c>
    </row>
    <row r="103" spans="2:13">
      <c r="B103" s="73" t="s">
        <v>260</v>
      </c>
      <c r="C103" s="75">
        <v>336531636</v>
      </c>
      <c r="D103" s="75">
        <v>0</v>
      </c>
      <c r="E103" s="75">
        <v>0</v>
      </c>
      <c r="F103" s="75">
        <v>0</v>
      </c>
      <c r="G103" s="75">
        <v>193822</v>
      </c>
      <c r="H103" s="75">
        <v>0</v>
      </c>
      <c r="I103" s="75">
        <v>336725458</v>
      </c>
      <c r="K103" s="692">
        <v>0</v>
      </c>
      <c r="L103" s="75">
        <v>0</v>
      </c>
      <c r="M103" s="75">
        <v>336725458</v>
      </c>
    </row>
    <row r="104" spans="2:13">
      <c r="K104" s="25"/>
      <c r="L104" s="25"/>
      <c r="M104" s="25"/>
    </row>
    <row r="105" spans="2:13">
      <c r="B105" s="115"/>
      <c r="C105" s="113"/>
      <c r="D105" s="113"/>
      <c r="E105" s="113"/>
      <c r="F105" s="113"/>
      <c r="G105" s="113"/>
      <c r="H105" s="113"/>
      <c r="I105" s="114"/>
      <c r="K105" s="112"/>
      <c r="L105" s="113"/>
      <c r="M105" s="114"/>
    </row>
    <row r="106" spans="2:13">
      <c r="B106" s="38" t="s">
        <v>255</v>
      </c>
      <c r="C106" s="39" t="s">
        <v>153</v>
      </c>
      <c r="D106" s="39" t="s">
        <v>153</v>
      </c>
      <c r="E106" s="39" t="s">
        <v>153</v>
      </c>
      <c r="F106" s="39" t="s">
        <v>153</v>
      </c>
      <c r="G106" s="39" t="s">
        <v>153</v>
      </c>
      <c r="H106" s="39" t="s">
        <v>153</v>
      </c>
      <c r="I106" s="40" t="s">
        <v>153</v>
      </c>
      <c r="K106" s="691" t="s">
        <v>153</v>
      </c>
      <c r="L106" s="39" t="s">
        <v>153</v>
      </c>
      <c r="M106" s="40" t="s">
        <v>153</v>
      </c>
    </row>
    <row r="107" spans="2:13">
      <c r="B107" s="42" t="s">
        <v>259</v>
      </c>
      <c r="C107" s="3">
        <v>1111924629</v>
      </c>
      <c r="D107" s="3">
        <v>22492192</v>
      </c>
      <c r="E107" s="3">
        <v>0</v>
      </c>
      <c r="F107" s="3">
        <v>0</v>
      </c>
      <c r="G107" s="3">
        <v>0</v>
      </c>
      <c r="H107" s="3">
        <v>539614</v>
      </c>
      <c r="I107" s="3">
        <v>1134956435</v>
      </c>
      <c r="K107" s="3">
        <v>0</v>
      </c>
      <c r="L107" s="3">
        <v>0</v>
      </c>
      <c r="M107" s="3">
        <v>1134956435</v>
      </c>
    </row>
    <row r="108" spans="2:13">
      <c r="B108" s="42" t="s">
        <v>446</v>
      </c>
      <c r="C108" s="3">
        <v>-846192696</v>
      </c>
      <c r="D108" s="3">
        <v>-6729543</v>
      </c>
      <c r="E108" s="3">
        <v>0</v>
      </c>
      <c r="F108" s="3">
        <v>0</v>
      </c>
      <c r="G108" s="3">
        <v>0</v>
      </c>
      <c r="H108" s="3">
        <v>-308</v>
      </c>
      <c r="I108" s="3">
        <v>-852922547</v>
      </c>
      <c r="K108" s="3">
        <v>0</v>
      </c>
      <c r="L108" s="3">
        <v>0</v>
      </c>
      <c r="M108" s="3">
        <v>-852922547</v>
      </c>
    </row>
    <row r="109" spans="2:13">
      <c r="B109" s="73" t="s">
        <v>260</v>
      </c>
      <c r="C109" s="75">
        <v>265731933</v>
      </c>
      <c r="D109" s="75">
        <v>15762649</v>
      </c>
      <c r="E109" s="75">
        <v>0</v>
      </c>
      <c r="F109" s="75">
        <v>0</v>
      </c>
      <c r="G109" s="75">
        <v>0</v>
      </c>
      <c r="H109" s="75">
        <v>539306</v>
      </c>
      <c r="I109" s="75">
        <v>282033888</v>
      </c>
      <c r="K109" s="692">
        <v>0</v>
      </c>
      <c r="L109" s="75">
        <v>0</v>
      </c>
      <c r="M109" s="75">
        <v>282033888</v>
      </c>
    </row>
    <row r="110" spans="2:13">
      <c r="K110" s="25"/>
      <c r="L110" s="25"/>
      <c r="M110" s="25"/>
    </row>
    <row r="111" spans="2:13">
      <c r="B111" s="115"/>
      <c r="C111" s="113"/>
      <c r="D111" s="113"/>
      <c r="E111" s="113"/>
      <c r="F111" s="113"/>
      <c r="G111" s="113"/>
      <c r="H111" s="113"/>
      <c r="I111" s="114"/>
      <c r="K111" s="112"/>
      <c r="L111" s="113"/>
      <c r="M111" s="114"/>
    </row>
    <row r="112" spans="2:13">
      <c r="B112" s="38" t="s">
        <v>257</v>
      </c>
      <c r="C112" s="39" t="s">
        <v>153</v>
      </c>
      <c r="D112" s="39" t="s">
        <v>153</v>
      </c>
      <c r="E112" s="39" t="s">
        <v>153</v>
      </c>
      <c r="F112" s="39" t="s">
        <v>153</v>
      </c>
      <c r="G112" s="39" t="s">
        <v>153</v>
      </c>
      <c r="H112" s="39" t="s">
        <v>153</v>
      </c>
      <c r="I112" s="40" t="s">
        <v>153</v>
      </c>
      <c r="K112" s="691" t="s">
        <v>153</v>
      </c>
      <c r="L112" s="39" t="s">
        <v>153</v>
      </c>
      <c r="M112" s="40" t="s">
        <v>153</v>
      </c>
    </row>
    <row r="113" spans="2:13">
      <c r="B113" s="42" t="s">
        <v>259</v>
      </c>
      <c r="C113" s="3">
        <v>849937400</v>
      </c>
      <c r="D113" s="3">
        <v>9261737</v>
      </c>
      <c r="E113" s="3">
        <v>94906847</v>
      </c>
      <c r="F113" s="3">
        <v>0</v>
      </c>
      <c r="G113" s="3">
        <v>6898946</v>
      </c>
      <c r="H113" s="3">
        <v>-3668671</v>
      </c>
      <c r="I113" s="3">
        <v>957336259</v>
      </c>
      <c r="K113" s="3">
        <v>0</v>
      </c>
      <c r="L113" s="3">
        <v>0</v>
      </c>
      <c r="M113" s="3">
        <v>957336259</v>
      </c>
    </row>
    <row r="114" spans="2:13">
      <c r="B114" s="42" t="s">
        <v>446</v>
      </c>
      <c r="C114" s="3">
        <v>-670525720</v>
      </c>
      <c r="D114" s="3">
        <v>-200388</v>
      </c>
      <c r="E114" s="3">
        <v>-75762692</v>
      </c>
      <c r="F114" s="3">
        <v>0</v>
      </c>
      <c r="G114" s="3">
        <v>15</v>
      </c>
      <c r="H114" s="3">
        <v>12529</v>
      </c>
      <c r="I114" s="3">
        <v>-746476256</v>
      </c>
      <c r="K114" s="3">
        <v>0</v>
      </c>
      <c r="L114" s="3">
        <v>0</v>
      </c>
      <c r="M114" s="3">
        <v>-746476256</v>
      </c>
    </row>
    <row r="115" spans="2:13">
      <c r="B115" s="73" t="s">
        <v>260</v>
      </c>
      <c r="C115" s="75">
        <v>179411680</v>
      </c>
      <c r="D115" s="75">
        <v>9061349</v>
      </c>
      <c r="E115" s="75">
        <v>19144155</v>
      </c>
      <c r="F115" s="75">
        <v>0</v>
      </c>
      <c r="G115" s="75">
        <v>6898961</v>
      </c>
      <c r="H115" s="75">
        <v>-3656142</v>
      </c>
      <c r="I115" s="75">
        <v>210860003</v>
      </c>
      <c r="K115" s="692">
        <v>0</v>
      </c>
      <c r="L115" s="75">
        <v>0</v>
      </c>
      <c r="M115" s="75">
        <v>210860003</v>
      </c>
    </row>
    <row r="116" spans="2:13">
      <c r="K116" s="25"/>
      <c r="L116" s="25"/>
      <c r="M116" s="25"/>
    </row>
    <row r="117" spans="2:13">
      <c r="B117" s="115"/>
      <c r="C117" s="113"/>
      <c r="D117" s="113"/>
      <c r="E117" s="113"/>
      <c r="F117" s="113"/>
      <c r="G117" s="113"/>
      <c r="H117" s="113"/>
      <c r="I117" s="114"/>
      <c r="K117" s="112"/>
      <c r="L117" s="113"/>
      <c r="M117" s="114"/>
    </row>
    <row r="118" spans="2:13">
      <c r="B118" s="38" t="s">
        <v>1099</v>
      </c>
      <c r="C118" s="39" t="s">
        <v>153</v>
      </c>
      <c r="D118" s="39" t="s">
        <v>153</v>
      </c>
      <c r="E118" s="39" t="s">
        <v>153</v>
      </c>
      <c r="F118" s="39" t="s">
        <v>153</v>
      </c>
      <c r="G118" s="39" t="s">
        <v>153</v>
      </c>
      <c r="H118" s="39" t="s">
        <v>153</v>
      </c>
      <c r="I118" s="40" t="s">
        <v>153</v>
      </c>
      <c r="K118" s="691" t="s">
        <v>153</v>
      </c>
      <c r="L118" s="39" t="s">
        <v>153</v>
      </c>
      <c r="M118" s="40" t="s">
        <v>153</v>
      </c>
    </row>
    <row r="119" spans="2:13">
      <c r="B119" s="42" t="s">
        <v>259</v>
      </c>
      <c r="C119" s="3">
        <v>949962384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949962384</v>
      </c>
      <c r="K119" s="3">
        <v>0</v>
      </c>
      <c r="L119" s="3">
        <v>0</v>
      </c>
      <c r="M119" s="3">
        <v>949962384</v>
      </c>
    </row>
    <row r="120" spans="2:13">
      <c r="B120" s="42" t="s">
        <v>446</v>
      </c>
      <c r="C120" s="3">
        <v>-602628561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-602628561</v>
      </c>
      <c r="K120" s="3">
        <v>0</v>
      </c>
      <c r="L120" s="3">
        <v>0</v>
      </c>
      <c r="M120" s="3">
        <v>-602628561</v>
      </c>
    </row>
    <row r="121" spans="2:13">
      <c r="B121" s="73" t="s">
        <v>260</v>
      </c>
      <c r="C121" s="75">
        <v>347333823</v>
      </c>
      <c r="D121" s="75">
        <v>0</v>
      </c>
      <c r="E121" s="75">
        <v>0</v>
      </c>
      <c r="F121" s="75">
        <v>0</v>
      </c>
      <c r="G121" s="75">
        <v>0</v>
      </c>
      <c r="H121" s="75">
        <v>0</v>
      </c>
      <c r="I121" s="75">
        <v>347333823</v>
      </c>
      <c r="K121" s="692">
        <v>0</v>
      </c>
      <c r="L121" s="75">
        <v>0</v>
      </c>
      <c r="M121" s="75">
        <v>347333823</v>
      </c>
    </row>
    <row r="122" spans="2:13">
      <c r="B122" s="81"/>
      <c r="C122" s="82"/>
      <c r="D122" s="82"/>
      <c r="E122" s="82"/>
      <c r="F122" s="82"/>
      <c r="G122" s="82"/>
      <c r="H122" s="82"/>
      <c r="I122" s="82"/>
      <c r="K122" s="25"/>
      <c r="L122" s="25"/>
      <c r="M122" s="25"/>
    </row>
    <row r="123" spans="2:13" ht="39">
      <c r="B123" s="112" t="s">
        <v>1380</v>
      </c>
      <c r="C123" s="113" t="s">
        <v>428</v>
      </c>
      <c r="D123" s="113" t="s">
        <v>213</v>
      </c>
      <c r="E123" s="113" t="s">
        <v>249</v>
      </c>
      <c r="F123" s="113" t="s">
        <v>528</v>
      </c>
      <c r="G123" s="113" t="s">
        <v>250</v>
      </c>
      <c r="H123" s="113" t="s">
        <v>251</v>
      </c>
      <c r="I123" s="114" t="s">
        <v>252</v>
      </c>
      <c r="K123" s="25"/>
      <c r="L123" s="25"/>
      <c r="M123" s="25"/>
    </row>
    <row r="124" spans="2:13">
      <c r="B124" s="45" t="s">
        <v>618</v>
      </c>
      <c r="C124" s="71"/>
      <c r="D124" s="71"/>
      <c r="E124" s="71"/>
      <c r="F124" s="71"/>
      <c r="G124" s="71"/>
      <c r="H124" s="71"/>
      <c r="I124" s="72"/>
      <c r="K124" s="25"/>
      <c r="L124" s="25"/>
      <c r="M124" s="25"/>
    </row>
    <row r="125" spans="2:13">
      <c r="B125" s="46" t="s">
        <v>155</v>
      </c>
      <c r="C125" s="39" t="s">
        <v>153</v>
      </c>
      <c r="D125" s="39" t="s">
        <v>153</v>
      </c>
      <c r="E125" s="39" t="s">
        <v>153</v>
      </c>
      <c r="F125" s="39" t="s">
        <v>153</v>
      </c>
      <c r="G125" s="39" t="s">
        <v>153</v>
      </c>
      <c r="H125" s="39" t="s">
        <v>153</v>
      </c>
      <c r="I125" s="40" t="s">
        <v>153</v>
      </c>
      <c r="K125" s="25"/>
      <c r="L125" s="25"/>
      <c r="M125" s="25"/>
    </row>
    <row r="126" spans="2:13">
      <c r="B126" s="47" t="s">
        <v>596</v>
      </c>
      <c r="C126" s="16">
        <v>392736988</v>
      </c>
      <c r="D126" s="16">
        <v>59869425</v>
      </c>
      <c r="E126" s="16">
        <v>19547957</v>
      </c>
      <c r="F126" s="16">
        <v>1962141</v>
      </c>
      <c r="G126" s="16">
        <v>0</v>
      </c>
      <c r="H126" s="16">
        <v>9009073</v>
      </c>
      <c r="I126" s="14">
        <v>483125584</v>
      </c>
      <c r="K126" s="25"/>
      <c r="L126" s="25"/>
      <c r="M126" s="25"/>
    </row>
    <row r="127" spans="2:13">
      <c r="B127" s="9" t="s">
        <v>71</v>
      </c>
      <c r="C127" s="16">
        <v>0</v>
      </c>
      <c r="D127" s="16">
        <v>3547398</v>
      </c>
      <c r="E127" s="16">
        <v>0</v>
      </c>
      <c r="F127" s="16">
        <v>0</v>
      </c>
      <c r="G127" s="16">
        <v>1550818</v>
      </c>
      <c r="H127" s="16">
        <v>205983238</v>
      </c>
      <c r="I127" s="4">
        <v>211081454</v>
      </c>
      <c r="K127" s="25"/>
      <c r="L127" s="25"/>
      <c r="M127" s="25"/>
    </row>
    <row r="128" spans="2:13">
      <c r="B128" s="9" t="s">
        <v>34</v>
      </c>
      <c r="C128" s="16">
        <v>18274763</v>
      </c>
      <c r="D128" s="16">
        <v>1038279</v>
      </c>
      <c r="E128" s="16">
        <v>864014</v>
      </c>
      <c r="F128" s="16">
        <v>2949047</v>
      </c>
      <c r="G128" s="16">
        <v>311782</v>
      </c>
      <c r="H128" s="16">
        <v>9261025</v>
      </c>
      <c r="I128" s="4">
        <v>32698910</v>
      </c>
      <c r="K128" s="25"/>
      <c r="L128" s="25"/>
      <c r="M128" s="25"/>
    </row>
    <row r="129" spans="2:13">
      <c r="B129" s="9" t="s">
        <v>635</v>
      </c>
      <c r="C129" s="16">
        <v>413192139</v>
      </c>
      <c r="D129" s="16">
        <v>32507227</v>
      </c>
      <c r="E129" s="16">
        <v>90137526</v>
      </c>
      <c r="F129" s="16">
        <v>45230482</v>
      </c>
      <c r="G129" s="16">
        <v>99963318</v>
      </c>
      <c r="H129" s="16">
        <v>20652511</v>
      </c>
      <c r="I129" s="4">
        <v>701683203</v>
      </c>
      <c r="K129" s="25"/>
      <c r="L129" s="25"/>
      <c r="M129" s="25"/>
    </row>
    <row r="130" spans="2:13">
      <c r="B130" s="9" t="s">
        <v>600</v>
      </c>
      <c r="C130" s="16">
        <v>0</v>
      </c>
      <c r="D130" s="16">
        <v>0</v>
      </c>
      <c r="E130" s="16">
        <v>0</v>
      </c>
      <c r="F130" s="16">
        <v>0</v>
      </c>
      <c r="G130" s="16">
        <v>12629727</v>
      </c>
      <c r="H130" s="16">
        <v>0</v>
      </c>
      <c r="I130" s="4">
        <v>12629727</v>
      </c>
      <c r="K130" s="25"/>
      <c r="L130" s="25"/>
      <c r="M130" s="25"/>
    </row>
    <row r="131" spans="2:13">
      <c r="B131" s="48" t="s">
        <v>16</v>
      </c>
      <c r="C131" s="16">
        <v>955700051</v>
      </c>
      <c r="D131" s="16">
        <v>0</v>
      </c>
      <c r="E131" s="16">
        <v>254232051</v>
      </c>
      <c r="F131" s="16">
        <v>201288807</v>
      </c>
      <c r="G131" s="16">
        <v>0</v>
      </c>
      <c r="H131" s="16">
        <v>0</v>
      </c>
      <c r="I131" s="4">
        <v>1411220909</v>
      </c>
      <c r="K131" s="25"/>
      <c r="L131" s="25"/>
      <c r="M131" s="25"/>
    </row>
    <row r="132" spans="2:13">
      <c r="B132" s="9" t="s">
        <v>17</v>
      </c>
      <c r="C132" s="16">
        <v>74212183</v>
      </c>
      <c r="D132" s="16">
        <v>18451804</v>
      </c>
      <c r="E132" s="16">
        <v>4557921</v>
      </c>
      <c r="F132" s="16">
        <v>6437206</v>
      </c>
      <c r="G132" s="16">
        <v>0</v>
      </c>
      <c r="H132" s="16">
        <v>20178323</v>
      </c>
      <c r="I132" s="4">
        <v>123837437</v>
      </c>
      <c r="K132" s="25"/>
      <c r="L132" s="25"/>
      <c r="M132" s="25"/>
    </row>
    <row r="133" spans="2:13">
      <c r="B133" s="9" t="s">
        <v>1381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4">
        <v>0</v>
      </c>
      <c r="K133" s="25"/>
      <c r="L133" s="25"/>
      <c r="M133" s="25"/>
    </row>
    <row r="134" spans="2:13">
      <c r="B134" s="8" t="s">
        <v>113</v>
      </c>
      <c r="C134" s="4">
        <v>1854116124</v>
      </c>
      <c r="D134" s="4">
        <v>115414133</v>
      </c>
      <c r="E134" s="4">
        <v>369339469</v>
      </c>
      <c r="F134" s="4">
        <v>257867683</v>
      </c>
      <c r="G134" s="4">
        <v>114455645</v>
      </c>
      <c r="H134" s="4">
        <v>265084170</v>
      </c>
      <c r="I134" s="4">
        <v>2976277224</v>
      </c>
      <c r="K134" s="25"/>
      <c r="L134" s="25"/>
      <c r="M134" s="25"/>
    </row>
    <row r="135" spans="2:13" ht="5.25" customHeight="1">
      <c r="B135" s="81"/>
      <c r="C135" s="82"/>
      <c r="D135" s="82"/>
      <c r="E135" s="82"/>
      <c r="F135" s="82"/>
      <c r="G135" s="82"/>
      <c r="H135" s="82"/>
      <c r="I135" s="82"/>
      <c r="K135" s="25"/>
      <c r="L135" s="25"/>
      <c r="M135" s="25"/>
    </row>
    <row r="136" spans="2:13">
      <c r="B136" s="116" t="s">
        <v>156</v>
      </c>
      <c r="C136" s="135"/>
      <c r="D136" s="135"/>
      <c r="E136" s="135"/>
      <c r="F136" s="135"/>
      <c r="G136" s="135"/>
      <c r="H136" s="135"/>
      <c r="I136" s="117"/>
      <c r="K136" s="25"/>
      <c r="L136" s="25"/>
      <c r="M136" s="25"/>
    </row>
    <row r="137" spans="2:13">
      <c r="B137" s="48" t="s">
        <v>459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230585174</v>
      </c>
      <c r="I137" s="4">
        <v>230585174</v>
      </c>
      <c r="K137" s="25"/>
      <c r="L137" s="25"/>
      <c r="M137" s="25"/>
    </row>
    <row r="138" spans="2:13">
      <c r="B138" s="48" t="s">
        <v>458</v>
      </c>
      <c r="C138" s="16">
        <v>17041102</v>
      </c>
      <c r="D138" s="16">
        <v>5670701</v>
      </c>
      <c r="E138" s="16">
        <v>842050</v>
      </c>
      <c r="F138" s="16">
        <v>1996138</v>
      </c>
      <c r="G138" s="16">
        <v>107268</v>
      </c>
      <c r="H138" s="16">
        <v>821769</v>
      </c>
      <c r="I138" s="4">
        <v>26479028</v>
      </c>
      <c r="K138" s="25"/>
      <c r="L138" s="25"/>
      <c r="M138" s="25"/>
    </row>
    <row r="139" spans="2:13">
      <c r="B139" s="9" t="s">
        <v>636</v>
      </c>
      <c r="C139" s="16">
        <v>45890</v>
      </c>
      <c r="D139" s="16">
        <v>2377</v>
      </c>
      <c r="E139" s="16">
        <v>0</v>
      </c>
      <c r="F139" s="16">
        <v>0</v>
      </c>
      <c r="G139" s="16">
        <v>108332</v>
      </c>
      <c r="H139" s="16">
        <v>0</v>
      </c>
      <c r="I139" s="4">
        <v>156599</v>
      </c>
      <c r="K139" s="25"/>
      <c r="L139" s="25"/>
      <c r="M139" s="25"/>
    </row>
    <row r="140" spans="2:13">
      <c r="B140" s="48" t="s">
        <v>1382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4">
        <v>0</v>
      </c>
      <c r="K140" s="25"/>
      <c r="L140" s="25"/>
      <c r="M140" s="25"/>
    </row>
    <row r="141" spans="2:13" ht="12.75" customHeight="1">
      <c r="B141" s="48" t="s">
        <v>1383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4">
        <v>0</v>
      </c>
      <c r="K141" s="25"/>
      <c r="L141" s="25"/>
      <c r="M141" s="25"/>
    </row>
    <row r="142" spans="2:13">
      <c r="B142" s="48" t="s">
        <v>457</v>
      </c>
      <c r="C142" s="16">
        <v>1497560</v>
      </c>
      <c r="D142" s="16">
        <v>0</v>
      </c>
      <c r="E142" s="16">
        <v>0</v>
      </c>
      <c r="F142" s="16">
        <v>0</v>
      </c>
      <c r="G142" s="16">
        <v>333159443</v>
      </c>
      <c r="H142" s="16">
        <v>0</v>
      </c>
      <c r="I142" s="4">
        <v>334657003</v>
      </c>
      <c r="K142" s="25"/>
      <c r="L142" s="25"/>
      <c r="M142" s="25"/>
    </row>
    <row r="143" spans="2:13">
      <c r="B143" s="48" t="s">
        <v>460</v>
      </c>
      <c r="C143" s="16">
        <v>410132086</v>
      </c>
      <c r="D143" s="16">
        <v>2032648</v>
      </c>
      <c r="E143" s="16">
        <v>11807572</v>
      </c>
      <c r="F143" s="16">
        <v>126594346</v>
      </c>
      <c r="G143" s="16">
        <v>543656</v>
      </c>
      <c r="H143" s="16">
        <v>222893635</v>
      </c>
      <c r="I143" s="4">
        <v>774003943</v>
      </c>
      <c r="K143" s="25"/>
      <c r="L143" s="25"/>
      <c r="M143" s="25"/>
    </row>
    <row r="144" spans="2:13">
      <c r="B144" s="48" t="s">
        <v>461</v>
      </c>
      <c r="C144" s="16">
        <v>1770500305</v>
      </c>
      <c r="D144" s="16">
        <v>33311578</v>
      </c>
      <c r="E144" s="16">
        <v>9096160</v>
      </c>
      <c r="F144" s="16">
        <v>5998924</v>
      </c>
      <c r="G144" s="16">
        <v>54683034</v>
      </c>
      <c r="H144" s="16">
        <v>0</v>
      </c>
      <c r="I144" s="4">
        <v>1873590001</v>
      </c>
      <c r="K144" s="693"/>
      <c r="L144" s="693"/>
      <c r="M144" s="693"/>
    </row>
    <row r="145" spans="2:13">
      <c r="B145" s="48" t="s">
        <v>390</v>
      </c>
      <c r="C145" s="16">
        <v>2333007743</v>
      </c>
      <c r="D145" s="16">
        <v>471359419</v>
      </c>
      <c r="E145" s="16">
        <v>437583212</v>
      </c>
      <c r="F145" s="16">
        <v>314764712</v>
      </c>
      <c r="G145" s="16">
        <v>282150</v>
      </c>
      <c r="H145" s="16">
        <v>186125483</v>
      </c>
      <c r="I145" s="4">
        <v>3743122719</v>
      </c>
      <c r="K145" s="693"/>
      <c r="L145" s="693"/>
      <c r="M145" s="693"/>
    </row>
    <row r="146" spans="2:13">
      <c r="B146" s="9" t="s">
        <v>602</v>
      </c>
      <c r="C146" s="16">
        <v>0</v>
      </c>
      <c r="D146" s="16">
        <v>3188927576</v>
      </c>
      <c r="E146" s="16">
        <v>0</v>
      </c>
      <c r="F146" s="16">
        <v>0</v>
      </c>
      <c r="G146" s="16">
        <v>0</v>
      </c>
      <c r="H146" s="16">
        <v>0</v>
      </c>
      <c r="I146" s="4">
        <v>3188927576</v>
      </c>
      <c r="K146" s="25"/>
      <c r="L146" s="25"/>
      <c r="M146" s="25"/>
    </row>
    <row r="147" spans="2:13">
      <c r="B147" s="48" t="s">
        <v>6</v>
      </c>
      <c r="C147" s="16">
        <v>67872904</v>
      </c>
      <c r="D147" s="16">
        <v>15194</v>
      </c>
      <c r="E147" s="16">
        <v>0</v>
      </c>
      <c r="F147" s="16">
        <v>0</v>
      </c>
      <c r="G147" s="16">
        <v>0</v>
      </c>
      <c r="H147" s="16">
        <v>884684</v>
      </c>
      <c r="I147" s="4">
        <v>68772782</v>
      </c>
      <c r="K147" s="25"/>
      <c r="L147" s="25"/>
      <c r="M147" s="25"/>
    </row>
    <row r="148" spans="2:13">
      <c r="B148" s="48" t="s">
        <v>360</v>
      </c>
      <c r="C148" s="16">
        <v>21229939</v>
      </c>
      <c r="D148" s="16">
        <v>9210907</v>
      </c>
      <c r="E148" s="16">
        <v>0</v>
      </c>
      <c r="F148" s="16">
        <v>0</v>
      </c>
      <c r="G148" s="16">
        <v>0</v>
      </c>
      <c r="H148" s="16">
        <v>326109634</v>
      </c>
      <c r="I148" s="4">
        <v>356550480</v>
      </c>
      <c r="K148" s="25"/>
      <c r="L148" s="25"/>
      <c r="M148" s="25"/>
    </row>
    <row r="149" spans="2:13">
      <c r="B149" s="49" t="s">
        <v>462</v>
      </c>
      <c r="C149" s="50">
        <v>4621327529</v>
      </c>
      <c r="D149" s="50">
        <v>3710530400</v>
      </c>
      <c r="E149" s="50">
        <v>459328994</v>
      </c>
      <c r="F149" s="50">
        <v>449354120</v>
      </c>
      <c r="G149" s="50">
        <v>388883883</v>
      </c>
      <c r="H149" s="50">
        <v>967420379</v>
      </c>
      <c r="I149" s="50">
        <v>10596845305</v>
      </c>
      <c r="K149" s="25"/>
      <c r="L149" s="25"/>
      <c r="M149" s="25"/>
    </row>
    <row r="150" spans="2:13">
      <c r="B150" s="8" t="s">
        <v>157</v>
      </c>
      <c r="C150" s="50">
        <v>6475443653</v>
      </c>
      <c r="D150" s="50">
        <v>3825944533</v>
      </c>
      <c r="E150" s="50">
        <v>828668463</v>
      </c>
      <c r="F150" s="50">
        <v>707221803</v>
      </c>
      <c r="G150" s="50">
        <v>503339528</v>
      </c>
      <c r="H150" s="50">
        <v>1232504549</v>
      </c>
      <c r="I150" s="50">
        <v>13573122529</v>
      </c>
      <c r="K150" s="25"/>
      <c r="L150" s="25"/>
      <c r="M150" s="25"/>
    </row>
    <row r="151" spans="2:13">
      <c r="B151" s="81"/>
      <c r="C151" s="84"/>
      <c r="D151" s="84"/>
      <c r="E151" s="84"/>
      <c r="F151" s="84"/>
      <c r="G151" s="84"/>
      <c r="H151" s="84"/>
      <c r="I151" s="84"/>
      <c r="K151" s="25"/>
      <c r="L151" s="25"/>
      <c r="M151" s="25"/>
    </row>
    <row r="152" spans="2:13">
      <c r="B152" s="81"/>
      <c r="C152" s="83"/>
      <c r="D152" s="83"/>
      <c r="E152" s="83"/>
      <c r="F152" s="83"/>
      <c r="G152" s="83"/>
      <c r="H152" s="83"/>
      <c r="I152" s="83"/>
      <c r="K152" s="25"/>
      <c r="L152" s="25"/>
      <c r="M152" s="25"/>
    </row>
    <row r="153" spans="2:13">
      <c r="B153" s="81"/>
      <c r="C153" s="84"/>
      <c r="D153" s="84"/>
      <c r="E153" s="84"/>
      <c r="F153" s="84"/>
      <c r="G153" s="84"/>
      <c r="H153" s="84"/>
      <c r="I153" s="84"/>
      <c r="K153" s="25"/>
      <c r="L153" s="25"/>
      <c r="M153" s="25"/>
    </row>
    <row r="154" spans="2:13" ht="39">
      <c r="B154" s="112" t="s">
        <v>1238</v>
      </c>
      <c r="C154" s="113" t="s">
        <v>428</v>
      </c>
      <c r="D154" s="113" t="s">
        <v>213</v>
      </c>
      <c r="E154" s="113" t="s">
        <v>249</v>
      </c>
      <c r="F154" s="113" t="s">
        <v>528</v>
      </c>
      <c r="G154" s="113" t="s">
        <v>250</v>
      </c>
      <c r="H154" s="113" t="s">
        <v>251</v>
      </c>
      <c r="I154" s="114" t="s">
        <v>252</v>
      </c>
      <c r="K154" s="25"/>
      <c r="L154" s="25"/>
      <c r="M154" s="25"/>
    </row>
    <row r="155" spans="2:13">
      <c r="B155" s="45" t="s">
        <v>618</v>
      </c>
      <c r="C155" s="71"/>
      <c r="D155" s="71"/>
      <c r="E155" s="71"/>
      <c r="F155" s="71"/>
      <c r="G155" s="71"/>
      <c r="H155" s="71"/>
      <c r="I155" s="72"/>
      <c r="K155" s="25"/>
      <c r="L155" s="25"/>
      <c r="M155" s="25"/>
    </row>
    <row r="156" spans="2:13">
      <c r="B156" s="46" t="s">
        <v>155</v>
      </c>
      <c r="C156" s="39" t="s">
        <v>153</v>
      </c>
      <c r="D156" s="39" t="s">
        <v>153</v>
      </c>
      <c r="E156" s="39" t="s">
        <v>153</v>
      </c>
      <c r="F156" s="39" t="s">
        <v>153</v>
      </c>
      <c r="G156" s="39" t="s">
        <v>153</v>
      </c>
      <c r="H156" s="39" t="s">
        <v>153</v>
      </c>
      <c r="I156" s="40" t="s">
        <v>153</v>
      </c>
      <c r="K156" s="25"/>
      <c r="L156" s="25"/>
      <c r="M156" s="25"/>
    </row>
    <row r="157" spans="2:13">
      <c r="B157" s="47" t="s">
        <v>596</v>
      </c>
      <c r="C157" s="51">
        <v>272591847</v>
      </c>
      <c r="D157" s="51">
        <v>65803216</v>
      </c>
      <c r="E157" s="51">
        <v>21754153</v>
      </c>
      <c r="F157" s="51">
        <v>1880052</v>
      </c>
      <c r="G157" s="51">
        <v>0</v>
      </c>
      <c r="H157" s="51">
        <v>11671035</v>
      </c>
      <c r="I157" s="14">
        <v>373700303</v>
      </c>
      <c r="K157" s="25"/>
      <c r="L157" s="25"/>
      <c r="M157" s="25"/>
    </row>
    <row r="158" spans="2:13">
      <c r="B158" s="9" t="s">
        <v>71</v>
      </c>
      <c r="C158" s="3">
        <v>0</v>
      </c>
      <c r="D158" s="3">
        <v>2565338</v>
      </c>
      <c r="E158" s="3">
        <v>0</v>
      </c>
      <c r="F158" s="3">
        <v>0</v>
      </c>
      <c r="G158" s="3">
        <v>16018826</v>
      </c>
      <c r="H158" s="3">
        <v>235262474</v>
      </c>
      <c r="I158" s="14">
        <v>253846638</v>
      </c>
      <c r="K158" s="25"/>
      <c r="L158" s="25"/>
      <c r="M158" s="25"/>
    </row>
    <row r="159" spans="2:13">
      <c r="B159" s="9" t="s">
        <v>34</v>
      </c>
      <c r="C159" s="3">
        <v>16276828</v>
      </c>
      <c r="D159" s="3">
        <v>446557</v>
      </c>
      <c r="E159" s="3">
        <v>949865</v>
      </c>
      <c r="F159" s="3">
        <v>2417521</v>
      </c>
      <c r="G159" s="3">
        <v>406346</v>
      </c>
      <c r="H159" s="3">
        <v>7843177</v>
      </c>
      <c r="I159" s="14">
        <v>28340294</v>
      </c>
      <c r="K159" s="25"/>
      <c r="L159" s="25"/>
      <c r="M159" s="25"/>
    </row>
    <row r="160" spans="2:13">
      <c r="B160" s="9" t="s">
        <v>635</v>
      </c>
      <c r="C160" s="3">
        <v>424557949</v>
      </c>
      <c r="D160" s="3">
        <v>44796208</v>
      </c>
      <c r="E160" s="3">
        <v>87550598</v>
      </c>
      <c r="F160" s="3">
        <v>26045768</v>
      </c>
      <c r="G160" s="3">
        <v>193194949</v>
      </c>
      <c r="H160" s="3">
        <v>20277182</v>
      </c>
      <c r="I160" s="4">
        <v>796422654</v>
      </c>
      <c r="K160" s="25"/>
      <c r="L160" s="25"/>
      <c r="M160" s="25"/>
    </row>
    <row r="161" spans="2:13">
      <c r="B161" s="9" t="s">
        <v>600</v>
      </c>
      <c r="C161" s="3">
        <v>0</v>
      </c>
      <c r="D161" s="3">
        <v>0</v>
      </c>
      <c r="E161" s="3">
        <v>0</v>
      </c>
      <c r="F161" s="3">
        <v>0</v>
      </c>
      <c r="G161" s="3">
        <v>19277769</v>
      </c>
      <c r="H161" s="3">
        <v>0</v>
      </c>
      <c r="I161" s="4">
        <v>19277769</v>
      </c>
      <c r="K161" s="25"/>
      <c r="L161" s="25"/>
      <c r="M161" s="25"/>
    </row>
    <row r="162" spans="2:13">
      <c r="B162" s="48" t="s">
        <v>16</v>
      </c>
      <c r="C162" s="3">
        <v>968096691</v>
      </c>
      <c r="D162" s="3">
        <v>0</v>
      </c>
      <c r="E162" s="3">
        <v>309181585</v>
      </c>
      <c r="F162" s="3">
        <v>233128362</v>
      </c>
      <c r="G162" s="3">
        <v>0</v>
      </c>
      <c r="H162" s="3">
        <v>0</v>
      </c>
      <c r="I162" s="4">
        <v>1510406638</v>
      </c>
      <c r="K162" s="25"/>
      <c r="L162" s="25"/>
      <c r="M162" s="25"/>
    </row>
    <row r="163" spans="2:13">
      <c r="B163" s="9" t="s">
        <v>17</v>
      </c>
      <c r="C163" s="3">
        <v>76225885</v>
      </c>
      <c r="D163" s="3">
        <v>20004892</v>
      </c>
      <c r="E163" s="3">
        <v>15286305</v>
      </c>
      <c r="F163" s="3">
        <v>6405498</v>
      </c>
      <c r="G163" s="3">
        <v>0</v>
      </c>
      <c r="H163" s="3">
        <v>8240569</v>
      </c>
      <c r="I163" s="4">
        <v>126163149</v>
      </c>
      <c r="K163" s="25"/>
      <c r="L163" s="25"/>
      <c r="M163" s="25"/>
    </row>
    <row r="164" spans="2:13">
      <c r="B164" s="9" t="s">
        <v>1381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4">
        <v>0</v>
      </c>
      <c r="K164" s="25"/>
      <c r="L164" s="25"/>
      <c r="M164" s="25"/>
    </row>
    <row r="165" spans="2:13">
      <c r="B165" s="8" t="s">
        <v>113</v>
      </c>
      <c r="C165" s="4">
        <v>1757749200</v>
      </c>
      <c r="D165" s="4">
        <v>133616211</v>
      </c>
      <c r="E165" s="4">
        <v>434722506</v>
      </c>
      <c r="F165" s="4">
        <v>269877201</v>
      </c>
      <c r="G165" s="4">
        <v>228897890</v>
      </c>
      <c r="H165" s="4">
        <v>283294437</v>
      </c>
      <c r="I165" s="4">
        <v>3108157445</v>
      </c>
      <c r="K165" s="25"/>
      <c r="L165" s="25"/>
      <c r="M165" s="25"/>
    </row>
    <row r="166" spans="2:13" ht="5.25" customHeight="1">
      <c r="B166" s="81"/>
      <c r="C166" s="82"/>
      <c r="D166" s="82"/>
      <c r="E166" s="82"/>
      <c r="F166" s="82"/>
      <c r="G166" s="82"/>
      <c r="H166" s="82"/>
      <c r="I166" s="82"/>
      <c r="K166" s="25"/>
      <c r="L166" s="25"/>
      <c r="M166" s="25"/>
    </row>
    <row r="167" spans="2:13">
      <c r="B167" s="116" t="s">
        <v>156</v>
      </c>
      <c r="C167" s="135"/>
      <c r="D167" s="135"/>
      <c r="E167" s="135"/>
      <c r="F167" s="135"/>
      <c r="G167" s="135"/>
      <c r="H167" s="135"/>
      <c r="I167" s="117"/>
      <c r="K167" s="25"/>
      <c r="L167" s="25"/>
      <c r="M167" s="25"/>
    </row>
    <row r="168" spans="2:13">
      <c r="B168" s="52" t="s">
        <v>459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190595875</v>
      </c>
      <c r="I168" s="4">
        <v>190595875</v>
      </c>
      <c r="K168" s="25"/>
      <c r="L168" s="25"/>
      <c r="M168" s="25"/>
    </row>
    <row r="169" spans="2:13">
      <c r="B169" s="52" t="s">
        <v>458</v>
      </c>
      <c r="C169" s="3">
        <v>15096885</v>
      </c>
      <c r="D169" s="3">
        <v>5458767</v>
      </c>
      <c r="E169" s="3">
        <v>1348061</v>
      </c>
      <c r="F169" s="3">
        <v>1672546</v>
      </c>
      <c r="G169" s="3">
        <v>224190</v>
      </c>
      <c r="H169" s="3">
        <v>1473548</v>
      </c>
      <c r="I169" s="4">
        <v>25273997</v>
      </c>
      <c r="K169" s="25"/>
      <c r="L169" s="25"/>
      <c r="M169" s="25"/>
    </row>
    <row r="170" spans="2:13">
      <c r="B170" s="9" t="s">
        <v>636</v>
      </c>
      <c r="C170" s="3">
        <v>159507</v>
      </c>
      <c r="D170" s="3">
        <v>21028</v>
      </c>
      <c r="E170" s="3">
        <v>0</v>
      </c>
      <c r="F170" s="3">
        <v>0</v>
      </c>
      <c r="G170" s="3">
        <v>1028233</v>
      </c>
      <c r="H170" s="3">
        <v>0</v>
      </c>
      <c r="I170" s="4">
        <v>1208768</v>
      </c>
      <c r="K170" s="25"/>
      <c r="L170" s="25"/>
      <c r="M170" s="25"/>
    </row>
    <row r="171" spans="2:13">
      <c r="B171" s="52" t="s">
        <v>1382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4">
        <v>0</v>
      </c>
      <c r="K171" s="25"/>
      <c r="L171" s="25"/>
      <c r="M171" s="25"/>
    </row>
    <row r="172" spans="2:13">
      <c r="B172" s="52" t="s">
        <v>1383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4">
        <v>0</v>
      </c>
      <c r="K172" s="25"/>
      <c r="L172" s="25"/>
      <c r="M172" s="25"/>
    </row>
    <row r="173" spans="2:13">
      <c r="B173" s="52" t="s">
        <v>457</v>
      </c>
      <c r="C173" s="3">
        <v>2150823</v>
      </c>
      <c r="D173" s="3">
        <v>0</v>
      </c>
      <c r="E173" s="3">
        <v>0</v>
      </c>
      <c r="F173" s="3">
        <v>0</v>
      </c>
      <c r="G173" s="3">
        <v>317797056</v>
      </c>
      <c r="H173" s="3">
        <v>0</v>
      </c>
      <c r="I173" s="4">
        <v>319947879</v>
      </c>
      <c r="K173" s="25"/>
      <c r="L173" s="25"/>
      <c r="M173" s="25"/>
    </row>
    <row r="174" spans="2:13">
      <c r="B174" s="52" t="s">
        <v>460</v>
      </c>
      <c r="C174" s="3">
        <v>391572462</v>
      </c>
      <c r="D174" s="3">
        <v>1362830</v>
      </c>
      <c r="E174" s="3">
        <v>9643088</v>
      </c>
      <c r="F174" s="3">
        <v>131974157</v>
      </c>
      <c r="G174" s="3">
        <v>276919</v>
      </c>
      <c r="H174" s="3">
        <v>170294309</v>
      </c>
      <c r="I174" s="4">
        <v>705123765</v>
      </c>
      <c r="K174" s="84"/>
      <c r="L174" s="84"/>
      <c r="M174" s="84"/>
    </row>
    <row r="175" spans="2:13">
      <c r="B175" s="52" t="s">
        <v>461</v>
      </c>
      <c r="C175" s="3">
        <v>1614380909</v>
      </c>
      <c r="D175" s="16">
        <v>26393322</v>
      </c>
      <c r="E175" s="16">
        <v>12480559</v>
      </c>
      <c r="F175" s="16">
        <v>9579192</v>
      </c>
      <c r="G175" s="3">
        <v>42795417</v>
      </c>
      <c r="H175" s="3">
        <v>0</v>
      </c>
      <c r="I175" s="4">
        <v>1705629399</v>
      </c>
      <c r="K175" s="25"/>
      <c r="L175" s="25"/>
      <c r="M175" s="25"/>
    </row>
    <row r="176" spans="2:13">
      <c r="B176" s="52" t="s">
        <v>390</v>
      </c>
      <c r="C176" s="3">
        <v>2231810257</v>
      </c>
      <c r="D176" s="3">
        <v>513478455</v>
      </c>
      <c r="E176" s="3">
        <v>482319072</v>
      </c>
      <c r="F176" s="3">
        <v>304279387</v>
      </c>
      <c r="G176" s="3">
        <v>540571</v>
      </c>
      <c r="H176" s="3">
        <v>190584391</v>
      </c>
      <c r="I176" s="4">
        <v>3723012133</v>
      </c>
      <c r="K176" s="25"/>
      <c r="L176" s="25"/>
      <c r="M176" s="25"/>
    </row>
    <row r="177" spans="2:13">
      <c r="B177" s="9" t="s">
        <v>602</v>
      </c>
      <c r="C177" s="3">
        <v>0</v>
      </c>
      <c r="D177" s="3">
        <v>3137915658</v>
      </c>
      <c r="E177" s="3">
        <v>0</v>
      </c>
      <c r="F177" s="3">
        <v>0</v>
      </c>
      <c r="G177" s="3">
        <v>0</v>
      </c>
      <c r="H177" s="3">
        <v>0</v>
      </c>
      <c r="I177" s="4">
        <v>3137915658</v>
      </c>
      <c r="K177" s="25"/>
      <c r="L177" s="25"/>
      <c r="M177" s="25"/>
    </row>
    <row r="178" spans="2:13">
      <c r="B178" s="52" t="s">
        <v>6</v>
      </c>
      <c r="C178" s="3">
        <v>89809231</v>
      </c>
      <c r="D178" s="3">
        <v>107013</v>
      </c>
      <c r="E178" s="3">
        <v>0</v>
      </c>
      <c r="F178" s="3">
        <v>0</v>
      </c>
      <c r="G178" s="3">
        <v>0</v>
      </c>
      <c r="H178" s="3">
        <v>6751985</v>
      </c>
      <c r="I178" s="4">
        <v>96668229</v>
      </c>
      <c r="K178" s="25"/>
      <c r="L178" s="25"/>
      <c r="M178" s="25"/>
    </row>
    <row r="179" spans="2:13">
      <c r="B179" s="52" t="s">
        <v>360</v>
      </c>
      <c r="C179" s="3">
        <v>23400651</v>
      </c>
      <c r="D179" s="3">
        <v>7579427</v>
      </c>
      <c r="E179" s="3">
        <v>0</v>
      </c>
      <c r="F179" s="3">
        <v>0</v>
      </c>
      <c r="G179" s="3">
        <v>0</v>
      </c>
      <c r="H179" s="3">
        <v>295686565</v>
      </c>
      <c r="I179" s="4">
        <v>326666643</v>
      </c>
      <c r="K179" s="25"/>
      <c r="L179" s="25"/>
      <c r="M179" s="25"/>
    </row>
    <row r="180" spans="2:13">
      <c r="B180" s="49" t="s">
        <v>462</v>
      </c>
      <c r="C180" s="50">
        <v>4368380725</v>
      </c>
      <c r="D180" s="50">
        <v>3692316500</v>
      </c>
      <c r="E180" s="50">
        <v>505790780</v>
      </c>
      <c r="F180" s="50">
        <v>447505282</v>
      </c>
      <c r="G180" s="50">
        <v>362662386</v>
      </c>
      <c r="H180" s="50">
        <v>855386673</v>
      </c>
      <c r="I180" s="50">
        <v>10232042346</v>
      </c>
      <c r="K180" s="25"/>
      <c r="L180" s="25"/>
      <c r="M180" s="25"/>
    </row>
    <row r="181" spans="2:13">
      <c r="B181" s="8" t="s">
        <v>157</v>
      </c>
      <c r="C181" s="50">
        <v>6126129925</v>
      </c>
      <c r="D181" s="50">
        <v>3825932711</v>
      </c>
      <c r="E181" s="50">
        <v>940513286</v>
      </c>
      <c r="F181" s="50">
        <v>717382483</v>
      </c>
      <c r="G181" s="50">
        <v>591560276</v>
      </c>
      <c r="H181" s="50">
        <v>1138681110</v>
      </c>
      <c r="I181" s="50">
        <v>13340199791</v>
      </c>
      <c r="K181" s="25"/>
      <c r="L181" s="25"/>
      <c r="M181" s="25"/>
    </row>
    <row r="182" spans="2:13">
      <c r="K182" s="25"/>
      <c r="L182" s="25"/>
      <c r="M182" s="25"/>
    </row>
    <row r="183" spans="2:13" ht="39">
      <c r="B183" s="112" t="s">
        <v>248</v>
      </c>
      <c r="C183" s="113" t="s">
        <v>428</v>
      </c>
      <c r="D183" s="113" t="s">
        <v>213</v>
      </c>
      <c r="E183" s="113" t="s">
        <v>249</v>
      </c>
      <c r="F183" s="113" t="s">
        <v>528</v>
      </c>
      <c r="G183" s="113" t="s">
        <v>250</v>
      </c>
      <c r="H183" s="113" t="s">
        <v>251</v>
      </c>
      <c r="I183" s="114" t="s">
        <v>252</v>
      </c>
      <c r="K183" s="25"/>
      <c r="L183" s="25"/>
      <c r="M183" s="25"/>
    </row>
    <row r="184" spans="2:13">
      <c r="B184" s="1000" t="s">
        <v>619</v>
      </c>
      <c r="C184" s="71"/>
      <c r="D184" s="71"/>
      <c r="E184" s="71"/>
      <c r="F184" s="71"/>
      <c r="G184" s="71"/>
      <c r="H184" s="71"/>
      <c r="I184" s="72"/>
      <c r="K184" s="25"/>
      <c r="L184" s="25"/>
      <c r="M184" s="25"/>
    </row>
    <row r="185" spans="2:13">
      <c r="B185" s="1001"/>
      <c r="C185" s="39" t="s">
        <v>153</v>
      </c>
      <c r="D185" s="39" t="s">
        <v>153</v>
      </c>
      <c r="E185" s="39" t="s">
        <v>153</v>
      </c>
      <c r="F185" s="39" t="s">
        <v>153</v>
      </c>
      <c r="G185" s="39" t="s">
        <v>153</v>
      </c>
      <c r="H185" s="39" t="s">
        <v>153</v>
      </c>
      <c r="I185" s="40" t="s">
        <v>153</v>
      </c>
      <c r="K185" s="25"/>
      <c r="L185" s="25"/>
      <c r="M185" s="25"/>
    </row>
    <row r="186" spans="2:13">
      <c r="B186" s="48" t="s">
        <v>1255</v>
      </c>
      <c r="C186" s="3">
        <v>1895645840</v>
      </c>
      <c r="D186" s="3">
        <v>25601576</v>
      </c>
      <c r="E186" s="3">
        <v>314721887</v>
      </c>
      <c r="F186" s="3">
        <v>242107215</v>
      </c>
      <c r="G186" s="3">
        <v>43801393</v>
      </c>
      <c r="H186" s="3">
        <v>131702571</v>
      </c>
      <c r="I186" s="4">
        <v>2653580482</v>
      </c>
      <c r="K186" s="25"/>
      <c r="L186" s="25"/>
      <c r="M186" s="25"/>
    </row>
    <row r="187" spans="2:13">
      <c r="B187" s="48" t="s">
        <v>1032</v>
      </c>
      <c r="C187" s="3">
        <v>1881163447</v>
      </c>
      <c r="D187" s="3">
        <v>53685147</v>
      </c>
      <c r="E187" s="3">
        <v>338610272</v>
      </c>
      <c r="F187" s="3">
        <v>250174526</v>
      </c>
      <c r="G187" s="3">
        <v>75506996</v>
      </c>
      <c r="H187" s="3">
        <v>139281366</v>
      </c>
      <c r="I187" s="4">
        <v>2738421754</v>
      </c>
      <c r="K187" s="25"/>
      <c r="L187" s="25"/>
      <c r="M187" s="25"/>
    </row>
    <row r="188" spans="2:13">
      <c r="C188" s="84"/>
      <c r="D188" s="84"/>
      <c r="E188" s="84"/>
      <c r="F188" s="84"/>
      <c r="G188" s="84"/>
      <c r="H188" s="84"/>
      <c r="I188" s="84"/>
      <c r="K188" s="25"/>
      <c r="L188" s="25"/>
      <c r="M188" s="25"/>
    </row>
    <row r="189" spans="2:13" ht="4.5" customHeight="1">
      <c r="K189" s="25"/>
      <c r="L189" s="25"/>
      <c r="M189" s="25"/>
    </row>
    <row r="190" spans="2:13" ht="26">
      <c r="B190" s="118" t="s">
        <v>530</v>
      </c>
      <c r="C190" s="119" t="s">
        <v>253</v>
      </c>
      <c r="D190" s="119" t="s">
        <v>254</v>
      </c>
      <c r="E190" s="119" t="s">
        <v>256</v>
      </c>
      <c r="F190" s="119" t="s">
        <v>477</v>
      </c>
      <c r="G190" s="119" t="s">
        <v>257</v>
      </c>
      <c r="H190" s="119" t="s">
        <v>1120</v>
      </c>
      <c r="I190" s="119" t="s">
        <v>1239</v>
      </c>
      <c r="J190" s="120" t="s">
        <v>252</v>
      </c>
      <c r="K190" s="25"/>
      <c r="L190" s="25"/>
      <c r="M190" s="25"/>
    </row>
    <row r="191" spans="2:13">
      <c r="B191" s="85" t="s">
        <v>1379</v>
      </c>
      <c r="C191" s="86" t="s">
        <v>153</v>
      </c>
      <c r="D191" s="86" t="s">
        <v>153</v>
      </c>
      <c r="E191" s="86" t="s">
        <v>153</v>
      </c>
      <c r="F191" s="86" t="s">
        <v>153</v>
      </c>
      <c r="G191" s="86" t="s">
        <v>153</v>
      </c>
      <c r="H191" s="86" t="s">
        <v>153</v>
      </c>
      <c r="I191" s="86" t="s">
        <v>153</v>
      </c>
      <c r="J191" s="87" t="s">
        <v>153</v>
      </c>
      <c r="K191" s="25"/>
      <c r="L191" s="25"/>
      <c r="M191" s="25"/>
    </row>
    <row r="192" spans="2:13" ht="12.75" customHeight="1">
      <c r="B192" s="53" t="s">
        <v>531</v>
      </c>
      <c r="C192" s="3">
        <v>6254906558</v>
      </c>
      <c r="D192" s="3">
        <v>1258289246</v>
      </c>
      <c r="E192" s="3">
        <v>1395716030</v>
      </c>
      <c r="F192" s="3">
        <v>1477806253</v>
      </c>
      <c r="G192" s="3">
        <v>1472537784</v>
      </c>
      <c r="H192" s="3">
        <v>1642907569</v>
      </c>
      <c r="I192" s="3">
        <v>70959089</v>
      </c>
      <c r="J192" s="4">
        <v>13573122529</v>
      </c>
      <c r="K192" s="25"/>
      <c r="L192" s="25"/>
      <c r="M192" s="25"/>
    </row>
    <row r="193" spans="2:13" ht="12.75" customHeight="1">
      <c r="B193" s="53" t="s">
        <v>532</v>
      </c>
      <c r="C193" s="3">
        <v>6045595615</v>
      </c>
      <c r="D193" s="3">
        <v>529864332</v>
      </c>
      <c r="E193" s="3">
        <v>1033969438</v>
      </c>
      <c r="F193" s="3">
        <v>424121152</v>
      </c>
      <c r="G193" s="3">
        <v>267824189</v>
      </c>
      <c r="H193" s="3">
        <v>986441187</v>
      </c>
      <c r="I193" s="3">
        <v>7678854</v>
      </c>
      <c r="J193" s="4">
        <v>9295494767</v>
      </c>
      <c r="K193" s="694"/>
      <c r="L193" s="25"/>
      <c r="M193" s="25"/>
    </row>
    <row r="194" spans="2:13" ht="12.75" customHeight="1">
      <c r="B194" s="53" t="s">
        <v>313</v>
      </c>
      <c r="C194" s="3">
        <v>1070492640</v>
      </c>
      <c r="D194" s="3">
        <v>811163846</v>
      </c>
      <c r="E194" s="3">
        <v>353279486</v>
      </c>
      <c r="F194" s="3">
        <v>877361579</v>
      </c>
      <c r="G194" s="3">
        <v>1085156798</v>
      </c>
      <c r="H194" s="3">
        <v>49435361</v>
      </c>
      <c r="I194" s="3">
        <v>30738052</v>
      </c>
      <c r="J194" s="4">
        <v>4277627762</v>
      </c>
      <c r="K194" s="694"/>
      <c r="L194" s="694"/>
      <c r="M194" s="25"/>
    </row>
    <row r="195" spans="2:13" ht="12.75" customHeight="1">
      <c r="B195" s="53" t="s">
        <v>626</v>
      </c>
      <c r="C195" s="3">
        <v>-861181697</v>
      </c>
      <c r="D195" s="3">
        <v>-82738932</v>
      </c>
      <c r="E195" s="3">
        <v>8467106</v>
      </c>
      <c r="F195" s="3">
        <v>176323522</v>
      </c>
      <c r="G195" s="3">
        <v>119556797</v>
      </c>
      <c r="H195" s="3">
        <v>607031021</v>
      </c>
      <c r="I195" s="3">
        <v>32542183</v>
      </c>
      <c r="J195" s="4">
        <v>0</v>
      </c>
      <c r="K195" s="694"/>
      <c r="L195" s="25"/>
      <c r="M195" s="25"/>
    </row>
    <row r="196" spans="2:13" ht="12.75" customHeight="1">
      <c r="B196" s="53" t="s">
        <v>621</v>
      </c>
      <c r="C196" s="3">
        <v>209310943</v>
      </c>
      <c r="D196" s="3">
        <v>728424914</v>
      </c>
      <c r="E196" s="3">
        <v>361746592</v>
      </c>
      <c r="F196" s="3">
        <v>1053685101</v>
      </c>
      <c r="G196" s="3">
        <v>1204713595</v>
      </c>
      <c r="H196" s="3">
        <v>656466382</v>
      </c>
      <c r="I196" s="3">
        <v>63280235</v>
      </c>
      <c r="J196" s="4">
        <v>4277627762</v>
      </c>
      <c r="K196" s="25"/>
      <c r="L196" s="25"/>
      <c r="M196" s="25"/>
    </row>
    <row r="197" spans="2:13" ht="12.75" customHeight="1">
      <c r="B197" s="53" t="s">
        <v>627</v>
      </c>
      <c r="C197" s="54">
        <v>0.25025380878384151</v>
      </c>
      <c r="D197" s="54">
        <v>0.18962936728761581</v>
      </c>
      <c r="E197" s="54">
        <v>8.2587711146428641E-2</v>
      </c>
      <c r="F197" s="54">
        <v>0.20510470471366835</v>
      </c>
      <c r="G197" s="54">
        <v>0.2536819139897849</v>
      </c>
      <c r="H197" s="54">
        <v>1.1556723434225738E-2</v>
      </c>
      <c r="I197" s="54">
        <v>7.1857706444350498E-3</v>
      </c>
      <c r="J197" s="55">
        <v>1</v>
      </c>
      <c r="K197" s="694"/>
      <c r="L197" s="25"/>
      <c r="M197" s="25"/>
    </row>
    <row r="198" spans="2:13" ht="12.75" customHeight="1">
      <c r="B198" s="53" t="s">
        <v>625</v>
      </c>
      <c r="C198" s="54">
        <v>4.8931546793154555E-2</v>
      </c>
      <c r="D198" s="54">
        <v>0.1702871204621661</v>
      </c>
      <c r="E198" s="54">
        <v>8.4567104041532073E-2</v>
      </c>
      <c r="F198" s="54">
        <v>0.24632463590224848</v>
      </c>
      <c r="G198" s="54">
        <v>0.2816312362898864</v>
      </c>
      <c r="H198" s="54">
        <v>0.15346505552251929</v>
      </c>
      <c r="I198" s="54">
        <v>1.4793300988493071E-2</v>
      </c>
      <c r="J198" s="55">
        <v>1</v>
      </c>
      <c r="K198" s="25"/>
      <c r="L198" s="25"/>
      <c r="M198" s="25"/>
    </row>
    <row r="199" spans="2:13" ht="6" customHeight="1">
      <c r="K199" s="25"/>
      <c r="L199" s="25"/>
      <c r="M199" s="25"/>
    </row>
    <row r="200" spans="2:13" ht="26">
      <c r="B200" s="118" t="s">
        <v>530</v>
      </c>
      <c r="C200" s="119" t="s">
        <v>253</v>
      </c>
      <c r="D200" s="119" t="s">
        <v>254</v>
      </c>
      <c r="E200" s="119" t="s">
        <v>256</v>
      </c>
      <c r="F200" s="119" t="s">
        <v>477</v>
      </c>
      <c r="G200" s="119" t="s">
        <v>257</v>
      </c>
      <c r="H200" s="119" t="s">
        <v>1120</v>
      </c>
      <c r="I200" s="119" t="s">
        <v>1239</v>
      </c>
      <c r="J200" s="120" t="s">
        <v>252</v>
      </c>
      <c r="K200" s="25"/>
      <c r="L200" s="25"/>
      <c r="M200" s="25"/>
    </row>
    <row r="201" spans="2:13">
      <c r="B201" s="85" t="s">
        <v>1237</v>
      </c>
      <c r="C201" s="86" t="s">
        <v>153</v>
      </c>
      <c r="D201" s="86" t="s">
        <v>153</v>
      </c>
      <c r="E201" s="86" t="s">
        <v>153</v>
      </c>
      <c r="F201" s="86" t="s">
        <v>153</v>
      </c>
      <c r="G201" s="86" t="s">
        <v>153</v>
      </c>
      <c r="H201" s="86" t="s">
        <v>153</v>
      </c>
      <c r="I201" s="86" t="s">
        <v>153</v>
      </c>
      <c r="J201" s="87" t="s">
        <v>153</v>
      </c>
      <c r="K201" s="25"/>
      <c r="L201" s="25"/>
      <c r="M201" s="25"/>
    </row>
    <row r="202" spans="2:13" ht="12.75" customHeight="1">
      <c r="B202" s="53" t="s">
        <v>531</v>
      </c>
      <c r="C202" s="3">
        <v>6168247101</v>
      </c>
      <c r="D202" s="3">
        <v>1843240452</v>
      </c>
      <c r="E202" s="3">
        <v>1179425728</v>
      </c>
      <c r="F202" s="3">
        <v>1405441233</v>
      </c>
      <c r="G202" s="3">
        <v>1174036935</v>
      </c>
      <c r="H202" s="3">
        <v>1535281542</v>
      </c>
      <c r="I202" s="3">
        <v>34526800</v>
      </c>
      <c r="J202" s="4">
        <v>13340199791</v>
      </c>
      <c r="K202" s="25"/>
      <c r="L202" s="25"/>
      <c r="M202" s="25"/>
    </row>
    <row r="203" spans="2:13" ht="12.75" customHeight="1">
      <c r="B203" s="53" t="s">
        <v>532</v>
      </c>
      <c r="C203" s="3">
        <v>5677809284</v>
      </c>
      <c r="D203" s="3">
        <v>832156700</v>
      </c>
      <c r="E203" s="3">
        <v>758232056</v>
      </c>
      <c r="F203" s="3">
        <v>434260100</v>
      </c>
      <c r="G203" s="3">
        <v>215975220</v>
      </c>
      <c r="H203" s="3">
        <v>1173947044</v>
      </c>
      <c r="I203" s="3">
        <v>1601985</v>
      </c>
      <c r="J203" s="4">
        <v>9093982389</v>
      </c>
      <c r="K203" s="25"/>
      <c r="L203" s="25"/>
      <c r="M203" s="25"/>
    </row>
    <row r="204" spans="2:13" ht="12.75" customHeight="1">
      <c r="B204" s="53" t="s">
        <v>313</v>
      </c>
      <c r="C204" s="3">
        <v>1050675009</v>
      </c>
      <c r="D204" s="3">
        <v>1076107825</v>
      </c>
      <c r="E204" s="3">
        <v>413755970</v>
      </c>
      <c r="F204" s="3">
        <v>819375064</v>
      </c>
      <c r="G204" s="3">
        <v>848171335</v>
      </c>
      <c r="H204" s="3">
        <v>38716217</v>
      </c>
      <c r="I204" s="3">
        <v>-584018</v>
      </c>
      <c r="J204" s="4">
        <v>4246217402</v>
      </c>
      <c r="K204" s="25"/>
      <c r="L204" s="25"/>
      <c r="M204" s="25"/>
    </row>
    <row r="205" spans="2:13" ht="12.75" customHeight="1">
      <c r="B205" s="53" t="s">
        <v>626</v>
      </c>
      <c r="C205" s="3">
        <v>-560237192</v>
      </c>
      <c r="D205" s="3">
        <v>-65024073</v>
      </c>
      <c r="E205" s="3">
        <v>7437702</v>
      </c>
      <c r="F205" s="3">
        <v>151806069</v>
      </c>
      <c r="G205" s="3">
        <v>109890380</v>
      </c>
      <c r="H205" s="3">
        <v>322618281</v>
      </c>
      <c r="I205" s="3">
        <v>33508833</v>
      </c>
      <c r="J205" s="4">
        <v>0</v>
      </c>
      <c r="K205" s="25"/>
      <c r="L205" s="25"/>
      <c r="M205" s="25"/>
    </row>
    <row r="206" spans="2:13" ht="12.75" customHeight="1">
      <c r="B206" s="53" t="s">
        <v>621</v>
      </c>
      <c r="C206" s="3">
        <v>490437817</v>
      </c>
      <c r="D206" s="3">
        <v>1011083752</v>
      </c>
      <c r="E206" s="3">
        <v>421193672</v>
      </c>
      <c r="F206" s="3">
        <v>971181133</v>
      </c>
      <c r="G206" s="3">
        <v>958061715</v>
      </c>
      <c r="H206" s="3">
        <v>361334498</v>
      </c>
      <c r="I206" s="3">
        <v>32924815</v>
      </c>
      <c r="J206" s="4">
        <v>4246217402</v>
      </c>
      <c r="K206" s="84"/>
      <c r="L206" s="25"/>
      <c r="M206" s="25"/>
    </row>
    <row r="207" spans="2:13" ht="12.75" customHeight="1">
      <c r="B207" s="53" t="s">
        <v>627</v>
      </c>
      <c r="C207" s="54">
        <v>0.24743787459048242</v>
      </c>
      <c r="D207" s="54">
        <v>0.25342739740389769</v>
      </c>
      <c r="E207" s="54">
        <v>9.7441070682136491E-2</v>
      </c>
      <c r="F207" s="54">
        <v>0.1929658767857878</v>
      </c>
      <c r="G207" s="54">
        <v>0.19974750576842934</v>
      </c>
      <c r="H207" s="54">
        <v>9.1178131816247506E-3</v>
      </c>
      <c r="I207" s="54">
        <v>-1.3753841235847301E-4</v>
      </c>
      <c r="J207" s="55">
        <v>1</v>
      </c>
      <c r="K207" s="25"/>
      <c r="L207" s="25"/>
      <c r="M207" s="25"/>
    </row>
    <row r="208" spans="2:13" ht="12.75" customHeight="1">
      <c r="B208" s="53" t="s">
        <v>625</v>
      </c>
      <c r="C208" s="54">
        <v>0.11549993101365939</v>
      </c>
      <c r="D208" s="54">
        <v>0.23811398623249294</v>
      </c>
      <c r="E208" s="54">
        <v>9.919267718172288E-2</v>
      </c>
      <c r="F208" s="54">
        <v>0.22871677096480422</v>
      </c>
      <c r="G208" s="54">
        <v>0.22562709920333937</v>
      </c>
      <c r="H208" s="54">
        <v>8.5095618945419227E-2</v>
      </c>
      <c r="I208" s="54">
        <v>7.7539164585619588E-3</v>
      </c>
      <c r="J208" s="55">
        <v>1</v>
      </c>
      <c r="K208" s="25"/>
      <c r="L208" s="25"/>
      <c r="M208" s="25"/>
    </row>
    <row r="209" spans="2:13">
      <c r="C209" s="88">
        <v>0</v>
      </c>
      <c r="D209" s="88">
        <v>0</v>
      </c>
      <c r="E209" s="88">
        <v>0</v>
      </c>
      <c r="F209" s="84">
        <v>0</v>
      </c>
      <c r="G209" s="84">
        <v>0</v>
      </c>
      <c r="H209" s="84">
        <v>0</v>
      </c>
      <c r="K209" s="25"/>
      <c r="L209" s="25"/>
      <c r="M209" s="25"/>
    </row>
    <row r="210" spans="2:13" ht="26">
      <c r="B210" s="112" t="s">
        <v>248</v>
      </c>
      <c r="C210" s="113" t="s">
        <v>211</v>
      </c>
      <c r="D210" s="113" t="s">
        <v>212</v>
      </c>
      <c r="E210" s="114" t="s">
        <v>214</v>
      </c>
      <c r="K210" s="25"/>
      <c r="L210" s="25"/>
      <c r="M210" s="25"/>
    </row>
    <row r="211" spans="2:13">
      <c r="B211" s="37"/>
      <c r="C211" s="71"/>
      <c r="D211" s="71"/>
      <c r="E211" s="72"/>
    </row>
    <row r="212" spans="2:13">
      <c r="B212" s="38" t="s">
        <v>1379</v>
      </c>
      <c r="C212" s="39" t="s">
        <v>153</v>
      </c>
      <c r="D212" s="39" t="s">
        <v>153</v>
      </c>
      <c r="E212" s="40" t="s">
        <v>153</v>
      </c>
    </row>
    <row r="213" spans="2:13">
      <c r="B213" s="48" t="s">
        <v>428</v>
      </c>
      <c r="C213" s="56">
        <v>12020616762</v>
      </c>
      <c r="D213" s="56">
        <v>0</v>
      </c>
      <c r="E213" s="56">
        <v>12020616762</v>
      </c>
    </row>
    <row r="214" spans="2:13">
      <c r="B214" s="48" t="s">
        <v>213</v>
      </c>
      <c r="C214" s="56">
        <v>479786024</v>
      </c>
      <c r="D214" s="56">
        <v>141032562</v>
      </c>
      <c r="E214" s="56">
        <v>338753462</v>
      </c>
      <c r="G214" s="695"/>
      <c r="H214" s="84"/>
      <c r="I214" s="84"/>
      <c r="K214" s="84"/>
      <c r="L214" s="84"/>
      <c r="M214" s="84"/>
    </row>
    <row r="215" spans="2:13">
      <c r="B215" s="48" t="s">
        <v>249</v>
      </c>
      <c r="C215" s="56">
        <v>1647465892</v>
      </c>
      <c r="D215" s="56">
        <v>3776387</v>
      </c>
      <c r="E215" s="56">
        <v>1643689505</v>
      </c>
      <c r="G215" s="695"/>
      <c r="H215" s="84"/>
      <c r="I215" s="84"/>
      <c r="K215" s="84"/>
      <c r="L215" s="84"/>
      <c r="M215" s="84"/>
    </row>
    <row r="216" spans="2:13">
      <c r="B216" s="48" t="s">
        <v>528</v>
      </c>
      <c r="C216" s="56">
        <v>1084189692</v>
      </c>
      <c r="D216" s="56">
        <v>0</v>
      </c>
      <c r="E216" s="56">
        <v>1084189692</v>
      </c>
    </row>
    <row r="217" spans="2:13">
      <c r="B217" s="48" t="s">
        <v>250</v>
      </c>
      <c r="C217" s="56">
        <v>133555595</v>
      </c>
      <c r="D217" s="56">
        <v>0</v>
      </c>
      <c r="E217" s="56">
        <v>133555595</v>
      </c>
    </row>
    <row r="218" spans="2:13">
      <c r="B218" s="48" t="s">
        <v>251</v>
      </c>
      <c r="C218" s="56">
        <v>9575826</v>
      </c>
      <c r="D218" s="56">
        <v>0</v>
      </c>
      <c r="E218" s="56">
        <v>9575826</v>
      </c>
    </row>
    <row r="219" spans="2:13">
      <c r="B219" s="53" t="s">
        <v>50</v>
      </c>
      <c r="C219" s="57">
        <v>15375189791</v>
      </c>
      <c r="D219" s="57">
        <v>144808949</v>
      </c>
      <c r="E219" s="57">
        <v>15230380842</v>
      </c>
      <c r="F219" s="10">
        <v>0</v>
      </c>
    </row>
    <row r="220" spans="2:13" ht="6" customHeight="1"/>
    <row r="221" spans="2:13" ht="26">
      <c r="B221" s="112" t="s">
        <v>248</v>
      </c>
      <c r="C221" s="113" t="s">
        <v>211</v>
      </c>
      <c r="D221" s="113" t="s">
        <v>212</v>
      </c>
      <c r="E221" s="114" t="s">
        <v>214</v>
      </c>
    </row>
    <row r="222" spans="2:13">
      <c r="B222" s="37"/>
      <c r="C222" s="71"/>
      <c r="D222" s="71"/>
      <c r="E222" s="72"/>
    </row>
    <row r="223" spans="2:13">
      <c r="B223" s="38" t="s">
        <v>1237</v>
      </c>
      <c r="C223" s="39" t="s">
        <v>153</v>
      </c>
      <c r="D223" s="39" t="s">
        <v>153</v>
      </c>
      <c r="E223" s="40" t="s">
        <v>153</v>
      </c>
    </row>
    <row r="224" spans="2:13">
      <c r="B224" s="52" t="s">
        <v>428</v>
      </c>
      <c r="C224" s="58">
        <v>10866454183</v>
      </c>
      <c r="D224" s="58">
        <v>0</v>
      </c>
      <c r="E224" s="58">
        <v>10866454183</v>
      </c>
    </row>
    <row r="225" spans="2:13">
      <c r="B225" s="52" t="s">
        <v>213</v>
      </c>
      <c r="C225" s="58">
        <v>429042228</v>
      </c>
      <c r="D225" s="58">
        <v>131500352</v>
      </c>
      <c r="E225" s="58">
        <v>297541876</v>
      </c>
      <c r="G225" s="84"/>
      <c r="H225" s="84"/>
      <c r="I225" s="84"/>
      <c r="J225" s="84"/>
      <c r="K225" s="84"/>
      <c r="L225" s="84"/>
      <c r="M225" s="84"/>
    </row>
    <row r="226" spans="2:13">
      <c r="B226" s="52" t="s">
        <v>249</v>
      </c>
      <c r="C226" s="58">
        <v>1761683097</v>
      </c>
      <c r="D226" s="58">
        <v>2572986</v>
      </c>
      <c r="E226" s="58">
        <v>1759110111</v>
      </c>
      <c r="G226" s="84"/>
      <c r="H226" s="84"/>
      <c r="I226" s="84"/>
      <c r="J226" s="84"/>
      <c r="K226" s="84"/>
      <c r="L226" s="84"/>
      <c r="M226" s="84"/>
    </row>
    <row r="227" spans="2:13">
      <c r="B227" s="52" t="s">
        <v>528</v>
      </c>
      <c r="C227" s="58">
        <v>1214732430</v>
      </c>
      <c r="D227" s="58">
        <v>0</v>
      </c>
      <c r="E227" s="58">
        <v>1214732430</v>
      </c>
    </row>
    <row r="228" spans="2:13">
      <c r="B228" s="52" t="s">
        <v>250</v>
      </c>
      <c r="C228" s="58">
        <v>137803800</v>
      </c>
      <c r="D228" s="58">
        <v>0</v>
      </c>
      <c r="E228" s="58">
        <v>137803800</v>
      </c>
    </row>
    <row r="229" spans="2:13">
      <c r="B229" s="52" t="s">
        <v>251</v>
      </c>
      <c r="C229" s="58">
        <v>7856439</v>
      </c>
      <c r="D229" s="58">
        <v>0</v>
      </c>
      <c r="E229" s="58">
        <v>7856439</v>
      </c>
    </row>
    <row r="230" spans="2:13">
      <c r="B230" s="53" t="s">
        <v>50</v>
      </c>
      <c r="C230" s="57">
        <v>14417572177</v>
      </c>
      <c r="D230" s="57">
        <v>134073338</v>
      </c>
      <c r="E230" s="57">
        <v>14283498839</v>
      </c>
      <c r="F230" s="10">
        <v>0</v>
      </c>
      <c r="G230" s="84"/>
    </row>
    <row r="232" spans="2:13" ht="26">
      <c r="B232" s="118" t="s">
        <v>72</v>
      </c>
      <c r="C232" s="119" t="s">
        <v>253</v>
      </c>
      <c r="D232" s="119" t="s">
        <v>254</v>
      </c>
      <c r="E232" s="119" t="s">
        <v>256</v>
      </c>
      <c r="F232" s="119" t="s">
        <v>477</v>
      </c>
      <c r="G232" s="119" t="s">
        <v>257</v>
      </c>
      <c r="H232" s="119" t="s">
        <v>1120</v>
      </c>
      <c r="I232" s="120" t="s">
        <v>1239</v>
      </c>
      <c r="J232" s="120" t="s">
        <v>252</v>
      </c>
    </row>
    <row r="233" spans="2:13">
      <c r="B233" s="85" t="s">
        <v>1379</v>
      </c>
      <c r="C233" s="86" t="s">
        <v>153</v>
      </c>
      <c r="D233" s="86" t="s">
        <v>153</v>
      </c>
      <c r="E233" s="86" t="s">
        <v>153</v>
      </c>
      <c r="F233" s="86" t="s">
        <v>153</v>
      </c>
      <c r="G233" s="86" t="s">
        <v>153</v>
      </c>
      <c r="H233" s="86" t="s">
        <v>153</v>
      </c>
      <c r="I233" s="87" t="s">
        <v>153</v>
      </c>
      <c r="J233" s="87" t="s">
        <v>153</v>
      </c>
    </row>
    <row r="234" spans="2:13">
      <c r="B234" s="59" t="s">
        <v>458</v>
      </c>
      <c r="C234" s="56">
        <v>9028707</v>
      </c>
      <c r="D234" s="56">
        <v>2568515</v>
      </c>
      <c r="E234" s="56">
        <v>11471828</v>
      </c>
      <c r="F234" s="56">
        <v>0</v>
      </c>
      <c r="G234" s="56">
        <v>0</v>
      </c>
      <c r="H234" s="56">
        <v>3295717</v>
      </c>
      <c r="I234" s="56">
        <v>114261</v>
      </c>
      <c r="J234" s="26">
        <v>26479028</v>
      </c>
      <c r="K234" s="84"/>
      <c r="L234" s="84"/>
      <c r="M234" s="84"/>
    </row>
    <row r="235" spans="2:13">
      <c r="B235" s="60" t="s">
        <v>636</v>
      </c>
      <c r="C235" s="56">
        <v>0</v>
      </c>
      <c r="D235" s="56">
        <v>156599</v>
      </c>
      <c r="E235" s="56">
        <v>0</v>
      </c>
      <c r="F235" s="56">
        <v>0</v>
      </c>
      <c r="G235" s="56">
        <v>0</v>
      </c>
      <c r="H235" s="56">
        <v>0</v>
      </c>
      <c r="I235" s="56">
        <v>0</v>
      </c>
      <c r="J235" s="26">
        <v>156599</v>
      </c>
      <c r="K235" s="84"/>
      <c r="L235" s="84"/>
      <c r="M235" s="84"/>
    </row>
    <row r="236" spans="2:13">
      <c r="B236" s="59" t="s">
        <v>457</v>
      </c>
      <c r="C236" s="56">
        <v>262585415</v>
      </c>
      <c r="D236" s="56">
        <v>0</v>
      </c>
      <c r="E236" s="56">
        <v>0</v>
      </c>
      <c r="F236" s="56">
        <v>72071588</v>
      </c>
      <c r="G236" s="56">
        <v>0</v>
      </c>
      <c r="H236" s="56">
        <v>0</v>
      </c>
      <c r="I236" s="56">
        <v>0</v>
      </c>
      <c r="J236" s="26">
        <v>334657003</v>
      </c>
      <c r="K236" s="84"/>
      <c r="L236" s="84"/>
      <c r="M236" s="84"/>
    </row>
    <row r="237" spans="2:13">
      <c r="B237" s="59" t="s">
        <v>460</v>
      </c>
      <c r="C237" s="56">
        <v>176355074</v>
      </c>
      <c r="D237" s="56">
        <v>9226971</v>
      </c>
      <c r="E237" s="56">
        <v>47096023</v>
      </c>
      <c r="F237" s="56">
        <v>133789301</v>
      </c>
      <c r="G237" s="56">
        <v>9469243</v>
      </c>
      <c r="H237" s="56">
        <v>337016717</v>
      </c>
      <c r="I237" s="56">
        <v>61050614</v>
      </c>
      <c r="J237" s="26">
        <v>774003943</v>
      </c>
      <c r="K237" s="84"/>
      <c r="L237" s="84"/>
      <c r="M237" s="84"/>
    </row>
    <row r="238" spans="2:13">
      <c r="B238" s="59" t="s">
        <v>461</v>
      </c>
      <c r="C238" s="56">
        <v>114218339</v>
      </c>
      <c r="D238" s="56">
        <v>8370461</v>
      </c>
      <c r="E238" s="56">
        <v>301711618</v>
      </c>
      <c r="F238" s="56">
        <v>313707996</v>
      </c>
      <c r="G238" s="56">
        <v>526571217</v>
      </c>
      <c r="H238" s="56">
        <v>609010370</v>
      </c>
      <c r="I238" s="56">
        <v>0</v>
      </c>
      <c r="J238" s="26">
        <v>1873590001</v>
      </c>
      <c r="K238" s="84"/>
      <c r="L238" s="84"/>
      <c r="M238" s="84"/>
    </row>
    <row r="239" spans="2:13">
      <c r="B239" s="59" t="s">
        <v>601</v>
      </c>
      <c r="C239" s="56">
        <v>1453288876</v>
      </c>
      <c r="D239" s="56">
        <v>417763092</v>
      </c>
      <c r="E239" s="56">
        <v>467773864</v>
      </c>
      <c r="F239" s="56">
        <v>379089729</v>
      </c>
      <c r="G239" s="56">
        <v>529741111</v>
      </c>
      <c r="H239" s="56">
        <v>489155732</v>
      </c>
      <c r="I239" s="56">
        <v>6310315</v>
      </c>
      <c r="J239" s="26">
        <v>3743122719</v>
      </c>
      <c r="K239" s="84"/>
      <c r="L239" s="84"/>
      <c r="M239" s="84"/>
    </row>
    <row r="240" spans="2:13">
      <c r="B240" s="9" t="s">
        <v>602</v>
      </c>
      <c r="C240" s="56">
        <v>2559106368</v>
      </c>
      <c r="D240" s="56">
        <v>219390309</v>
      </c>
      <c r="E240" s="56">
        <v>0</v>
      </c>
      <c r="F240" s="56">
        <v>340597999</v>
      </c>
      <c r="G240" s="56">
        <v>69832900</v>
      </c>
      <c r="H240" s="56">
        <v>0</v>
      </c>
      <c r="I240" s="56">
        <v>0</v>
      </c>
      <c r="J240" s="26">
        <v>3188927576</v>
      </c>
      <c r="K240" s="84"/>
      <c r="L240" s="84"/>
      <c r="M240" s="84"/>
    </row>
    <row r="241" spans="2:13">
      <c r="B241" s="59" t="s">
        <v>6</v>
      </c>
      <c r="C241" s="56">
        <v>0</v>
      </c>
      <c r="D241" s="56">
        <v>899878</v>
      </c>
      <c r="E241" s="56">
        <v>67872904</v>
      </c>
      <c r="F241" s="56">
        <v>0</v>
      </c>
      <c r="G241" s="56">
        <v>0</v>
      </c>
      <c r="H241" s="56">
        <v>0</v>
      </c>
      <c r="I241" s="56">
        <v>0</v>
      </c>
      <c r="J241" s="26">
        <v>68772782</v>
      </c>
      <c r="K241" s="84"/>
      <c r="L241" s="84"/>
      <c r="M241" s="84"/>
    </row>
    <row r="242" spans="2:13">
      <c r="B242" s="8" t="s">
        <v>462</v>
      </c>
      <c r="C242" s="57">
        <v>4574582779</v>
      </c>
      <c r="D242" s="57">
        <v>658375825</v>
      </c>
      <c r="E242" s="57">
        <v>895926237</v>
      </c>
      <c r="F242" s="57">
        <v>1239256613</v>
      </c>
      <c r="G242" s="57">
        <v>1135614471</v>
      </c>
      <c r="H242" s="57">
        <v>1438478536</v>
      </c>
      <c r="I242" s="57">
        <v>67475190</v>
      </c>
      <c r="J242" s="26">
        <v>10009709651</v>
      </c>
      <c r="K242" s="84"/>
      <c r="L242" s="84"/>
      <c r="M242" s="84"/>
    </row>
    <row r="244" spans="2:13" ht="26">
      <c r="B244" s="118" t="s">
        <v>72</v>
      </c>
      <c r="C244" s="119" t="s">
        <v>253</v>
      </c>
      <c r="D244" s="119" t="s">
        <v>254</v>
      </c>
      <c r="E244" s="119" t="s">
        <v>256</v>
      </c>
      <c r="F244" s="119" t="s">
        <v>477</v>
      </c>
      <c r="G244" s="119" t="s">
        <v>257</v>
      </c>
      <c r="H244" s="119" t="s">
        <v>1120</v>
      </c>
      <c r="I244" s="120" t="s">
        <v>1239</v>
      </c>
      <c r="J244" s="120" t="s">
        <v>252</v>
      </c>
    </row>
    <row r="245" spans="2:13">
      <c r="B245" s="85" t="s">
        <v>1237</v>
      </c>
      <c r="C245" s="86" t="s">
        <v>153</v>
      </c>
      <c r="D245" s="86" t="s">
        <v>153</v>
      </c>
      <c r="E245" s="86" t="s">
        <v>153</v>
      </c>
      <c r="F245" s="86" t="s">
        <v>153</v>
      </c>
      <c r="G245" s="86" t="s">
        <v>153</v>
      </c>
      <c r="H245" s="86" t="s">
        <v>153</v>
      </c>
      <c r="I245" s="87" t="s">
        <v>153</v>
      </c>
      <c r="J245" s="87" t="s">
        <v>153</v>
      </c>
    </row>
    <row r="246" spans="2:13">
      <c r="B246" s="9" t="s">
        <v>458</v>
      </c>
      <c r="C246" s="58">
        <v>8272519</v>
      </c>
      <c r="D246" s="58">
        <v>3904671</v>
      </c>
      <c r="E246" s="58">
        <v>10641037</v>
      </c>
      <c r="F246" s="58">
        <v>0</v>
      </c>
      <c r="G246" s="58">
        <v>5040</v>
      </c>
      <c r="H246" s="58">
        <v>2338835</v>
      </c>
      <c r="I246" s="58">
        <v>111895</v>
      </c>
      <c r="J246" s="26">
        <v>25273997</v>
      </c>
      <c r="K246" s="84"/>
      <c r="L246" s="84"/>
      <c r="M246" s="84"/>
    </row>
    <row r="247" spans="2:13">
      <c r="B247" s="60" t="s">
        <v>636</v>
      </c>
      <c r="C247" s="58">
        <v>0</v>
      </c>
      <c r="D247" s="58">
        <v>1208768</v>
      </c>
      <c r="E247" s="58">
        <v>0</v>
      </c>
      <c r="F247" s="58">
        <v>0</v>
      </c>
      <c r="G247" s="58">
        <v>0</v>
      </c>
      <c r="H247" s="58">
        <v>0</v>
      </c>
      <c r="I247" s="58">
        <v>0</v>
      </c>
      <c r="J247" s="26">
        <v>1208768</v>
      </c>
      <c r="K247" s="84"/>
      <c r="L247" s="84"/>
      <c r="M247" s="84"/>
    </row>
    <row r="248" spans="2:13">
      <c r="B248" s="9" t="s">
        <v>457</v>
      </c>
      <c r="C248" s="58">
        <v>249213071</v>
      </c>
      <c r="D248" s="58">
        <v>0</v>
      </c>
      <c r="E248" s="58">
        <v>0</v>
      </c>
      <c r="F248" s="58">
        <v>70734808</v>
      </c>
      <c r="G248" s="58">
        <v>0</v>
      </c>
      <c r="H248" s="58">
        <v>0</v>
      </c>
      <c r="I248" s="58">
        <v>0</v>
      </c>
      <c r="J248" s="26">
        <v>319947879</v>
      </c>
      <c r="K248" s="84"/>
      <c r="L248" s="84"/>
      <c r="M248" s="84"/>
    </row>
    <row r="249" spans="2:13">
      <c r="B249" s="9" t="s">
        <v>460</v>
      </c>
      <c r="C249" s="58">
        <v>162547440</v>
      </c>
      <c r="D249" s="58">
        <v>17175512</v>
      </c>
      <c r="E249" s="58">
        <v>33069200</v>
      </c>
      <c r="F249" s="58">
        <v>126009277</v>
      </c>
      <c r="G249" s="58">
        <v>4577909</v>
      </c>
      <c r="H249" s="58">
        <v>329280733</v>
      </c>
      <c r="I249" s="58">
        <v>32463694</v>
      </c>
      <c r="J249" s="26">
        <v>705123765</v>
      </c>
      <c r="K249" s="84"/>
      <c r="L249" s="84"/>
      <c r="M249" s="84"/>
    </row>
    <row r="250" spans="2:13">
      <c r="B250" s="9" t="s">
        <v>461</v>
      </c>
      <c r="C250" s="58">
        <v>117798607</v>
      </c>
      <c r="D250" s="58">
        <v>11969173</v>
      </c>
      <c r="E250" s="58">
        <v>277990118</v>
      </c>
      <c r="F250" s="58">
        <v>297040976</v>
      </c>
      <c r="G250" s="58">
        <v>412099213</v>
      </c>
      <c r="H250" s="58">
        <v>588731312</v>
      </c>
      <c r="I250" s="58">
        <v>0</v>
      </c>
      <c r="J250" s="26">
        <v>1705629399</v>
      </c>
      <c r="K250" s="84"/>
      <c r="L250" s="84"/>
      <c r="M250" s="84"/>
    </row>
    <row r="251" spans="2:13">
      <c r="B251" s="9" t="s">
        <v>601</v>
      </c>
      <c r="C251" s="58">
        <v>1463463236</v>
      </c>
      <c r="D251" s="58">
        <v>639552602</v>
      </c>
      <c r="E251" s="58">
        <v>377468216</v>
      </c>
      <c r="F251" s="58">
        <v>380277936</v>
      </c>
      <c r="G251" s="58">
        <v>425557214</v>
      </c>
      <c r="H251" s="58">
        <v>434741977</v>
      </c>
      <c r="I251" s="58">
        <v>1950952</v>
      </c>
      <c r="J251" s="26">
        <v>3723012133</v>
      </c>
      <c r="K251" s="84"/>
      <c r="L251" s="84"/>
      <c r="M251" s="84"/>
    </row>
    <row r="252" spans="2:13">
      <c r="B252" s="9" t="s">
        <v>602</v>
      </c>
      <c r="C252" s="58">
        <v>2489376073</v>
      </c>
      <c r="D252" s="58">
        <v>309123775</v>
      </c>
      <c r="E252" s="58">
        <v>0</v>
      </c>
      <c r="F252" s="58">
        <v>295899843</v>
      </c>
      <c r="G252" s="58">
        <v>43515967</v>
      </c>
      <c r="H252" s="58">
        <v>0</v>
      </c>
      <c r="I252" s="58">
        <v>0</v>
      </c>
      <c r="J252" s="26">
        <v>3137915658</v>
      </c>
      <c r="K252" s="84"/>
      <c r="L252" s="84"/>
      <c r="M252" s="84"/>
    </row>
    <row r="253" spans="2:13">
      <c r="B253" s="9" t="s">
        <v>6</v>
      </c>
      <c r="C253" s="58">
        <v>0</v>
      </c>
      <c r="D253" s="58">
        <v>6858998</v>
      </c>
      <c r="E253" s="58">
        <v>89809231</v>
      </c>
      <c r="F253" s="58">
        <v>0</v>
      </c>
      <c r="G253" s="58">
        <v>0</v>
      </c>
      <c r="H253" s="58">
        <v>0</v>
      </c>
      <c r="I253" s="58">
        <v>0</v>
      </c>
      <c r="J253" s="26">
        <v>96668229</v>
      </c>
      <c r="K253" s="84"/>
      <c r="L253" s="84"/>
      <c r="M253" s="84"/>
    </row>
    <row r="254" spans="2:13">
      <c r="B254" s="8" t="s">
        <v>462</v>
      </c>
      <c r="C254" s="57">
        <v>4490670946</v>
      </c>
      <c r="D254" s="57">
        <v>989793499</v>
      </c>
      <c r="E254" s="57">
        <v>788977802</v>
      </c>
      <c r="F254" s="57">
        <v>1169962840</v>
      </c>
      <c r="G254" s="57">
        <v>885755343</v>
      </c>
      <c r="H254" s="57">
        <v>1355092857</v>
      </c>
      <c r="I254" s="57">
        <v>34526541</v>
      </c>
      <c r="J254" s="57">
        <v>9714779828</v>
      </c>
      <c r="K254" s="84"/>
      <c r="L254" s="84"/>
      <c r="M254" s="84"/>
    </row>
    <row r="256" spans="2:13" ht="6" customHeight="1">
      <c r="B256" s="81"/>
      <c r="C256" s="84"/>
      <c r="D256" s="84"/>
      <c r="E256" s="84"/>
      <c r="F256" s="84"/>
      <c r="G256" s="84"/>
      <c r="H256" s="84"/>
      <c r="I256" s="84"/>
      <c r="J256" s="84"/>
    </row>
    <row r="257" spans="2:13" ht="39">
      <c r="B257" s="112" t="s">
        <v>248</v>
      </c>
      <c r="C257" s="113" t="s">
        <v>428</v>
      </c>
      <c r="D257" s="113" t="s">
        <v>213</v>
      </c>
      <c r="E257" s="113" t="s">
        <v>249</v>
      </c>
      <c r="F257" s="113" t="s">
        <v>528</v>
      </c>
      <c r="G257" s="113" t="s">
        <v>250</v>
      </c>
      <c r="H257" s="113" t="s">
        <v>251</v>
      </c>
      <c r="I257" s="114" t="s">
        <v>747</v>
      </c>
      <c r="K257" s="112" t="s">
        <v>749</v>
      </c>
      <c r="L257" s="113" t="s">
        <v>750</v>
      </c>
      <c r="M257" s="114" t="s">
        <v>252</v>
      </c>
    </row>
    <row r="258" spans="2:13">
      <c r="B258" s="37" t="s">
        <v>332</v>
      </c>
      <c r="C258" s="71"/>
      <c r="D258" s="71"/>
      <c r="E258" s="71"/>
      <c r="F258" s="71"/>
      <c r="G258" s="71"/>
      <c r="H258" s="71"/>
      <c r="I258" s="72"/>
      <c r="K258" s="690"/>
      <c r="L258" s="71"/>
      <c r="M258" s="72"/>
    </row>
    <row r="259" spans="2:13">
      <c r="B259" s="38" t="s">
        <v>1379</v>
      </c>
      <c r="C259" s="39" t="s">
        <v>153</v>
      </c>
      <c r="D259" s="39" t="s">
        <v>153</v>
      </c>
      <c r="E259" s="39" t="s">
        <v>153</v>
      </c>
      <c r="F259" s="39" t="s">
        <v>153</v>
      </c>
      <c r="G259" s="39" t="s">
        <v>153</v>
      </c>
      <c r="H259" s="39" t="s">
        <v>153</v>
      </c>
      <c r="I259" s="40" t="s">
        <v>153</v>
      </c>
      <c r="K259" s="691" t="s">
        <v>153</v>
      </c>
      <c r="L259" s="39" t="s">
        <v>153</v>
      </c>
      <c r="M259" s="40" t="s">
        <v>153</v>
      </c>
    </row>
    <row r="260" spans="2:13">
      <c r="B260" s="61" t="s">
        <v>191</v>
      </c>
      <c r="C260" s="16">
        <v>1440801385</v>
      </c>
      <c r="D260" s="16">
        <v>242341665</v>
      </c>
      <c r="E260" s="16">
        <v>325723403</v>
      </c>
      <c r="F260" s="16">
        <v>31640398</v>
      </c>
      <c r="G260" s="16">
        <v>43146948</v>
      </c>
      <c r="H260" s="16">
        <v>-484137152</v>
      </c>
      <c r="I260" s="4">
        <v>1599516647</v>
      </c>
      <c r="K260" s="16">
        <v>173050929</v>
      </c>
      <c r="L260" s="16">
        <v>-324912204</v>
      </c>
      <c r="M260" s="4">
        <v>1447655372</v>
      </c>
    </row>
    <row r="261" spans="2:13">
      <c r="B261" s="61" t="s">
        <v>451</v>
      </c>
      <c r="C261" s="16">
        <v>-150948409</v>
      </c>
      <c r="D261" s="16">
        <v>-69488969</v>
      </c>
      <c r="E261" s="16">
        <v>-142299785</v>
      </c>
      <c r="F261" s="16">
        <v>-30034549</v>
      </c>
      <c r="G261" s="16">
        <v>-30034</v>
      </c>
      <c r="H261" s="16">
        <v>3599040</v>
      </c>
      <c r="I261" s="4">
        <v>-389202706</v>
      </c>
      <c r="J261" s="84"/>
      <c r="K261" s="16">
        <v>-31806123</v>
      </c>
      <c r="L261" s="16">
        <v>107566630</v>
      </c>
      <c r="M261" s="4">
        <v>-313442199</v>
      </c>
    </row>
    <row r="262" spans="2:13" ht="26">
      <c r="B262" s="61" t="s">
        <v>231</v>
      </c>
      <c r="C262" s="16">
        <v>-1172108260</v>
      </c>
      <c r="D262" s="16">
        <v>-182230766</v>
      </c>
      <c r="E262" s="16">
        <v>-147135798</v>
      </c>
      <c r="F262" s="16">
        <v>-1455999</v>
      </c>
      <c r="G262" s="16">
        <v>-43116914</v>
      </c>
      <c r="H262" s="16">
        <v>521152745</v>
      </c>
      <c r="I262" s="4">
        <v>-1024894992</v>
      </c>
      <c r="K262" s="16">
        <v>-49372733</v>
      </c>
      <c r="L262" s="16">
        <v>79335812</v>
      </c>
      <c r="M262" s="4">
        <v>-994931913</v>
      </c>
    </row>
    <row r="263" spans="2:13">
      <c r="B263" s="81"/>
      <c r="C263" s="84"/>
      <c r="D263" s="84"/>
      <c r="E263" s="84"/>
      <c r="F263" s="84"/>
      <c r="G263" s="84"/>
      <c r="H263" s="84"/>
      <c r="I263" s="84"/>
    </row>
    <row r="264" spans="2:13" ht="39">
      <c r="B264" s="112" t="s">
        <v>248</v>
      </c>
      <c r="C264" s="113" t="s">
        <v>428</v>
      </c>
      <c r="D264" s="113" t="s">
        <v>213</v>
      </c>
      <c r="E264" s="113" t="s">
        <v>249</v>
      </c>
      <c r="F264" s="113" t="s">
        <v>528</v>
      </c>
      <c r="G264" s="113" t="s">
        <v>250</v>
      </c>
      <c r="H264" s="113" t="s">
        <v>251</v>
      </c>
      <c r="I264" s="114" t="s">
        <v>747</v>
      </c>
      <c r="K264" s="112" t="s">
        <v>749</v>
      </c>
      <c r="L264" s="113" t="s">
        <v>750</v>
      </c>
      <c r="M264" s="114" t="s">
        <v>252</v>
      </c>
    </row>
    <row r="265" spans="2:13">
      <c r="B265" s="37" t="s">
        <v>332</v>
      </c>
      <c r="C265" s="71"/>
      <c r="D265" s="71"/>
      <c r="E265" s="71"/>
      <c r="F265" s="71"/>
      <c r="G265" s="71"/>
      <c r="H265" s="71"/>
      <c r="I265" s="72"/>
      <c r="K265" s="690"/>
      <c r="L265" s="71"/>
      <c r="M265" s="72"/>
    </row>
    <row r="266" spans="2:13">
      <c r="B266" s="38" t="s">
        <v>1237</v>
      </c>
      <c r="C266" s="39" t="s">
        <v>153</v>
      </c>
      <c r="D266" s="39" t="s">
        <v>153</v>
      </c>
      <c r="E266" s="39" t="s">
        <v>153</v>
      </c>
      <c r="F266" s="39" t="s">
        <v>153</v>
      </c>
      <c r="G266" s="39" t="s">
        <v>153</v>
      </c>
      <c r="H266" s="39" t="s">
        <v>153</v>
      </c>
      <c r="I266" s="40" t="s">
        <v>153</v>
      </c>
      <c r="K266" s="691" t="s">
        <v>153</v>
      </c>
      <c r="L266" s="39" t="s">
        <v>153</v>
      </c>
      <c r="M266" s="40" t="s">
        <v>153</v>
      </c>
    </row>
    <row r="267" spans="2:13">
      <c r="B267" s="61" t="s">
        <v>191</v>
      </c>
      <c r="C267" s="16">
        <v>1215393330</v>
      </c>
      <c r="D267" s="16">
        <v>248827818</v>
      </c>
      <c r="E267" s="16">
        <v>221801257</v>
      </c>
      <c r="F267" s="16">
        <v>-33045516</v>
      </c>
      <c r="G267" s="16">
        <v>20867880</v>
      </c>
      <c r="H267" s="16">
        <v>-480339659</v>
      </c>
      <c r="I267" s="4">
        <v>1193505110</v>
      </c>
      <c r="K267" s="16">
        <v>92635328</v>
      </c>
      <c r="L267" s="16">
        <v>-135563310</v>
      </c>
      <c r="M267" s="4">
        <v>1150577128</v>
      </c>
    </row>
    <row r="268" spans="2:13">
      <c r="B268" s="61" t="s">
        <v>451</v>
      </c>
      <c r="C268" s="16">
        <v>-174528943</v>
      </c>
      <c r="D268" s="16">
        <v>-37124922</v>
      </c>
      <c r="E268" s="16">
        <v>-98753576</v>
      </c>
      <c r="F268" s="16">
        <v>-26681162</v>
      </c>
      <c r="G268" s="16">
        <v>-97231</v>
      </c>
      <c r="H268" s="16">
        <v>-374207010</v>
      </c>
      <c r="I268" s="4">
        <v>-711392844</v>
      </c>
      <c r="K268" s="16">
        <v>-43545236</v>
      </c>
      <c r="L268" s="16">
        <v>54368130</v>
      </c>
      <c r="M268" s="4">
        <v>-700569950</v>
      </c>
    </row>
    <row r="269" spans="2:13" ht="26">
      <c r="B269" s="61" t="s">
        <v>231</v>
      </c>
      <c r="C269" s="16">
        <v>-1001581113</v>
      </c>
      <c r="D269" s="16">
        <v>-215708863</v>
      </c>
      <c r="E269" s="16">
        <v>-139727770</v>
      </c>
      <c r="F269" s="16">
        <v>59740497</v>
      </c>
      <c r="G269" s="16">
        <v>-20691017</v>
      </c>
      <c r="H269" s="16">
        <v>440238663</v>
      </c>
      <c r="I269" s="4">
        <v>-877729603</v>
      </c>
      <c r="K269" s="16">
        <v>-28565838</v>
      </c>
      <c r="L269" s="16">
        <v>34885723</v>
      </c>
      <c r="M269" s="4">
        <v>-871409718</v>
      </c>
    </row>
    <row r="270" spans="2:13">
      <c r="C270" s="84"/>
      <c r="D270" s="84"/>
    </row>
    <row r="271" spans="2:13" ht="6" customHeight="1">
      <c r="B271" s="81"/>
      <c r="C271" s="84"/>
      <c r="D271" s="84"/>
      <c r="E271" s="84"/>
      <c r="F271" s="84"/>
      <c r="G271" s="84"/>
      <c r="H271" s="84"/>
      <c r="I271" s="84"/>
    </row>
    <row r="272" spans="2:13" ht="39">
      <c r="B272" s="112" t="s">
        <v>248</v>
      </c>
      <c r="C272" s="113" t="s">
        <v>428</v>
      </c>
      <c r="D272" s="113" t="s">
        <v>213</v>
      </c>
      <c r="E272" s="113" t="s">
        <v>249</v>
      </c>
      <c r="F272" s="113" t="s">
        <v>528</v>
      </c>
      <c r="G272" s="113" t="s">
        <v>250</v>
      </c>
      <c r="H272" s="113" t="s">
        <v>251</v>
      </c>
      <c r="I272" s="114" t="s">
        <v>252</v>
      </c>
    </row>
    <row r="273" spans="2:9">
      <c r="B273" s="45" t="s">
        <v>622</v>
      </c>
      <c r="C273" s="71"/>
      <c r="D273" s="71"/>
      <c r="E273" s="71"/>
      <c r="F273" s="71"/>
      <c r="G273" s="71"/>
      <c r="H273" s="71"/>
      <c r="I273" s="72"/>
    </row>
    <row r="274" spans="2:9">
      <c r="B274" s="38" t="s">
        <v>1379</v>
      </c>
      <c r="C274" s="39" t="s">
        <v>153</v>
      </c>
      <c r="D274" s="39" t="s">
        <v>153</v>
      </c>
      <c r="E274" s="39" t="s">
        <v>153</v>
      </c>
      <c r="F274" s="39" t="s">
        <v>153</v>
      </c>
      <c r="G274" s="39" t="s">
        <v>153</v>
      </c>
      <c r="H274" s="39" t="s">
        <v>153</v>
      </c>
      <c r="I274" s="40" t="s">
        <v>153</v>
      </c>
    </row>
    <row r="275" spans="2:9">
      <c r="B275" s="9" t="s">
        <v>601</v>
      </c>
      <c r="C275" s="16">
        <v>357391264</v>
      </c>
      <c r="D275" s="16">
        <v>32380649</v>
      </c>
      <c r="E275" s="16">
        <v>13891754</v>
      </c>
      <c r="F275" s="16">
        <v>30983357</v>
      </c>
      <c r="G275" s="16">
        <v>0</v>
      </c>
      <c r="H275" s="16">
        <v>12590802</v>
      </c>
      <c r="I275" s="4">
        <v>447237826</v>
      </c>
    </row>
    <row r="276" spans="2:9">
      <c r="B276" s="9" t="s">
        <v>460</v>
      </c>
      <c r="C276" s="16">
        <v>17518887</v>
      </c>
      <c r="D276" s="16">
        <v>1148442</v>
      </c>
      <c r="E276" s="16">
        <v>4452331</v>
      </c>
      <c r="F276" s="16">
        <v>465063</v>
      </c>
      <c r="G276" s="16">
        <v>49808</v>
      </c>
      <c r="H276" s="16">
        <v>59888955</v>
      </c>
      <c r="I276" s="4">
        <v>83523486</v>
      </c>
    </row>
    <row r="277" spans="2:9">
      <c r="B277" s="9" t="s">
        <v>461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4">
        <v>0</v>
      </c>
    </row>
    <row r="278" spans="2:9">
      <c r="B278" s="9" t="s">
        <v>602</v>
      </c>
      <c r="C278" s="16">
        <v>0</v>
      </c>
      <c r="D278" s="16">
        <v>45760915</v>
      </c>
      <c r="E278" s="16">
        <v>0</v>
      </c>
      <c r="F278" s="16">
        <v>0</v>
      </c>
      <c r="G278" s="16">
        <v>0</v>
      </c>
      <c r="H278" s="16">
        <v>0</v>
      </c>
      <c r="I278" s="4">
        <v>45760915</v>
      </c>
    </row>
    <row r="279" spans="2:9">
      <c r="B279" s="8" t="s">
        <v>623</v>
      </c>
      <c r="C279" s="57">
        <v>374910151</v>
      </c>
      <c r="D279" s="57">
        <v>79290006</v>
      </c>
      <c r="E279" s="57">
        <v>18344085</v>
      </c>
      <c r="F279" s="57">
        <v>31448420</v>
      </c>
      <c r="G279" s="57">
        <v>49808</v>
      </c>
      <c r="H279" s="57">
        <v>72479757</v>
      </c>
      <c r="I279" s="57">
        <v>576522227</v>
      </c>
    </row>
    <row r="280" spans="2:9" ht="6" customHeight="1">
      <c r="B280" s="81"/>
      <c r="C280" s="84"/>
      <c r="D280" s="84"/>
      <c r="E280" s="84"/>
      <c r="F280" s="84"/>
      <c r="G280" s="84"/>
      <c r="H280" s="84"/>
      <c r="I280" s="84"/>
    </row>
    <row r="281" spans="2:9" ht="39">
      <c r="B281" s="112" t="s">
        <v>248</v>
      </c>
      <c r="C281" s="113" t="s">
        <v>428</v>
      </c>
      <c r="D281" s="113" t="s">
        <v>213</v>
      </c>
      <c r="E281" s="113" t="s">
        <v>249</v>
      </c>
      <c r="F281" s="113" t="s">
        <v>528</v>
      </c>
      <c r="G281" s="113" t="s">
        <v>250</v>
      </c>
      <c r="H281" s="113" t="s">
        <v>251</v>
      </c>
      <c r="I281" s="114" t="s">
        <v>252</v>
      </c>
    </row>
    <row r="282" spans="2:9">
      <c r="B282" s="45" t="s">
        <v>622</v>
      </c>
      <c r="C282" s="71"/>
      <c r="D282" s="71"/>
      <c r="E282" s="71"/>
      <c r="F282" s="71"/>
      <c r="G282" s="71"/>
      <c r="H282" s="71"/>
      <c r="I282" s="72"/>
    </row>
    <row r="283" spans="2:9">
      <c r="B283" s="38" t="s">
        <v>1237</v>
      </c>
      <c r="C283" s="39" t="s">
        <v>153</v>
      </c>
      <c r="D283" s="39" t="s">
        <v>153</v>
      </c>
      <c r="E283" s="39" t="s">
        <v>153</v>
      </c>
      <c r="F283" s="39" t="s">
        <v>153</v>
      </c>
      <c r="G283" s="39" t="s">
        <v>153</v>
      </c>
      <c r="H283" s="39" t="s">
        <v>153</v>
      </c>
      <c r="I283" s="40" t="s">
        <v>153</v>
      </c>
    </row>
    <row r="284" spans="2:9">
      <c r="B284" s="9" t="s">
        <v>601</v>
      </c>
      <c r="C284" s="16">
        <v>249096858</v>
      </c>
      <c r="D284" s="16">
        <v>18693254</v>
      </c>
      <c r="E284" s="16">
        <v>29974334</v>
      </c>
      <c r="F284" s="16">
        <v>25808564</v>
      </c>
      <c r="G284" s="16">
        <v>0</v>
      </c>
      <c r="H284" s="16">
        <v>11032097</v>
      </c>
      <c r="I284" s="4">
        <v>334605107</v>
      </c>
    </row>
    <row r="285" spans="2:9">
      <c r="B285" s="9" t="s">
        <v>460</v>
      </c>
      <c r="C285" s="16">
        <v>12403913</v>
      </c>
      <c r="D285" s="16">
        <v>785950</v>
      </c>
      <c r="E285" s="16">
        <v>4598406</v>
      </c>
      <c r="F285" s="16">
        <v>1753417</v>
      </c>
      <c r="G285" s="16">
        <v>97231</v>
      </c>
      <c r="H285" s="16">
        <v>41932946</v>
      </c>
      <c r="I285" s="4">
        <v>61571863</v>
      </c>
    </row>
    <row r="286" spans="2:9">
      <c r="B286" s="9" t="s">
        <v>461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4">
        <v>0</v>
      </c>
    </row>
    <row r="287" spans="2:9">
      <c r="B287" s="9" t="s">
        <v>602</v>
      </c>
      <c r="C287" s="16">
        <v>0</v>
      </c>
      <c r="D287" s="16">
        <v>60114557</v>
      </c>
      <c r="E287" s="16">
        <v>0</v>
      </c>
      <c r="F287" s="16">
        <v>0</v>
      </c>
      <c r="G287" s="16">
        <v>0</v>
      </c>
      <c r="H287" s="16">
        <v>0</v>
      </c>
      <c r="I287" s="4">
        <v>60114557</v>
      </c>
    </row>
    <row r="288" spans="2:9">
      <c r="B288" s="8" t="s">
        <v>623</v>
      </c>
      <c r="C288" s="57">
        <v>261500771</v>
      </c>
      <c r="D288" s="57">
        <v>79593761</v>
      </c>
      <c r="E288" s="57">
        <v>34572740</v>
      </c>
      <c r="F288" s="57">
        <v>27561981</v>
      </c>
      <c r="G288" s="57">
        <v>97231</v>
      </c>
      <c r="H288" s="57">
        <v>52965043</v>
      </c>
      <c r="I288" s="57">
        <v>456291527</v>
      </c>
    </row>
    <row r="290" spans="3:9">
      <c r="C290" s="84"/>
    </row>
    <row r="291" spans="3:9">
      <c r="C291" s="121"/>
      <c r="D291" s="121"/>
      <c r="E291" s="121"/>
      <c r="F291" s="121"/>
      <c r="G291" s="121"/>
      <c r="H291" s="121"/>
      <c r="I291" s="121"/>
    </row>
    <row r="292" spans="3:9">
      <c r="C292" s="84"/>
    </row>
    <row r="293" spans="3:9">
      <c r="C293" s="84"/>
      <c r="D293" s="84"/>
      <c r="E293" s="84"/>
      <c r="F293" s="84"/>
      <c r="G293" s="84"/>
      <c r="H293" s="84"/>
      <c r="I293" s="84"/>
    </row>
    <row r="294" spans="3:9">
      <c r="C294" s="84"/>
      <c r="D294" s="84"/>
      <c r="E294" s="84"/>
      <c r="F294" s="84"/>
      <c r="G294" s="84"/>
      <c r="H294" s="84"/>
      <c r="I294" s="84"/>
    </row>
    <row r="295" spans="3:9">
      <c r="C295" s="84"/>
      <c r="D295" s="84"/>
      <c r="E295" s="84"/>
      <c r="F295" s="84"/>
      <c r="G295" s="84"/>
      <c r="H295" s="84"/>
      <c r="I295" s="84"/>
    </row>
    <row r="296" spans="3:9">
      <c r="C296" s="84"/>
      <c r="D296" s="84"/>
      <c r="E296" s="84"/>
      <c r="F296" s="84"/>
      <c r="G296" s="84"/>
      <c r="H296" s="84"/>
      <c r="I296" s="84"/>
    </row>
    <row r="297" spans="3:9">
      <c r="C297" s="84"/>
      <c r="D297" s="84"/>
      <c r="E297" s="84"/>
      <c r="F297" s="84"/>
      <c r="G297" s="84"/>
      <c r="H297" s="84"/>
      <c r="I297" s="84"/>
    </row>
    <row r="298" spans="3:9">
      <c r="C298" s="84"/>
      <c r="D298" s="84"/>
      <c r="E298" s="84"/>
      <c r="F298" s="84"/>
      <c r="G298" s="84"/>
      <c r="H298" s="84"/>
      <c r="I298" s="84"/>
    </row>
    <row r="299" spans="3:9">
      <c r="C299" s="84"/>
      <c r="D299" s="84"/>
      <c r="E299" s="84"/>
      <c r="F299" s="84"/>
      <c r="G299" s="84"/>
      <c r="H299" s="84"/>
      <c r="I299" s="84"/>
    </row>
    <row r="302" spans="3:9">
      <c r="D302" s="84"/>
    </row>
    <row r="303" spans="3:9">
      <c r="D303" s="84"/>
    </row>
    <row r="304" spans="3:9">
      <c r="C304" s="84"/>
      <c r="D304" s="84"/>
      <c r="E304" s="84"/>
      <c r="F304" s="84"/>
      <c r="G304" s="84"/>
      <c r="H304" s="84"/>
    </row>
    <row r="305" spans="3:8">
      <c r="C305" s="84"/>
      <c r="D305" s="84"/>
      <c r="E305" s="84"/>
      <c r="F305" s="84"/>
      <c r="G305" s="84"/>
      <c r="H305" s="84"/>
    </row>
    <row r="307" spans="3:8">
      <c r="C307" s="84"/>
      <c r="D307" s="84"/>
      <c r="E307" s="84"/>
      <c r="F307" s="84"/>
      <c r="G307" s="84"/>
      <c r="H307" s="84"/>
    </row>
    <row r="308" spans="3:8">
      <c r="C308" s="84"/>
      <c r="D308" s="84"/>
      <c r="E308" s="84"/>
      <c r="F308" s="84"/>
      <c r="G308" s="84"/>
      <c r="H308" s="84"/>
    </row>
    <row r="309" spans="3:8">
      <c r="C309" s="84"/>
      <c r="D309" s="84"/>
      <c r="E309" s="84"/>
      <c r="F309" s="84"/>
      <c r="G309" s="84"/>
      <c r="H309" s="84"/>
    </row>
    <row r="310" spans="3:8">
      <c r="C310" s="84"/>
      <c r="D310" s="84"/>
      <c r="E310" s="84"/>
      <c r="F310" s="84"/>
      <c r="G310" s="84"/>
      <c r="H310" s="84"/>
    </row>
  </sheetData>
  <mergeCells count="1">
    <mergeCell ref="B184:B185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6F75-C74E-4072-AF4C-9CCE15EA1740}">
  <sheetPr>
    <pageSetUpPr autoPageBreaks="0"/>
  </sheetPr>
  <dimension ref="A1:M47"/>
  <sheetViews>
    <sheetView showGridLines="0" topLeftCell="A27" zoomScale="85" zoomScaleNormal="85" workbookViewId="0">
      <selection activeCell="A27" sqref="A1:XFD1048576"/>
    </sheetView>
  </sheetViews>
  <sheetFormatPr baseColWidth="10" defaultColWidth="11.453125" defaultRowHeight="13"/>
  <cols>
    <col min="1" max="1" width="1.7265625" style="1" customWidth="1"/>
    <col min="2" max="2" width="25.54296875" style="1" customWidth="1"/>
    <col min="3" max="3" width="18.453125" style="1" bestFit="1" customWidth="1"/>
    <col min="4" max="6" width="17.453125" style="1" customWidth="1"/>
    <col min="7" max="7" width="13.1796875" style="1" bestFit="1" customWidth="1"/>
    <col min="8" max="8" width="16.7265625" style="1" customWidth="1"/>
    <col min="9" max="9" width="15.54296875" style="1" customWidth="1"/>
    <col min="10" max="10" width="11.453125" style="1"/>
    <col min="11" max="11" width="15.54296875" style="1" bestFit="1" customWidth="1"/>
    <col min="12" max="12" width="8.7265625" style="1" bestFit="1" customWidth="1"/>
    <col min="13" max="16384" width="11.453125" style="1"/>
  </cols>
  <sheetData>
    <row r="1" spans="1:13" ht="5.15" customHeight="1"/>
    <row r="2" spans="1:13" ht="18.5">
      <c r="B2" s="96" t="s">
        <v>1160</v>
      </c>
      <c r="C2" s="6"/>
      <c r="E2" s="102"/>
      <c r="F2" s="122"/>
      <c r="G2" s="2"/>
      <c r="H2" s="122"/>
      <c r="I2" s="122"/>
      <c r="K2" s="62"/>
      <c r="L2" s="62"/>
    </row>
    <row r="3" spans="1:13" ht="6" customHeight="1">
      <c r="G3" s="2"/>
      <c r="J3" s="2"/>
      <c r="K3" s="2"/>
      <c r="L3" s="2"/>
      <c r="M3" s="2"/>
    </row>
    <row r="4" spans="1:13" ht="6" customHeight="1">
      <c r="E4" s="18"/>
      <c r="F4" s="18"/>
      <c r="G4" s="18"/>
      <c r="H4" s="18"/>
      <c r="I4" s="18"/>
    </row>
    <row r="5" spans="1:13" s="2" customFormat="1">
      <c r="B5" s="1016" t="s">
        <v>770</v>
      </c>
      <c r="C5" s="141">
        <v>45291</v>
      </c>
      <c r="D5" s="141">
        <v>44926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1017"/>
      <c r="C6" s="93" t="s">
        <v>153</v>
      </c>
      <c r="D6" s="93" t="s">
        <v>153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63" t="s">
        <v>73</v>
      </c>
      <c r="C7" s="3">
        <v>146972577</v>
      </c>
      <c r="D7" s="3">
        <v>143603412</v>
      </c>
    </row>
    <row r="8" spans="1:13">
      <c r="B8" s="63" t="s">
        <v>215</v>
      </c>
      <c r="C8" s="3">
        <v>329961080</v>
      </c>
      <c r="D8" s="3">
        <v>323081214</v>
      </c>
    </row>
    <row r="9" spans="1:13">
      <c r="B9" s="63" t="s">
        <v>74</v>
      </c>
      <c r="C9" s="3">
        <v>62307158</v>
      </c>
      <c r="D9" s="3">
        <v>66997653</v>
      </c>
    </row>
    <row r="10" spans="1:13">
      <c r="B10" s="64" t="s">
        <v>50</v>
      </c>
      <c r="C10" s="142">
        <v>539240815</v>
      </c>
      <c r="D10" s="143">
        <v>533682279</v>
      </c>
    </row>
    <row r="11" spans="1:13" ht="6" customHeight="1"/>
    <row r="12" spans="1:13" customFormat="1">
      <c r="A12" s="5"/>
      <c r="B12" s="65" t="s">
        <v>1121</v>
      </c>
      <c r="C12" s="5"/>
      <c r="D12" s="5"/>
      <c r="E12" s="5"/>
      <c r="F12" s="5"/>
    </row>
    <row r="13" spans="1:13" customFormat="1" ht="8.25" customHeight="1">
      <c r="A13" s="65"/>
      <c r="B13" s="5"/>
      <c r="C13" s="5"/>
      <c r="D13" s="5"/>
      <c r="E13" s="5"/>
      <c r="F13" s="5"/>
      <c r="G13" s="5"/>
      <c r="H13" s="5"/>
    </row>
    <row r="14" spans="1:13" customFormat="1">
      <c r="A14" s="65"/>
      <c r="B14" s="1004" t="s">
        <v>778</v>
      </c>
      <c r="C14" s="141">
        <v>45291</v>
      </c>
      <c r="D14" s="141">
        <v>44926</v>
      </c>
      <c r="E14" s="5"/>
      <c r="F14" s="5"/>
      <c r="G14" s="5"/>
      <c r="H14" s="5"/>
    </row>
    <row r="15" spans="1:13" customFormat="1">
      <c r="A15" s="65"/>
      <c r="B15" s="1005"/>
      <c r="C15" s="93" t="s">
        <v>153</v>
      </c>
      <c r="D15" s="93" t="s">
        <v>153</v>
      </c>
      <c r="E15" s="5"/>
      <c r="F15" s="5"/>
      <c r="G15" s="5"/>
      <c r="H15" s="5"/>
    </row>
    <row r="16" spans="1:13" customFormat="1">
      <c r="A16" s="65"/>
      <c r="B16" s="9" t="s">
        <v>785</v>
      </c>
      <c r="C16" s="3">
        <v>1045110860</v>
      </c>
      <c r="D16" s="3">
        <v>924922071</v>
      </c>
      <c r="E16" s="5"/>
      <c r="F16" s="5"/>
      <c r="G16" s="5"/>
      <c r="H16" s="5"/>
    </row>
    <row r="17" spans="1:8" customFormat="1">
      <c r="A17" s="65"/>
      <c r="B17" s="9" t="s">
        <v>779</v>
      </c>
      <c r="C17" s="3">
        <v>75268933</v>
      </c>
      <c r="D17" s="3">
        <v>80264943</v>
      </c>
      <c r="E17" s="5"/>
      <c r="F17" s="5"/>
      <c r="G17" s="5"/>
      <c r="H17" s="5"/>
    </row>
    <row r="18" spans="1:8" customFormat="1">
      <c r="A18" s="65"/>
      <c r="B18" s="4" t="s">
        <v>50</v>
      </c>
      <c r="C18" s="92">
        <v>1120379793</v>
      </c>
      <c r="D18" s="92">
        <v>1005187014</v>
      </c>
      <c r="E18" s="5"/>
      <c r="F18" s="5"/>
      <c r="G18" s="5"/>
      <c r="H18" s="5"/>
    </row>
    <row r="19" spans="1:8" customFormat="1">
      <c r="A19" s="65"/>
      <c r="B19" s="5"/>
      <c r="C19" s="5"/>
      <c r="D19" s="5"/>
    </row>
    <row r="20" spans="1:8" customFormat="1" ht="10.5" customHeight="1">
      <c r="A20" s="5"/>
      <c r="B20" s="5"/>
      <c r="C20" s="5"/>
      <c r="D20" s="5"/>
      <c r="E20" s="5"/>
      <c r="F20" s="5"/>
    </row>
    <row r="21" spans="1:8" customFormat="1">
      <c r="A21" s="5"/>
      <c r="B21" s="1018" t="s">
        <v>780</v>
      </c>
      <c r="C21" s="1002" t="s">
        <v>781</v>
      </c>
      <c r="D21" s="1003"/>
      <c r="E21" s="1002" t="s">
        <v>781</v>
      </c>
      <c r="F21" s="1003"/>
    </row>
    <row r="22" spans="1:8" customFormat="1">
      <c r="A22" s="5"/>
      <c r="B22" s="1019"/>
      <c r="C22" s="141" t="s">
        <v>431</v>
      </c>
      <c r="D22" s="127" t="s">
        <v>431</v>
      </c>
      <c r="E22" s="127" t="s">
        <v>90</v>
      </c>
      <c r="F22" s="127" t="s">
        <v>90</v>
      </c>
    </row>
    <row r="23" spans="1:8" customFormat="1">
      <c r="A23" s="5"/>
      <c r="B23" s="1019"/>
      <c r="C23" s="94">
        <v>45291</v>
      </c>
      <c r="D23" s="94">
        <v>44926</v>
      </c>
      <c r="E23" s="94">
        <v>45291</v>
      </c>
      <c r="F23" s="94">
        <v>44926</v>
      </c>
    </row>
    <row r="24" spans="1:8" customFormat="1">
      <c r="A24" s="5"/>
      <c r="B24" s="1005"/>
      <c r="C24" s="93" t="s">
        <v>153</v>
      </c>
      <c r="D24" s="93" t="s">
        <v>153</v>
      </c>
      <c r="E24" s="93" t="s">
        <v>153</v>
      </c>
      <c r="F24" s="93" t="s">
        <v>153</v>
      </c>
    </row>
    <row r="25" spans="1:8" customFormat="1">
      <c r="A25" s="5"/>
      <c r="B25" s="60" t="s">
        <v>907</v>
      </c>
      <c r="C25" s="3">
        <v>180834620</v>
      </c>
      <c r="D25" s="3">
        <v>177535974</v>
      </c>
      <c r="E25" s="3">
        <v>1098575638</v>
      </c>
      <c r="F25" s="3">
        <v>982510727</v>
      </c>
      <c r="G25" s="5"/>
    </row>
    <row r="26" spans="1:8" customFormat="1">
      <c r="A26" s="5"/>
      <c r="B26" s="4" t="s">
        <v>782</v>
      </c>
      <c r="C26" s="92">
        <v>180834620</v>
      </c>
      <c r="D26" s="92">
        <v>177535974</v>
      </c>
      <c r="E26" s="92">
        <v>1098575638</v>
      </c>
      <c r="F26" s="92">
        <v>982510727</v>
      </c>
      <c r="G26" s="5"/>
    </row>
    <row r="27" spans="1:8" customFormat="1">
      <c r="A27" s="5"/>
      <c r="B27" s="5"/>
      <c r="C27" s="5"/>
      <c r="D27" s="5"/>
      <c r="E27" s="5"/>
      <c r="F27" s="5"/>
      <c r="G27" s="5"/>
    </row>
    <row r="28" spans="1:8" customFormat="1">
      <c r="A28" s="5"/>
      <c r="B28" s="1004" t="s">
        <v>780</v>
      </c>
      <c r="C28" s="141">
        <v>45291</v>
      </c>
      <c r="D28" s="141">
        <v>44926</v>
      </c>
      <c r="E28" s="5"/>
      <c r="F28" s="5"/>
      <c r="G28" s="5"/>
    </row>
    <row r="29" spans="1:8" customFormat="1">
      <c r="A29" s="5"/>
      <c r="B29" s="1005"/>
      <c r="C29" s="93" t="s">
        <v>153</v>
      </c>
      <c r="D29" s="93" t="s">
        <v>153</v>
      </c>
      <c r="E29" s="5"/>
      <c r="F29" s="5"/>
    </row>
    <row r="30" spans="1:8" customFormat="1">
      <c r="A30" s="5"/>
      <c r="B30" s="9" t="s">
        <v>788</v>
      </c>
      <c r="C30" s="3">
        <v>180834620</v>
      </c>
      <c r="D30" s="3">
        <v>177535974</v>
      </c>
      <c r="E30" s="5"/>
      <c r="F30" s="5"/>
    </row>
    <row r="31" spans="1:8" customFormat="1">
      <c r="A31" s="5"/>
      <c r="B31" s="9" t="s">
        <v>789</v>
      </c>
      <c r="C31" s="3">
        <v>174477706</v>
      </c>
      <c r="D31" s="3">
        <v>160922059</v>
      </c>
      <c r="E31" s="13"/>
      <c r="F31" s="13"/>
    </row>
    <row r="32" spans="1:8" customFormat="1">
      <c r="A32" s="5"/>
      <c r="B32" s="9" t="s">
        <v>790</v>
      </c>
      <c r="C32" s="3">
        <v>171545801</v>
      </c>
      <c r="D32" s="3">
        <v>155087922</v>
      </c>
      <c r="E32" s="13"/>
      <c r="F32" s="13"/>
    </row>
    <row r="33" spans="1:7" customFormat="1">
      <c r="A33" s="5"/>
      <c r="B33" s="9" t="s">
        <v>791</v>
      </c>
      <c r="C33" s="3">
        <v>194616204</v>
      </c>
      <c r="D33" s="3">
        <v>173202237</v>
      </c>
      <c r="E33" s="13"/>
      <c r="F33" s="13"/>
    </row>
    <row r="34" spans="1:7" customFormat="1">
      <c r="A34" s="5"/>
      <c r="B34" s="9" t="s">
        <v>792</v>
      </c>
      <c r="C34" s="3">
        <v>224473901</v>
      </c>
      <c r="D34" s="3">
        <v>213259233</v>
      </c>
      <c r="E34" s="13"/>
      <c r="F34" s="13"/>
    </row>
    <row r="35" spans="1:7" customFormat="1">
      <c r="A35" s="5"/>
      <c r="B35" s="9" t="s">
        <v>74</v>
      </c>
      <c r="C35" s="3">
        <v>333462026</v>
      </c>
      <c r="D35" s="3">
        <v>280039276</v>
      </c>
      <c r="E35" s="13"/>
      <c r="F35" s="13"/>
    </row>
    <row r="36" spans="1:7" customFormat="1" ht="12.75" customHeight="1">
      <c r="A36" s="5"/>
      <c r="B36" s="4" t="s">
        <v>1033</v>
      </c>
      <c r="C36" s="92">
        <v>1279410258</v>
      </c>
      <c r="D36" s="92">
        <v>1160046701</v>
      </c>
      <c r="E36" s="5"/>
    </row>
    <row r="37" spans="1:7" customFormat="1">
      <c r="A37" s="5"/>
      <c r="B37" s="5"/>
      <c r="C37" s="5"/>
      <c r="D37" s="5"/>
      <c r="E37" s="5"/>
    </row>
    <row r="38" spans="1:7" customFormat="1" ht="12.75" customHeight="1">
      <c r="A38" s="5"/>
      <c r="B38" s="1006" t="s">
        <v>783</v>
      </c>
      <c r="C38" s="1007"/>
      <c r="D38" s="141" t="s">
        <v>1241</v>
      </c>
      <c r="E38" s="141" t="s">
        <v>969</v>
      </c>
      <c r="F38" s="141" t="s">
        <v>1317</v>
      </c>
      <c r="G38" s="141" t="s">
        <v>1318</v>
      </c>
    </row>
    <row r="39" spans="1:7" customFormat="1" ht="13" customHeight="1">
      <c r="A39" s="5"/>
      <c r="B39" s="1008"/>
      <c r="C39" s="1009"/>
      <c r="D39" s="94">
        <v>45291</v>
      </c>
      <c r="E39" s="94">
        <v>44926</v>
      </c>
      <c r="F39" s="94">
        <v>45291</v>
      </c>
      <c r="G39" s="94">
        <v>44926</v>
      </c>
    </row>
    <row r="40" spans="1:7" customFormat="1">
      <c r="A40" s="5"/>
      <c r="B40" s="1010"/>
      <c r="C40" s="1011"/>
      <c r="D40" s="93" t="s">
        <v>153</v>
      </c>
      <c r="E40" s="93" t="s">
        <v>153</v>
      </c>
      <c r="F40" s="93" t="s">
        <v>153</v>
      </c>
      <c r="G40" s="93" t="s">
        <v>153</v>
      </c>
    </row>
    <row r="41" spans="1:7" customFormat="1">
      <c r="A41" s="5"/>
      <c r="B41" s="1012" t="s">
        <v>784</v>
      </c>
      <c r="C41" s="1013"/>
      <c r="D41" s="3">
        <v>71767243</v>
      </c>
      <c r="E41" s="3">
        <v>61435900</v>
      </c>
      <c r="F41" s="3">
        <v>21400003</v>
      </c>
      <c r="G41" s="3">
        <v>17541566</v>
      </c>
    </row>
    <row r="42" spans="1:7" customFormat="1" ht="24.75" customHeight="1">
      <c r="A42" s="5"/>
      <c r="B42" s="1014" t="s">
        <v>908</v>
      </c>
      <c r="C42" s="1015"/>
      <c r="D42" s="3">
        <v>49494550</v>
      </c>
      <c r="E42" s="3">
        <v>45662128</v>
      </c>
      <c r="F42" s="3">
        <v>15553217</v>
      </c>
      <c r="G42" s="3">
        <v>12181815</v>
      </c>
    </row>
    <row r="43" spans="1:7" customFormat="1">
      <c r="A43" s="5"/>
      <c r="B43" s="1012" t="s">
        <v>848</v>
      </c>
      <c r="C43" s="1013"/>
      <c r="D43" s="3">
        <v>-229296162</v>
      </c>
      <c r="E43" s="3">
        <v>-195365550</v>
      </c>
      <c r="F43" s="3">
        <v>-55478407</v>
      </c>
      <c r="G43" s="3">
        <v>-57031051</v>
      </c>
    </row>
    <row r="44" spans="1:7" customFormat="1">
      <c r="A44" s="5"/>
      <c r="B44" s="23"/>
      <c r="C44" s="23"/>
      <c r="D44" s="10"/>
      <c r="E44" s="10"/>
    </row>
    <row r="45" spans="1:7" customFormat="1" ht="6" customHeight="1">
      <c r="A45" s="5"/>
      <c r="B45" s="5"/>
      <c r="C45" s="5"/>
      <c r="D45" s="5"/>
      <c r="E45" s="5"/>
    </row>
    <row r="46" spans="1:7">
      <c r="F46"/>
      <c r="G46"/>
    </row>
    <row r="47" spans="1:7">
      <c r="F47"/>
      <c r="G47"/>
    </row>
  </sheetData>
  <mergeCells count="10">
    <mergeCell ref="B43:C43"/>
    <mergeCell ref="B5:B6"/>
    <mergeCell ref="B14:B15"/>
    <mergeCell ref="B21:B24"/>
    <mergeCell ref="C21:D21"/>
    <mergeCell ref="E21:F21"/>
    <mergeCell ref="B28:B29"/>
    <mergeCell ref="B38:C40"/>
    <mergeCell ref="B41:C41"/>
    <mergeCell ref="B42:C42"/>
  </mergeCells>
  <pageMargins left="0.75" right="0.75" top="1" bottom="1" header="0" footer="0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1A24-4A08-4246-AF19-36668E425B6E}">
  <sheetPr>
    <pageSetUpPr fitToPage="1"/>
  </sheetPr>
  <dimension ref="B1:I44"/>
  <sheetViews>
    <sheetView showGridLines="0" zoomScale="70" zoomScaleNormal="70" workbookViewId="0">
      <selection sqref="A1:XFD1048576"/>
    </sheetView>
  </sheetViews>
  <sheetFormatPr baseColWidth="10" defaultColWidth="11.453125" defaultRowHeight="13"/>
  <cols>
    <col min="1" max="1" width="1.7265625" style="148" customWidth="1"/>
    <col min="2" max="2" width="52.1796875" style="148" bestFit="1" customWidth="1"/>
    <col min="3" max="3" width="20.26953125" style="148" bestFit="1" customWidth="1"/>
    <col min="4" max="4" width="11" style="148" bestFit="1" customWidth="1"/>
    <col min="5" max="5" width="7.54296875" style="148" bestFit="1" customWidth="1"/>
    <col min="6" max="6" width="31.7265625" style="148" bestFit="1" customWidth="1"/>
    <col min="7" max="7" width="14.1796875" style="148" customWidth="1"/>
    <col min="8" max="8" width="15.90625" style="148" customWidth="1"/>
    <col min="9" max="16384" width="11.453125" style="148"/>
  </cols>
  <sheetData>
    <row r="1" spans="2:9" ht="5.15" customHeight="1"/>
    <row r="2" spans="2:9" ht="18.5">
      <c r="B2" s="227" t="s">
        <v>1161</v>
      </c>
      <c r="C2" s="300"/>
      <c r="E2" s="481"/>
      <c r="F2" s="481"/>
    </row>
    <row r="3" spans="2:9" ht="6" customHeight="1">
      <c r="E3" s="481"/>
      <c r="F3" s="481"/>
    </row>
    <row r="4" spans="2:9" s="151" customFormat="1">
      <c r="B4" s="477" t="s">
        <v>134</v>
      </c>
      <c r="C4" s="294">
        <v>45291</v>
      </c>
      <c r="D4" s="294">
        <v>44926</v>
      </c>
      <c r="E4"/>
      <c r="F4"/>
      <c r="G4" s="148"/>
      <c r="H4" s="148"/>
      <c r="I4" s="148"/>
    </row>
    <row r="5" spans="2:9" s="151" customFormat="1" ht="13.5" customHeight="1">
      <c r="B5" s="478"/>
      <c r="C5" s="157" t="s">
        <v>153</v>
      </c>
      <c r="D5" s="395" t="s">
        <v>153</v>
      </c>
      <c r="E5"/>
      <c r="F5"/>
      <c r="G5" s="148"/>
      <c r="H5" s="148"/>
      <c r="I5" s="148"/>
    </row>
    <row r="6" spans="2:9" s="151" customFormat="1" ht="13.5" customHeight="1">
      <c r="B6" s="696" t="s">
        <v>1404</v>
      </c>
      <c r="C6" s="164">
        <v>17105</v>
      </c>
      <c r="D6" s="164">
        <v>0</v>
      </c>
      <c r="E6"/>
      <c r="F6"/>
      <c r="G6" s="148"/>
      <c r="H6" s="148"/>
      <c r="I6" s="148"/>
    </row>
    <row r="7" spans="2:9" s="151" customFormat="1" ht="13.5" customHeight="1">
      <c r="B7" s="544" t="s">
        <v>1405</v>
      </c>
      <c r="C7" s="303">
        <v>17105</v>
      </c>
      <c r="D7" s="168">
        <v>0</v>
      </c>
      <c r="E7"/>
      <c r="F7"/>
      <c r="G7" s="148"/>
      <c r="H7" s="148"/>
      <c r="I7" s="148"/>
    </row>
    <row r="8" spans="2:9">
      <c r="B8" s="696" t="s">
        <v>570</v>
      </c>
      <c r="C8" s="164">
        <v>13379368</v>
      </c>
      <c r="D8" s="164">
        <v>13945535</v>
      </c>
      <c r="E8"/>
      <c r="F8"/>
    </row>
    <row r="9" spans="2:9">
      <c r="B9" s="544" t="s">
        <v>194</v>
      </c>
      <c r="C9" s="303">
        <v>13396473</v>
      </c>
      <c r="D9" s="168">
        <v>13945535</v>
      </c>
    </row>
    <row r="11" spans="2:9">
      <c r="B11" s="889" t="s">
        <v>371</v>
      </c>
      <c r="C11" s="890"/>
      <c r="D11" s="890"/>
      <c r="E11" s="890"/>
      <c r="F11" s="890"/>
      <c r="G11" s="890"/>
      <c r="H11" s="891"/>
    </row>
    <row r="12" spans="2:9" s="151" customFormat="1">
      <c r="B12" s="697"/>
      <c r="C12" s="1021" t="s">
        <v>372</v>
      </c>
      <c r="D12" s="1022"/>
      <c r="E12" s="699"/>
      <c r="F12" s="1025" t="s">
        <v>373</v>
      </c>
      <c r="G12" s="1026"/>
      <c r="H12" s="1027"/>
    </row>
    <row r="13" spans="2:9" s="151" customFormat="1" ht="47.25" customHeight="1">
      <c r="B13" s="700" t="s">
        <v>232</v>
      </c>
      <c r="C13" s="1023"/>
      <c r="D13" s="1024"/>
      <c r="E13" s="702" t="s">
        <v>233</v>
      </c>
      <c r="F13" s="698" t="s">
        <v>234</v>
      </c>
      <c r="G13" s="703" t="s">
        <v>1384</v>
      </c>
      <c r="H13" s="703" t="s">
        <v>1240</v>
      </c>
    </row>
    <row r="14" spans="2:9" s="151" customFormat="1">
      <c r="B14" s="518"/>
      <c r="C14" s="704" t="s">
        <v>435</v>
      </c>
      <c r="D14" s="705" t="s">
        <v>455</v>
      </c>
      <c r="E14" s="701"/>
      <c r="F14" s="701"/>
      <c r="G14" s="706" t="s">
        <v>153</v>
      </c>
      <c r="H14" s="706" t="s">
        <v>153</v>
      </c>
    </row>
    <row r="15" spans="2:9">
      <c r="B15" s="238" t="s">
        <v>75</v>
      </c>
      <c r="C15" s="238" t="s">
        <v>77</v>
      </c>
      <c r="D15" s="642" t="s">
        <v>216</v>
      </c>
      <c r="E15" s="238" t="s">
        <v>78</v>
      </c>
      <c r="F15" s="644" t="s">
        <v>76</v>
      </c>
      <c r="G15" s="164">
        <v>2269157</v>
      </c>
      <c r="H15" s="164">
        <v>4733253</v>
      </c>
    </row>
    <row r="16" spans="2:9" ht="26">
      <c r="B16" s="162"/>
      <c r="C16" s="707"/>
      <c r="D16" s="707"/>
      <c r="E16" s="707"/>
      <c r="F16" s="708" t="s">
        <v>193</v>
      </c>
      <c r="G16" s="709">
        <v>2269157</v>
      </c>
      <c r="H16" s="709">
        <v>4733253</v>
      </c>
      <c r="I16" s="710"/>
    </row>
    <row r="17" spans="2:9">
      <c r="B17" s="711" t="s">
        <v>278</v>
      </c>
      <c r="C17" s="711"/>
      <c r="D17" s="711"/>
      <c r="E17" s="712"/>
      <c r="F17" s="712"/>
      <c r="G17" s="713">
        <v>2269157</v>
      </c>
      <c r="H17" s="713">
        <v>4733253</v>
      </c>
      <c r="I17" s="710"/>
    </row>
    <row r="19" spans="2:9" ht="12.75" customHeight="1">
      <c r="B19" s="1028" t="s">
        <v>222</v>
      </c>
      <c r="C19" s="1029"/>
      <c r="D19" s="1029"/>
      <c r="E19" s="1029"/>
      <c r="F19" s="1029"/>
      <c r="G19" s="1029"/>
      <c r="H19" s="1030"/>
    </row>
    <row r="20" spans="2:9" s="151" customFormat="1" ht="12.75" customHeight="1">
      <c r="B20" s="700" t="s">
        <v>232</v>
      </c>
      <c r="C20" s="1031" t="s">
        <v>372</v>
      </c>
      <c r="D20" s="1032"/>
      <c r="E20" s="1033" t="s">
        <v>233</v>
      </c>
      <c r="F20" s="1034"/>
      <c r="G20" s="714">
        <v>45291</v>
      </c>
      <c r="H20" s="714">
        <v>44926</v>
      </c>
    </row>
    <row r="21" spans="2:9" s="151" customFormat="1">
      <c r="B21" s="518"/>
      <c r="C21" s="704" t="s">
        <v>435</v>
      </c>
      <c r="D21" s="701" t="s">
        <v>455</v>
      </c>
      <c r="E21" s="1035"/>
      <c r="F21" s="1036"/>
      <c r="G21" s="706" t="s">
        <v>153</v>
      </c>
      <c r="H21" s="706" t="s">
        <v>153</v>
      </c>
    </row>
    <row r="22" spans="2:9">
      <c r="B22" s="238" t="s">
        <v>75</v>
      </c>
      <c r="C22" s="238" t="s">
        <v>77</v>
      </c>
      <c r="D22" s="707" t="s">
        <v>216</v>
      </c>
      <c r="E22" s="1020" t="s">
        <v>78</v>
      </c>
      <c r="F22" s="1020"/>
      <c r="G22" s="164">
        <v>2269157</v>
      </c>
      <c r="H22" s="164">
        <v>4733253</v>
      </c>
    </row>
    <row r="23" spans="2:9">
      <c r="B23" s="711" t="s">
        <v>278</v>
      </c>
      <c r="C23" s="711"/>
      <c r="D23" s="711"/>
      <c r="E23" s="712"/>
      <c r="F23" s="712"/>
      <c r="G23" s="715">
        <v>2269157</v>
      </c>
      <c r="H23" s="716">
        <v>4733253</v>
      </c>
      <c r="I23" s="710"/>
    </row>
    <row r="44" ht="43.5" customHeight="1"/>
  </sheetData>
  <mergeCells count="7">
    <mergeCell ref="E22:F22"/>
    <mergeCell ref="B11:H11"/>
    <mergeCell ref="C12:D13"/>
    <mergeCell ref="F12:H12"/>
    <mergeCell ref="B19:H19"/>
    <mergeCell ref="C20:D20"/>
    <mergeCell ref="E20:F21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0337-0385-4938-AC20-5D87FC935752}">
  <dimension ref="B1:K14"/>
  <sheetViews>
    <sheetView showGridLines="0" zoomScale="90" zoomScaleNormal="90" workbookViewId="0">
      <selection activeCell="C18" sqref="C18"/>
    </sheetView>
  </sheetViews>
  <sheetFormatPr baseColWidth="10" defaultColWidth="11.453125" defaultRowHeight="13"/>
  <cols>
    <col min="1" max="1" width="1.7265625" style="148" customWidth="1"/>
    <col min="2" max="2" width="36" style="148" bestFit="1" customWidth="1"/>
    <col min="3" max="7" width="15" style="148" customWidth="1"/>
    <col min="8" max="8" width="6.453125" style="148" bestFit="1" customWidth="1"/>
    <col min="9" max="9" width="6.81640625" style="148" bestFit="1" customWidth="1"/>
    <col min="10" max="16384" width="11.453125" style="148"/>
  </cols>
  <sheetData>
    <row r="1" spans="2:11" ht="6" customHeight="1"/>
    <row r="2" spans="2:11" ht="18.5">
      <c r="B2" s="227" t="s">
        <v>1162</v>
      </c>
      <c r="C2" s="300"/>
      <c r="H2" s="481"/>
      <c r="I2" s="481"/>
    </row>
    <row r="3" spans="2:11" ht="6" customHeight="1"/>
    <row r="4" spans="2:11" s="388" customFormat="1" ht="13" customHeight="1">
      <c r="B4" s="816" t="s">
        <v>135</v>
      </c>
      <c r="C4" s="1037">
        <v>45199</v>
      </c>
      <c r="D4" s="1038"/>
      <c r="E4" s="1038"/>
      <c r="F4" s="1039"/>
      <c r="G4" s="796" t="s">
        <v>1256</v>
      </c>
    </row>
    <row r="5" spans="2:11" s="388" customFormat="1" ht="48" customHeight="1">
      <c r="B5" s="817"/>
      <c r="C5" s="393" t="s">
        <v>136</v>
      </c>
      <c r="D5" s="304" t="s">
        <v>122</v>
      </c>
      <c r="E5" s="304" t="s">
        <v>104</v>
      </c>
      <c r="F5" s="392" t="s">
        <v>50</v>
      </c>
      <c r="G5" s="798"/>
    </row>
    <row r="6" spans="2:11">
      <c r="B6" s="162" t="s">
        <v>447</v>
      </c>
      <c r="C6" s="164">
        <v>21</v>
      </c>
      <c r="D6" s="164">
        <v>1432</v>
      </c>
      <c r="E6" s="164">
        <v>53</v>
      </c>
      <c r="F6" s="164">
        <v>1506</v>
      </c>
      <c r="G6" s="238">
        <v>1503</v>
      </c>
    </row>
    <row r="7" spans="2:11" ht="26">
      <c r="B7" s="201" t="s">
        <v>1257</v>
      </c>
      <c r="C7" s="238">
        <v>507</v>
      </c>
      <c r="D7" s="238">
        <v>14381</v>
      </c>
      <c r="E7" s="238">
        <v>105263</v>
      </c>
      <c r="F7" s="164">
        <v>120151</v>
      </c>
      <c r="G7" s="164">
        <v>119481</v>
      </c>
    </row>
    <row r="8" spans="2:11">
      <c r="B8" s="544" t="s">
        <v>50</v>
      </c>
      <c r="C8" s="303">
        <v>528</v>
      </c>
      <c r="D8" s="303">
        <v>15813</v>
      </c>
      <c r="E8" s="303">
        <v>105316</v>
      </c>
      <c r="F8" s="303">
        <v>121657</v>
      </c>
      <c r="G8" s="303">
        <v>120984</v>
      </c>
      <c r="K8" s="176"/>
    </row>
    <row r="9" spans="2:11" ht="9" customHeight="1"/>
    <row r="10" spans="2:11" s="151" customFormat="1" ht="13" customHeight="1">
      <c r="B10" s="816" t="s">
        <v>135</v>
      </c>
      <c r="C10" s="1037">
        <v>44926</v>
      </c>
      <c r="D10" s="1038"/>
      <c r="E10" s="1038"/>
      <c r="F10" s="1039"/>
      <c r="G10" s="796" t="s">
        <v>1256</v>
      </c>
    </row>
    <row r="11" spans="2:11" s="151" customFormat="1" ht="48" customHeight="1">
      <c r="B11" s="817"/>
      <c r="C11" s="393" t="s">
        <v>136</v>
      </c>
      <c r="D11" s="304" t="s">
        <v>122</v>
      </c>
      <c r="E11" s="304" t="s">
        <v>104</v>
      </c>
      <c r="F11" s="392" t="s">
        <v>50</v>
      </c>
      <c r="G11" s="798"/>
    </row>
    <row r="12" spans="2:11">
      <c r="B12" s="162" t="s">
        <v>447</v>
      </c>
      <c r="C12" s="164">
        <v>25</v>
      </c>
      <c r="D12" s="164">
        <v>1456</v>
      </c>
      <c r="E12" s="164">
        <v>62</v>
      </c>
      <c r="F12" s="164">
        <v>1543</v>
      </c>
      <c r="G12" s="238">
        <v>1449</v>
      </c>
    </row>
    <row r="13" spans="2:11" ht="26">
      <c r="B13" s="201" t="s">
        <v>1163</v>
      </c>
      <c r="C13" s="238">
        <v>517</v>
      </c>
      <c r="D13" s="238">
        <v>13487</v>
      </c>
      <c r="E13" s="238">
        <v>107344</v>
      </c>
      <c r="F13" s="164">
        <v>121348</v>
      </c>
      <c r="G13" s="238">
        <v>114124</v>
      </c>
    </row>
    <row r="14" spans="2:11">
      <c r="B14" s="544" t="s">
        <v>50</v>
      </c>
      <c r="C14" s="168">
        <v>542</v>
      </c>
      <c r="D14" s="168">
        <v>14943</v>
      </c>
      <c r="E14" s="168">
        <v>107406</v>
      </c>
      <c r="F14" s="168">
        <v>122891</v>
      </c>
      <c r="G14" s="168">
        <v>115573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5A42D-0B77-4549-AAFE-C30D329C6D8D}">
  <sheetPr>
    <pageSetUpPr autoPageBreaks="0" fitToPage="1"/>
  </sheetPr>
  <dimension ref="B1:AD129"/>
  <sheetViews>
    <sheetView showGridLines="0" zoomScale="55" zoomScaleNormal="55" workbookViewId="0">
      <selection activeCell="C1" sqref="C1"/>
    </sheetView>
  </sheetViews>
  <sheetFormatPr baseColWidth="10" defaultColWidth="11.453125" defaultRowHeight="13" outlineLevelRow="1" outlineLevelCol="2"/>
  <cols>
    <col min="1" max="1" width="1.7265625" style="1" customWidth="1"/>
    <col min="2" max="2" width="27.54296875" style="1" customWidth="1"/>
    <col min="3" max="5" width="34.26953125" style="1" customWidth="1"/>
    <col min="6" max="7" width="34.26953125" style="1" customWidth="1" outlineLevel="2"/>
    <col min="8" max="8" width="1.453125" style="1" customWidth="1"/>
    <col min="9" max="9" width="1.1796875" style="1" customWidth="1"/>
    <col min="10" max="10" width="42.54296875" customWidth="1"/>
    <col min="11" max="13" width="16.26953125" customWidth="1"/>
    <col min="14" max="14" width="15.7265625" customWidth="1"/>
    <col min="15" max="15" width="16.81640625" bestFit="1" customWidth="1"/>
    <col min="16" max="16" width="15.1796875" customWidth="1"/>
    <col min="17" max="17" width="14.81640625" customWidth="1"/>
    <col min="18" max="18" width="2.1796875" customWidth="1"/>
    <col min="19" max="20" width="12.81640625" customWidth="1"/>
    <col min="21" max="21" width="12.81640625" customWidth="1" outlineLevel="1"/>
    <col min="22" max="24" width="12.81640625" customWidth="1"/>
    <col min="25" max="25" width="13.54296875" bestFit="1" customWidth="1"/>
    <col min="31" max="16384" width="11.453125" style="1"/>
  </cols>
  <sheetData>
    <row r="1" spans="2:30" ht="18.5">
      <c r="B1" s="227" t="s">
        <v>1164</v>
      </c>
      <c r="C1"/>
      <c r="D1" s="102"/>
      <c r="E1" s="102"/>
      <c r="F1" s="102"/>
      <c r="G1" s="102"/>
    </row>
    <row r="2" spans="2:30" ht="9" customHeight="1"/>
    <row r="3" spans="2:30" s="2" customFormat="1" ht="24.75" customHeight="1">
      <c r="B3" s="36" t="s">
        <v>869</v>
      </c>
      <c r="C3" s="144" t="s">
        <v>1385</v>
      </c>
      <c r="D3" s="144" t="s">
        <v>870</v>
      </c>
      <c r="E3" s="36" t="s">
        <v>870</v>
      </c>
      <c r="F3" s="144" t="s">
        <v>870</v>
      </c>
      <c r="G3" s="36" t="s">
        <v>870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2:30" ht="26.15" customHeight="1">
      <c r="B4" s="11" t="s">
        <v>871</v>
      </c>
      <c r="C4" s="11" t="s">
        <v>1386</v>
      </c>
      <c r="D4" s="11" t="s">
        <v>1304</v>
      </c>
      <c r="E4" s="11" t="s">
        <v>1074</v>
      </c>
      <c r="F4" s="11" t="s">
        <v>934</v>
      </c>
      <c r="G4" s="11" t="s">
        <v>1034</v>
      </c>
      <c r="H4" s="23"/>
      <c r="I4" s="23"/>
    </row>
    <row r="5" spans="2:30">
      <c r="B5" s="9" t="s">
        <v>872</v>
      </c>
      <c r="C5" s="9" t="s">
        <v>1305</v>
      </c>
      <c r="D5" s="9" t="s">
        <v>1305</v>
      </c>
      <c r="E5" s="21" t="s">
        <v>1075</v>
      </c>
      <c r="F5" s="21" t="s">
        <v>935</v>
      </c>
      <c r="G5" s="21" t="s">
        <v>1035</v>
      </c>
      <c r="H5" s="717"/>
      <c r="I5" s="717"/>
    </row>
    <row r="6" spans="2:30" ht="39.65" customHeight="1">
      <c r="B6" s="11" t="s">
        <v>1387</v>
      </c>
      <c r="C6" s="21" t="s">
        <v>1388</v>
      </c>
      <c r="D6" s="21" t="s">
        <v>1306</v>
      </c>
      <c r="E6" s="21" t="s">
        <v>1076</v>
      </c>
      <c r="F6" s="21" t="s">
        <v>936</v>
      </c>
      <c r="G6" s="21" t="s">
        <v>1036</v>
      </c>
      <c r="H6" s="718"/>
      <c r="I6" s="718"/>
    </row>
    <row r="7" spans="2:30">
      <c r="B7" s="9" t="s">
        <v>873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719"/>
      <c r="I7" s="719"/>
    </row>
    <row r="8" spans="2:30" ht="26">
      <c r="B8" s="11" t="s">
        <v>874</v>
      </c>
      <c r="C8" s="145" t="s">
        <v>1307</v>
      </c>
      <c r="D8" s="145" t="s">
        <v>1307</v>
      </c>
      <c r="E8" s="145" t="s">
        <v>1077</v>
      </c>
      <c r="F8" s="66" t="s">
        <v>937</v>
      </c>
      <c r="G8" s="66">
        <v>998</v>
      </c>
      <c r="H8" s="720"/>
      <c r="I8" s="720"/>
    </row>
    <row r="9" spans="2:30">
      <c r="B9" s="9" t="s">
        <v>875</v>
      </c>
      <c r="C9" s="21" t="s">
        <v>1389</v>
      </c>
      <c r="D9" s="21" t="s">
        <v>1308</v>
      </c>
      <c r="E9" s="21" t="s">
        <v>1078</v>
      </c>
      <c r="F9" s="21" t="s">
        <v>883</v>
      </c>
      <c r="G9" s="21" t="s">
        <v>883</v>
      </c>
      <c r="H9" s="23"/>
      <c r="I9" s="23"/>
    </row>
    <row r="10" spans="2:30" ht="273" customHeight="1">
      <c r="B10" s="89" t="s">
        <v>876</v>
      </c>
      <c r="C10" s="89" t="s">
        <v>1079</v>
      </c>
      <c r="D10" s="89" t="s">
        <v>1309</v>
      </c>
      <c r="E10" s="89" t="s">
        <v>1079</v>
      </c>
      <c r="F10" s="89" t="s">
        <v>1079</v>
      </c>
      <c r="G10" s="89" t="s">
        <v>1079</v>
      </c>
      <c r="H10" s="721"/>
      <c r="I10" s="721"/>
    </row>
    <row r="11" spans="2:30" ht="26.15" customHeight="1">
      <c r="B11" s="11" t="s">
        <v>877</v>
      </c>
      <c r="C11" s="123" t="s">
        <v>1390</v>
      </c>
      <c r="D11" s="123" t="s">
        <v>884</v>
      </c>
      <c r="E11" s="123" t="s">
        <v>884</v>
      </c>
      <c r="F11" s="123" t="s">
        <v>884</v>
      </c>
      <c r="G11" s="123" t="s">
        <v>884</v>
      </c>
    </row>
    <row r="12" spans="2:30" s="2" customFormat="1" ht="18.649999999999999" customHeight="1">
      <c r="B12" s="1040" t="s">
        <v>1391</v>
      </c>
      <c r="C12" s="1041"/>
      <c r="D12" s="1041"/>
      <c r="E12" s="1041"/>
      <c r="F12" s="1041"/>
      <c r="G12" s="104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2:30">
      <c r="B13" s="9" t="s">
        <v>878</v>
      </c>
      <c r="C13" s="145" t="s">
        <v>1392</v>
      </c>
      <c r="D13" s="145" t="s">
        <v>1307</v>
      </c>
      <c r="E13" s="145" t="s">
        <v>1077</v>
      </c>
      <c r="F13" s="66" t="s">
        <v>937</v>
      </c>
      <c r="G13" s="66" t="s">
        <v>1037</v>
      </c>
      <c r="H13" s="2"/>
      <c r="I13" s="2"/>
    </row>
    <row r="14" spans="2:30">
      <c r="B14" s="9" t="s">
        <v>873</v>
      </c>
      <c r="C14" s="66">
        <v>0</v>
      </c>
      <c r="D14" s="66">
        <v>0</v>
      </c>
      <c r="E14" s="66">
        <v>0</v>
      </c>
      <c r="F14" s="66">
        <v>0</v>
      </c>
      <c r="G14" s="66">
        <v>0</v>
      </c>
    </row>
    <row r="15" spans="2:30">
      <c r="B15" s="9" t="s">
        <v>879</v>
      </c>
      <c r="C15" s="145" t="s">
        <v>1393</v>
      </c>
      <c r="D15" s="145" t="s">
        <v>1310</v>
      </c>
      <c r="E15" s="145" t="s">
        <v>1080</v>
      </c>
      <c r="F15" s="67">
        <v>0.31</v>
      </c>
      <c r="G15" s="67">
        <v>0.3</v>
      </c>
    </row>
    <row r="16" spans="2:30">
      <c r="B16" s="9" t="s">
        <v>880</v>
      </c>
      <c r="C16" s="21" t="s">
        <v>1389</v>
      </c>
      <c r="D16" s="21" t="s">
        <v>1308</v>
      </c>
      <c r="E16" s="66" t="s">
        <v>938</v>
      </c>
      <c r="F16" s="66" t="s">
        <v>938</v>
      </c>
      <c r="G16" s="66" t="s">
        <v>938</v>
      </c>
    </row>
    <row r="17" spans="2:30">
      <c r="B17" s="9" t="s">
        <v>881</v>
      </c>
      <c r="C17" s="22">
        <v>7.4399999999999994E-2</v>
      </c>
      <c r="D17" s="22">
        <v>6.4699999999999994E-2</v>
      </c>
      <c r="E17" s="22">
        <v>8.3699999999999997E-2</v>
      </c>
      <c r="F17" s="22">
        <v>2.1000000000000001E-2</v>
      </c>
      <c r="G17" s="22">
        <v>6.4000000000000003E-3</v>
      </c>
    </row>
    <row r="18" spans="2:30" ht="39">
      <c r="B18" s="11" t="s">
        <v>882</v>
      </c>
      <c r="C18" s="90">
        <v>1538.44</v>
      </c>
      <c r="D18" s="90">
        <v>1640.32</v>
      </c>
      <c r="E18" s="90">
        <v>1048.8411781005111</v>
      </c>
      <c r="F18" s="90">
        <v>1294.7751078896706</v>
      </c>
      <c r="G18" s="90">
        <v>778.98</v>
      </c>
    </row>
    <row r="19" spans="2:30">
      <c r="E19" s="23"/>
      <c r="F19" s="23"/>
      <c r="G19" s="23"/>
    </row>
    <row r="22" spans="2:30" ht="10.5" customHeight="1"/>
    <row r="23" spans="2:30" s="2" customFormat="1"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2:30" s="2" customFormat="1" ht="13" customHeight="1"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6" spans="2:30" ht="12.75" customHeight="1"/>
    <row r="35" spans="10:30" ht="9.75" customHeight="1"/>
    <row r="36" spans="10:30" s="2" customFormat="1" ht="12.75" customHeight="1"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0:30" s="2" customFormat="1" ht="12.75" customHeight="1"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0:30" s="2" customFormat="1" ht="12.75" customHeight="1"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0:30" ht="12.75" customHeight="1"/>
    <row r="40" spans="10:30" ht="6" customHeight="1"/>
    <row r="45" spans="10:30" outlineLevel="1"/>
    <row r="46" spans="10:30" s="2" customFormat="1" outlineLevel="1"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0:30" s="2" customFormat="1" outlineLevel="1"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0:30" outlineLevel="1"/>
    <row r="49" outlineLevel="1"/>
    <row r="50" outlineLevel="1"/>
    <row r="51" outlineLevel="1"/>
    <row r="52" outlineLevel="1"/>
    <row r="53" outlineLevel="1"/>
    <row r="54" outlineLevel="1"/>
    <row r="55" outlineLevel="1"/>
    <row r="56" outlineLevel="1"/>
    <row r="57" outlineLevel="1"/>
    <row r="72" spans="8:9">
      <c r="H72" s="5"/>
      <c r="I72" s="5"/>
    </row>
    <row r="73" spans="8:9">
      <c r="H73" s="5"/>
      <c r="I73" s="5"/>
    </row>
    <row r="74" spans="8:9">
      <c r="H74" s="5"/>
      <c r="I74" s="5"/>
    </row>
    <row r="75" spans="8:9">
      <c r="H75" s="5"/>
      <c r="I75" s="5"/>
    </row>
    <row r="76" spans="8:9">
      <c r="H76" s="5"/>
      <c r="I76" s="5"/>
    </row>
    <row r="77" spans="8:9">
      <c r="H77" s="5"/>
      <c r="I77" s="5"/>
    </row>
    <row r="78" spans="8:9">
      <c r="H78" s="5"/>
      <c r="I78" s="5"/>
    </row>
    <row r="79" spans="8:9">
      <c r="H79" s="5"/>
      <c r="I79" s="5"/>
    </row>
    <row r="80" spans="8:9">
      <c r="H80" s="5"/>
      <c r="I80" s="5"/>
    </row>
    <row r="81" spans="5:9">
      <c r="E81" s="5"/>
      <c r="F81" s="5"/>
      <c r="G81" s="5"/>
      <c r="H81" s="5"/>
      <c r="I81" s="5"/>
    </row>
    <row r="82" spans="5:9">
      <c r="E82" s="5"/>
      <c r="F82" s="5"/>
      <c r="G82" s="5"/>
      <c r="H82" s="5"/>
      <c r="I82" s="5"/>
    </row>
    <row r="83" spans="5:9">
      <c r="E83" s="5"/>
      <c r="F83" s="5"/>
      <c r="G83" s="5"/>
      <c r="H83" s="5"/>
      <c r="I83" s="5"/>
    </row>
    <row r="84" spans="5:9">
      <c r="E84" s="5"/>
      <c r="F84" s="5"/>
      <c r="G84" s="5"/>
      <c r="H84" s="5"/>
      <c r="I84" s="5"/>
    </row>
    <row r="85" spans="5:9">
      <c r="E85" s="5"/>
      <c r="F85" s="5"/>
      <c r="G85" s="5"/>
      <c r="H85" s="5"/>
      <c r="I85" s="5"/>
    </row>
    <row r="86" spans="5:9">
      <c r="E86" s="5"/>
      <c r="F86" s="5"/>
      <c r="G86" s="5"/>
      <c r="H86" s="5"/>
      <c r="I86" s="5"/>
    </row>
    <row r="87" spans="5:9">
      <c r="E87" s="5"/>
      <c r="F87" s="5"/>
      <c r="G87" s="5"/>
      <c r="H87" s="5"/>
      <c r="I87" s="5"/>
    </row>
    <row r="88" spans="5:9">
      <c r="E88" s="5"/>
      <c r="F88" s="5"/>
      <c r="G88" s="5"/>
      <c r="H88" s="5"/>
      <c r="I88" s="5"/>
    </row>
    <row r="89" spans="5:9">
      <c r="E89" s="5"/>
      <c r="F89" s="5"/>
      <c r="G89" s="5"/>
      <c r="H89" s="5"/>
      <c r="I89" s="5"/>
    </row>
    <row r="90" spans="5:9">
      <c r="E90" s="5"/>
      <c r="F90" s="5"/>
      <c r="G90" s="5"/>
      <c r="H90" s="5"/>
      <c r="I90" s="5"/>
    </row>
    <row r="91" spans="5:9">
      <c r="E91" s="5"/>
      <c r="F91" s="5"/>
      <c r="G91" s="5"/>
      <c r="H91" s="5"/>
      <c r="I91" s="5"/>
    </row>
    <row r="92" spans="5:9">
      <c r="E92" s="5"/>
      <c r="F92" s="5"/>
      <c r="G92" s="5"/>
      <c r="H92" s="5"/>
      <c r="I92" s="5"/>
    </row>
    <row r="93" spans="5:9">
      <c r="E93" s="5"/>
      <c r="F93" s="5"/>
      <c r="G93" s="5"/>
      <c r="H93" s="5"/>
      <c r="I93" s="5"/>
    </row>
    <row r="94" spans="5:9">
      <c r="H94" s="5"/>
      <c r="I94" s="5"/>
    </row>
    <row r="95" spans="5:9">
      <c r="H95" s="5"/>
      <c r="I95" s="5"/>
    </row>
    <row r="96" spans="5:9">
      <c r="H96" s="5"/>
      <c r="I96" s="5"/>
    </row>
    <row r="97" spans="8:9">
      <c r="H97" s="5"/>
      <c r="I97" s="5"/>
    </row>
    <row r="98" spans="8:9">
      <c r="H98" s="5"/>
      <c r="I98" s="5"/>
    </row>
    <row r="99" spans="8:9">
      <c r="H99" s="5"/>
      <c r="I99" s="5"/>
    </row>
    <row r="100" spans="8:9">
      <c r="H100" s="5"/>
      <c r="I100" s="5"/>
    </row>
    <row r="101" spans="8:9">
      <c r="H101" s="5"/>
      <c r="I101" s="5"/>
    </row>
    <row r="102" spans="8:9">
      <c r="H102" s="5"/>
      <c r="I102" s="5"/>
    </row>
    <row r="103" spans="8:9">
      <c r="H103" s="5"/>
      <c r="I103" s="5"/>
    </row>
    <row r="104" spans="8:9">
      <c r="H104" s="5"/>
      <c r="I104" s="5"/>
    </row>
    <row r="105" spans="8:9">
      <c r="H105" s="5"/>
      <c r="I105" s="5"/>
    </row>
    <row r="106" spans="8:9">
      <c r="H106" s="5"/>
      <c r="I106" s="5"/>
    </row>
    <row r="107" spans="8:9">
      <c r="H107" s="5"/>
      <c r="I107" s="5"/>
    </row>
    <row r="108" spans="8:9">
      <c r="H108" s="5"/>
      <c r="I108" s="5"/>
    </row>
    <row r="109" spans="8:9">
      <c r="H109" s="5"/>
      <c r="I109" s="5"/>
    </row>
    <row r="110" spans="8:9">
      <c r="H110" s="5"/>
      <c r="I110" s="5"/>
    </row>
    <row r="111" spans="8:9">
      <c r="H111" s="5"/>
      <c r="I111" s="5"/>
    </row>
    <row r="112" spans="8:9">
      <c r="H112" s="5"/>
      <c r="I112" s="5"/>
    </row>
    <row r="113" spans="8:9">
      <c r="H113" s="5"/>
      <c r="I113" s="5"/>
    </row>
    <row r="114" spans="8:9">
      <c r="H114" s="5"/>
      <c r="I114" s="5"/>
    </row>
    <row r="115" spans="8:9">
      <c r="H115" s="5"/>
      <c r="I115" s="5"/>
    </row>
    <row r="116" spans="8:9">
      <c r="H116" s="5"/>
      <c r="I116" s="5"/>
    </row>
    <row r="117" spans="8:9">
      <c r="H117" s="5"/>
      <c r="I117" s="5"/>
    </row>
    <row r="118" spans="8:9">
      <c r="H118" s="5"/>
      <c r="I118" s="5"/>
    </row>
    <row r="119" spans="8:9">
      <c r="H119" s="5"/>
      <c r="I119" s="5"/>
    </row>
    <row r="120" spans="8:9">
      <c r="H120" s="5"/>
      <c r="I120" s="5"/>
    </row>
    <row r="121" spans="8:9">
      <c r="H121" s="5"/>
      <c r="I121" s="5"/>
    </row>
    <row r="122" spans="8:9">
      <c r="H122" s="5"/>
      <c r="I122" s="5"/>
    </row>
    <row r="123" spans="8:9">
      <c r="H123" s="5"/>
      <c r="I123" s="5"/>
    </row>
    <row r="124" spans="8:9">
      <c r="H124" s="5"/>
      <c r="I124" s="5"/>
    </row>
    <row r="125" spans="8:9">
      <c r="H125" s="5"/>
      <c r="I125" s="5"/>
    </row>
    <row r="126" spans="8:9">
      <c r="H126" s="5"/>
      <c r="I126" s="5"/>
    </row>
    <row r="127" spans="8:9">
      <c r="H127" s="5"/>
      <c r="I127" s="5"/>
    </row>
    <row r="128" spans="8:9">
      <c r="H128" s="5"/>
      <c r="I128" s="5"/>
    </row>
    <row r="129" spans="8:9">
      <c r="H129" s="5"/>
      <c r="I129" s="5"/>
    </row>
  </sheetData>
  <mergeCells count="1">
    <mergeCell ref="B12:G12"/>
  </mergeCell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F5E1A-6CD1-49DB-94FA-E531A365BEFB}">
  <dimension ref="C1:S135"/>
  <sheetViews>
    <sheetView showGridLines="0" topLeftCell="A17" zoomScale="70" zoomScaleNormal="70" workbookViewId="0">
      <selection activeCell="H95" sqref="H95"/>
    </sheetView>
  </sheetViews>
  <sheetFormatPr baseColWidth="10" defaultColWidth="11.453125" defaultRowHeight="13"/>
  <cols>
    <col min="1" max="1" width="6.26953125" style="272" customWidth="1"/>
    <col min="2" max="2" width="1.54296875" style="272" customWidth="1"/>
    <col min="3" max="3" width="40.7265625" style="731" customWidth="1"/>
    <col min="4" max="5" width="20.36328125" style="733" customWidth="1"/>
    <col min="6" max="6" width="11.453125" style="272"/>
    <col min="7" max="7" width="13.453125" style="272" customWidth="1"/>
    <col min="8" max="8" width="12" style="272" bestFit="1" customWidth="1"/>
    <col min="9" max="16384" width="11.453125" style="272"/>
  </cols>
  <sheetData>
    <row r="1" spans="3:5" ht="18.5">
      <c r="C1" s="227" t="s">
        <v>1406</v>
      </c>
      <c r="D1"/>
      <c r="E1" s="151"/>
    </row>
    <row r="2" spans="3:5" ht="6.75" customHeight="1">
      <c r="C2" s="272"/>
      <c r="D2" s="151"/>
      <c r="E2" s="151"/>
    </row>
    <row r="3" spans="3:5">
      <c r="C3" s="722" t="s">
        <v>909</v>
      </c>
      <c r="D3" s="154">
        <v>45291</v>
      </c>
      <c r="E3" s="154">
        <v>44926</v>
      </c>
    </row>
    <row r="4" spans="3:5">
      <c r="C4" s="723"/>
      <c r="D4" s="276" t="s">
        <v>153</v>
      </c>
      <c r="E4" s="276" t="s">
        <v>153</v>
      </c>
    </row>
    <row r="5" spans="3:5">
      <c r="C5" s="724" t="s">
        <v>596</v>
      </c>
      <c r="D5" s="724">
        <v>483125584</v>
      </c>
      <c r="E5" s="724">
        <v>373700303</v>
      </c>
    </row>
    <row r="6" spans="3:5">
      <c r="C6" s="725" t="s">
        <v>921</v>
      </c>
      <c r="D6" s="726">
        <v>174848009</v>
      </c>
      <c r="E6" s="726">
        <v>146884575</v>
      </c>
    </row>
    <row r="7" spans="3:5">
      <c r="C7" s="725" t="s">
        <v>910</v>
      </c>
      <c r="D7" s="726">
        <v>17722945</v>
      </c>
      <c r="E7" s="726">
        <v>36267137</v>
      </c>
    </row>
    <row r="8" spans="3:5">
      <c r="C8" s="725" t="s">
        <v>911</v>
      </c>
      <c r="D8" s="726">
        <v>23890361</v>
      </c>
      <c r="E8" s="726">
        <v>15176715</v>
      </c>
    </row>
    <row r="9" spans="3:5">
      <c r="C9" s="725" t="s">
        <v>913</v>
      </c>
      <c r="D9" s="726">
        <v>57829479</v>
      </c>
      <c r="E9" s="726">
        <v>57427837</v>
      </c>
    </row>
    <row r="10" spans="3:5">
      <c r="C10" s="725" t="s">
        <v>418</v>
      </c>
      <c r="D10" s="726">
        <v>75470102</v>
      </c>
      <c r="E10" s="726">
        <v>15931081</v>
      </c>
    </row>
    <row r="11" spans="3:5">
      <c r="C11" s="725" t="s">
        <v>1171</v>
      </c>
      <c r="D11" s="726">
        <v>19666</v>
      </c>
      <c r="E11" s="726">
        <v>16153</v>
      </c>
    </row>
    <row r="12" spans="3:5">
      <c r="C12" s="725" t="s">
        <v>912</v>
      </c>
      <c r="D12" s="726">
        <v>133345022</v>
      </c>
      <c r="E12" s="726">
        <v>101996805</v>
      </c>
    </row>
    <row r="13" spans="3:5">
      <c r="C13" s="724" t="s">
        <v>71</v>
      </c>
      <c r="D13" s="724">
        <v>211081454</v>
      </c>
      <c r="E13" s="724">
        <v>253846638</v>
      </c>
    </row>
    <row r="14" spans="3:5">
      <c r="C14" s="725" t="s">
        <v>910</v>
      </c>
      <c r="D14" s="726">
        <v>124802431</v>
      </c>
      <c r="E14" s="726">
        <v>116043884</v>
      </c>
    </row>
    <row r="15" spans="3:5">
      <c r="C15" s="725" t="s">
        <v>911</v>
      </c>
      <c r="D15" s="726">
        <v>5077828</v>
      </c>
      <c r="E15" s="726">
        <v>15441234</v>
      </c>
    </row>
    <row r="16" spans="3:5">
      <c r="C16" s="725" t="s">
        <v>418</v>
      </c>
      <c r="D16" s="726">
        <v>2553016</v>
      </c>
      <c r="E16" s="726">
        <v>8174232</v>
      </c>
    </row>
    <row r="17" spans="3:19">
      <c r="C17" s="725" t="s">
        <v>912</v>
      </c>
      <c r="D17" s="726">
        <v>78648179</v>
      </c>
      <c r="E17" s="726">
        <v>114187288</v>
      </c>
    </row>
    <row r="18" spans="3:19">
      <c r="C18" s="724" t="s">
        <v>34</v>
      </c>
      <c r="D18" s="724">
        <v>32698910</v>
      </c>
      <c r="E18" s="724">
        <v>28340294</v>
      </c>
    </row>
    <row r="19" spans="3:19" s="727" customFormat="1">
      <c r="C19" s="725" t="s">
        <v>921</v>
      </c>
      <c r="D19" s="726">
        <v>12835215</v>
      </c>
      <c r="E19" s="726">
        <v>10351165</v>
      </c>
      <c r="F19" s="272"/>
      <c r="G19" s="272"/>
      <c r="H19" s="272"/>
      <c r="I19" s="272"/>
      <c r="J19" s="272"/>
      <c r="K19" s="272"/>
      <c r="L19" s="272"/>
      <c r="M19" s="272"/>
      <c r="N19" s="272"/>
      <c r="O19" s="272"/>
      <c r="P19" s="272"/>
      <c r="Q19" s="272"/>
      <c r="R19" s="272"/>
      <c r="S19" s="272"/>
    </row>
    <row r="20" spans="3:19" s="727" customFormat="1">
      <c r="C20" s="725" t="s">
        <v>910</v>
      </c>
      <c r="D20" s="726">
        <v>1181322</v>
      </c>
      <c r="E20" s="726">
        <v>2048901</v>
      </c>
      <c r="F20" s="272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2"/>
      <c r="R20" s="272"/>
      <c r="S20" s="272"/>
    </row>
    <row r="21" spans="3:19" s="727" customFormat="1">
      <c r="C21" s="725" t="s">
        <v>911</v>
      </c>
      <c r="D21" s="726">
        <v>1940429</v>
      </c>
      <c r="E21" s="726">
        <v>1319049</v>
      </c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2"/>
      <c r="R21" s="272"/>
      <c r="S21" s="272"/>
    </row>
    <row r="22" spans="3:19" s="727" customFormat="1">
      <c r="C22" s="725" t="s">
        <v>913</v>
      </c>
      <c r="D22" s="726">
        <v>4838953</v>
      </c>
      <c r="E22" s="726">
        <v>4341699</v>
      </c>
      <c r="F22" s="272"/>
      <c r="G22" s="272"/>
      <c r="H22" s="272"/>
      <c r="I22" s="272"/>
      <c r="J22" s="272"/>
      <c r="K22" s="272"/>
      <c r="L22" s="272"/>
      <c r="M22" s="272"/>
      <c r="N22" s="272"/>
      <c r="O22" s="272"/>
      <c r="P22" s="272"/>
      <c r="Q22" s="272"/>
      <c r="R22" s="272"/>
      <c r="S22" s="272"/>
    </row>
    <row r="23" spans="3:19" s="727" customFormat="1">
      <c r="C23" s="725" t="s">
        <v>418</v>
      </c>
      <c r="D23" s="726">
        <v>1504949</v>
      </c>
      <c r="E23" s="726">
        <v>1649887</v>
      </c>
      <c r="F23" s="272"/>
      <c r="G23" s="272"/>
      <c r="H23" s="272"/>
      <c r="I23" s="272"/>
      <c r="J23" s="272"/>
      <c r="K23" s="272"/>
      <c r="L23" s="272"/>
      <c r="M23" s="272"/>
      <c r="N23" s="272"/>
      <c r="O23" s="272"/>
      <c r="P23" s="272"/>
      <c r="Q23" s="272"/>
      <c r="R23" s="272"/>
      <c r="S23" s="272"/>
    </row>
    <row r="24" spans="3:19" s="727" customFormat="1">
      <c r="C24" s="725" t="s">
        <v>912</v>
      </c>
      <c r="D24" s="726">
        <v>10398042</v>
      </c>
      <c r="E24" s="726">
        <v>8629593</v>
      </c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  <c r="Q24" s="272"/>
      <c r="R24" s="272"/>
      <c r="S24" s="272"/>
    </row>
    <row r="25" spans="3:19" ht="26">
      <c r="C25" s="728" t="s">
        <v>635</v>
      </c>
      <c r="D25" s="724">
        <v>701683203</v>
      </c>
      <c r="E25" s="724">
        <v>796422654</v>
      </c>
    </row>
    <row r="26" spans="3:19">
      <c r="C26" s="725" t="s">
        <v>921</v>
      </c>
      <c r="D26" s="726">
        <v>9149975</v>
      </c>
      <c r="E26" s="726">
        <v>7331317</v>
      </c>
    </row>
    <row r="27" spans="3:19">
      <c r="C27" s="725" t="s">
        <v>910</v>
      </c>
      <c r="D27" s="726">
        <v>223085420</v>
      </c>
      <c r="E27" s="726">
        <v>366840929</v>
      </c>
    </row>
    <row r="28" spans="3:19">
      <c r="C28" s="725" t="s">
        <v>911</v>
      </c>
      <c r="D28" s="726">
        <v>62130755</v>
      </c>
      <c r="E28" s="726">
        <v>47807514</v>
      </c>
    </row>
    <row r="29" spans="3:19">
      <c r="C29" s="725" t="s">
        <v>913</v>
      </c>
      <c r="D29" s="726">
        <v>36827236</v>
      </c>
      <c r="E29" s="726">
        <v>42425820</v>
      </c>
    </row>
    <row r="30" spans="3:19">
      <c r="C30" s="725" t="s">
        <v>418</v>
      </c>
      <c r="D30" s="726">
        <v>85371926</v>
      </c>
      <c r="E30" s="726">
        <v>64562331</v>
      </c>
    </row>
    <row r="31" spans="3:19">
      <c r="C31" s="725" t="s">
        <v>1171</v>
      </c>
      <c r="D31" s="726">
        <v>389451</v>
      </c>
      <c r="E31" s="726">
        <v>0</v>
      </c>
    </row>
    <row r="32" spans="3:19">
      <c r="C32" s="725" t="s">
        <v>912</v>
      </c>
      <c r="D32" s="726">
        <v>284728440</v>
      </c>
      <c r="E32" s="726">
        <v>267454743</v>
      </c>
    </row>
    <row r="33" spans="3:5" ht="26">
      <c r="C33" s="728" t="s">
        <v>600</v>
      </c>
      <c r="D33" s="724">
        <v>12629727</v>
      </c>
      <c r="E33" s="724">
        <v>19277769</v>
      </c>
    </row>
    <row r="34" spans="3:5">
      <c r="C34" s="725" t="s">
        <v>913</v>
      </c>
      <c r="D34" s="726">
        <v>5472904</v>
      </c>
      <c r="E34" s="726">
        <v>4391644</v>
      </c>
    </row>
    <row r="35" spans="3:5">
      <c r="C35" s="725" t="s">
        <v>912</v>
      </c>
      <c r="D35" s="726">
        <v>7156823</v>
      </c>
      <c r="E35" s="726">
        <v>14886125</v>
      </c>
    </row>
    <row r="36" spans="3:5">
      <c r="C36" s="729" t="s">
        <v>16</v>
      </c>
      <c r="D36" s="724">
        <v>1411220909</v>
      </c>
      <c r="E36" s="724">
        <v>1510406638</v>
      </c>
    </row>
    <row r="37" spans="3:5">
      <c r="C37" s="725" t="s">
        <v>921</v>
      </c>
      <c r="D37" s="726">
        <v>71516034</v>
      </c>
      <c r="E37" s="726">
        <v>69146947</v>
      </c>
    </row>
    <row r="38" spans="3:5">
      <c r="C38" s="725" t="s">
        <v>910</v>
      </c>
      <c r="D38" s="726">
        <v>222477833</v>
      </c>
      <c r="E38" s="726">
        <v>324059674</v>
      </c>
    </row>
    <row r="39" spans="3:5">
      <c r="C39" s="725" t="s">
        <v>911</v>
      </c>
      <c r="D39" s="726">
        <v>144409081</v>
      </c>
      <c r="E39" s="726">
        <v>117053918</v>
      </c>
    </row>
    <row r="40" spans="3:5">
      <c r="C40" s="725" t="s">
        <v>913</v>
      </c>
      <c r="D40" s="726">
        <v>101678575</v>
      </c>
      <c r="E40" s="726">
        <v>98679605</v>
      </c>
    </row>
    <row r="41" spans="3:5">
      <c r="C41" s="725" t="s">
        <v>418</v>
      </c>
      <c r="D41" s="726">
        <v>207502907</v>
      </c>
      <c r="E41" s="726">
        <v>182429906</v>
      </c>
    </row>
    <row r="42" spans="3:5">
      <c r="C42" s="725" t="s">
        <v>912</v>
      </c>
      <c r="D42" s="726">
        <v>663636479</v>
      </c>
      <c r="E42" s="726">
        <v>719036588</v>
      </c>
    </row>
    <row r="43" spans="3:5">
      <c r="C43" s="724" t="s">
        <v>17</v>
      </c>
      <c r="D43" s="724">
        <v>123837437</v>
      </c>
      <c r="E43" s="724">
        <v>126163149</v>
      </c>
    </row>
    <row r="44" spans="3:5">
      <c r="C44" s="725" t="s">
        <v>921</v>
      </c>
      <c r="D44" s="726">
        <v>698323</v>
      </c>
      <c r="E44" s="726">
        <v>1056432</v>
      </c>
    </row>
    <row r="45" spans="3:5">
      <c r="C45" s="725" t="s">
        <v>910</v>
      </c>
      <c r="D45" s="726">
        <v>114811</v>
      </c>
      <c r="E45" s="726">
        <v>5157143</v>
      </c>
    </row>
    <row r="46" spans="3:5">
      <c r="C46" s="725" t="s">
        <v>911</v>
      </c>
      <c r="D46" s="726">
        <v>16216425</v>
      </c>
      <c r="E46" s="726">
        <v>13666345</v>
      </c>
    </row>
    <row r="47" spans="3:5">
      <c r="C47" s="725" t="s">
        <v>913</v>
      </c>
      <c r="D47" s="726">
        <v>10067036</v>
      </c>
      <c r="E47" s="726">
        <v>2317745</v>
      </c>
    </row>
    <row r="48" spans="3:5">
      <c r="C48" s="725" t="s">
        <v>418</v>
      </c>
      <c r="D48" s="726">
        <v>4207677</v>
      </c>
      <c r="E48" s="726">
        <v>1132051</v>
      </c>
    </row>
    <row r="49" spans="3:5">
      <c r="C49" s="725" t="s">
        <v>912</v>
      </c>
      <c r="D49" s="726">
        <v>92533165</v>
      </c>
      <c r="E49" s="726">
        <v>102833433</v>
      </c>
    </row>
    <row r="50" spans="3:5">
      <c r="C50" s="724" t="s">
        <v>459</v>
      </c>
      <c r="D50" s="724">
        <v>230585174</v>
      </c>
      <c r="E50" s="724">
        <v>190595875</v>
      </c>
    </row>
    <row r="51" spans="3:5">
      <c r="C51" s="725" t="s">
        <v>921</v>
      </c>
      <c r="D51" s="726">
        <v>194047503</v>
      </c>
      <c r="E51" s="726">
        <v>161791815</v>
      </c>
    </row>
    <row r="52" spans="3:5">
      <c r="C52" s="725" t="s">
        <v>910</v>
      </c>
      <c r="D52" s="726">
        <v>7040844</v>
      </c>
      <c r="E52" s="726">
        <v>0</v>
      </c>
    </row>
    <row r="53" spans="3:5">
      <c r="C53" s="725" t="s">
        <v>418</v>
      </c>
      <c r="D53" s="726">
        <v>27380393</v>
      </c>
      <c r="E53" s="726">
        <v>28804060</v>
      </c>
    </row>
    <row r="54" spans="3:5">
      <c r="C54" s="725" t="s">
        <v>1171</v>
      </c>
      <c r="D54" s="726">
        <v>2116434</v>
      </c>
      <c r="E54" s="726">
        <v>0</v>
      </c>
    </row>
    <row r="55" spans="3:5">
      <c r="C55" s="724" t="s">
        <v>458</v>
      </c>
      <c r="D55" s="724">
        <v>26479028</v>
      </c>
      <c r="E55" s="724">
        <v>25273997</v>
      </c>
    </row>
    <row r="56" spans="3:5">
      <c r="C56" s="725" t="s">
        <v>921</v>
      </c>
      <c r="D56" s="726">
        <v>3295717</v>
      </c>
      <c r="E56" s="726">
        <v>2338835</v>
      </c>
    </row>
    <row r="57" spans="3:5">
      <c r="C57" s="725" t="s">
        <v>910</v>
      </c>
      <c r="D57" s="726">
        <v>2568515</v>
      </c>
      <c r="E57" s="726">
        <v>3904671</v>
      </c>
    </row>
    <row r="58" spans="3:5">
      <c r="C58" s="725" t="s">
        <v>911</v>
      </c>
      <c r="D58" s="726">
        <v>0</v>
      </c>
      <c r="E58" s="726">
        <v>5040</v>
      </c>
    </row>
    <row r="59" spans="3:5">
      <c r="C59" s="725" t="s">
        <v>418</v>
      </c>
      <c r="D59" s="726">
        <v>11471828</v>
      </c>
      <c r="E59" s="726">
        <v>10641037</v>
      </c>
    </row>
    <row r="60" spans="3:5">
      <c r="C60" s="725" t="s">
        <v>1171</v>
      </c>
      <c r="D60" s="726">
        <v>114261</v>
      </c>
      <c r="E60" s="726">
        <v>111895</v>
      </c>
    </row>
    <row r="61" spans="3:5">
      <c r="C61" s="725" t="s">
        <v>912</v>
      </c>
      <c r="D61" s="726">
        <v>9028707</v>
      </c>
      <c r="E61" s="726">
        <v>8272519</v>
      </c>
    </row>
    <row r="62" spans="3:5" ht="26">
      <c r="C62" s="729" t="s">
        <v>636</v>
      </c>
      <c r="D62" s="724">
        <v>156599</v>
      </c>
      <c r="E62" s="724">
        <v>1208768</v>
      </c>
    </row>
    <row r="63" spans="3:5">
      <c r="C63" s="725" t="s">
        <v>910</v>
      </c>
      <c r="D63" s="726">
        <v>156599</v>
      </c>
      <c r="E63" s="726">
        <v>1208768</v>
      </c>
    </row>
    <row r="64" spans="3:5" ht="26">
      <c r="C64" s="729" t="s">
        <v>457</v>
      </c>
      <c r="D64" s="724">
        <v>334657003</v>
      </c>
      <c r="E64" s="724">
        <v>319947879</v>
      </c>
    </row>
    <row r="65" spans="3:5">
      <c r="C65" s="725" t="s">
        <v>913</v>
      </c>
      <c r="D65" s="726">
        <v>72071588</v>
      </c>
      <c r="E65" s="726">
        <v>70734808</v>
      </c>
    </row>
    <row r="66" spans="3:5">
      <c r="C66" s="725" t="s">
        <v>912</v>
      </c>
      <c r="D66" s="726">
        <v>262585415</v>
      </c>
      <c r="E66" s="726">
        <v>249213071</v>
      </c>
    </row>
    <row r="67" spans="3:5">
      <c r="C67" s="724" t="s">
        <v>460</v>
      </c>
      <c r="D67" s="724">
        <v>774003943</v>
      </c>
      <c r="E67" s="724">
        <v>705123765</v>
      </c>
    </row>
    <row r="68" spans="3:5">
      <c r="C68" s="725" t="s">
        <v>921</v>
      </c>
      <c r="D68" s="726">
        <v>337016717</v>
      </c>
      <c r="E68" s="726">
        <v>329280733</v>
      </c>
    </row>
    <row r="69" spans="3:5">
      <c r="C69" s="725" t="s">
        <v>910</v>
      </c>
      <c r="D69" s="726">
        <v>9226971</v>
      </c>
      <c r="E69" s="726">
        <v>17175512</v>
      </c>
    </row>
    <row r="70" spans="3:5">
      <c r="C70" s="725" t="s">
        <v>911</v>
      </c>
      <c r="D70" s="726">
        <v>9469244</v>
      </c>
      <c r="E70" s="726">
        <v>4577910</v>
      </c>
    </row>
    <row r="71" spans="3:5">
      <c r="C71" s="725" t="s">
        <v>913</v>
      </c>
      <c r="D71" s="726">
        <v>133789300</v>
      </c>
      <c r="E71" s="726">
        <v>126009276</v>
      </c>
    </row>
    <row r="72" spans="3:5">
      <c r="C72" s="725" t="s">
        <v>418</v>
      </c>
      <c r="D72" s="726">
        <v>47096023</v>
      </c>
      <c r="E72" s="726">
        <v>33069200</v>
      </c>
    </row>
    <row r="73" spans="3:5">
      <c r="C73" s="725" t="s">
        <v>1171</v>
      </c>
      <c r="D73" s="726">
        <v>61050614</v>
      </c>
      <c r="E73" s="726">
        <v>32463694</v>
      </c>
    </row>
    <row r="74" spans="3:5">
      <c r="C74" s="725" t="s">
        <v>912</v>
      </c>
      <c r="D74" s="726">
        <v>176355074</v>
      </c>
      <c r="E74" s="726">
        <v>162547440</v>
      </c>
    </row>
    <row r="75" spans="3:5">
      <c r="C75" s="724" t="s">
        <v>461</v>
      </c>
      <c r="D75" s="724">
        <v>1873590001</v>
      </c>
      <c r="E75" s="724">
        <v>1705629399</v>
      </c>
    </row>
    <row r="76" spans="3:5">
      <c r="C76" s="725" t="s">
        <v>921</v>
      </c>
      <c r="D76" s="726">
        <v>609010370</v>
      </c>
      <c r="E76" s="726">
        <v>588731312</v>
      </c>
    </row>
    <row r="77" spans="3:5">
      <c r="C77" s="725" t="s">
        <v>910</v>
      </c>
      <c r="D77" s="726">
        <v>8370461</v>
      </c>
      <c r="E77" s="726">
        <v>11969173</v>
      </c>
    </row>
    <row r="78" spans="3:5">
      <c r="C78" s="725" t="s">
        <v>911</v>
      </c>
      <c r="D78" s="726">
        <v>526571217</v>
      </c>
      <c r="E78" s="726">
        <v>412099213</v>
      </c>
    </row>
    <row r="79" spans="3:5">
      <c r="C79" s="725" t="s">
        <v>913</v>
      </c>
      <c r="D79" s="726">
        <v>313707996</v>
      </c>
      <c r="E79" s="726">
        <v>297040976</v>
      </c>
    </row>
    <row r="80" spans="3:5">
      <c r="C80" s="725" t="s">
        <v>418</v>
      </c>
      <c r="D80" s="726">
        <v>301711617</v>
      </c>
      <c r="E80" s="726">
        <v>277990118</v>
      </c>
    </row>
    <row r="81" spans="3:5">
      <c r="C81" s="725" t="s">
        <v>912</v>
      </c>
      <c r="D81" s="726">
        <v>114218340</v>
      </c>
      <c r="E81" s="726">
        <v>117798607</v>
      </c>
    </row>
    <row r="82" spans="3:5">
      <c r="C82" s="724" t="s">
        <v>601</v>
      </c>
      <c r="D82" s="724">
        <v>3743122719</v>
      </c>
      <c r="E82" s="724">
        <v>3723012133</v>
      </c>
    </row>
    <row r="83" spans="3:5">
      <c r="C83" s="725" t="s">
        <v>921</v>
      </c>
      <c r="D83" s="726">
        <v>489155732</v>
      </c>
      <c r="E83" s="726">
        <v>434741977</v>
      </c>
    </row>
    <row r="84" spans="3:5">
      <c r="C84" s="725" t="s">
        <v>910</v>
      </c>
      <c r="D84" s="726">
        <v>417763092</v>
      </c>
      <c r="E84" s="726">
        <v>639552602</v>
      </c>
    </row>
    <row r="85" spans="3:5">
      <c r="C85" s="725" t="s">
        <v>911</v>
      </c>
      <c r="D85" s="726">
        <v>529741111</v>
      </c>
      <c r="E85" s="726">
        <v>425557214</v>
      </c>
    </row>
    <row r="86" spans="3:5">
      <c r="C86" s="725" t="s">
        <v>913</v>
      </c>
      <c r="D86" s="726">
        <v>379089729</v>
      </c>
      <c r="E86" s="726">
        <v>380277936</v>
      </c>
    </row>
    <row r="87" spans="3:5">
      <c r="C87" s="725" t="s">
        <v>418</v>
      </c>
      <c r="D87" s="726">
        <v>467773864</v>
      </c>
      <c r="E87" s="726">
        <v>377468216</v>
      </c>
    </row>
    <row r="88" spans="3:5">
      <c r="C88" s="725" t="s">
        <v>1171</v>
      </c>
      <c r="D88" s="726">
        <v>6310315</v>
      </c>
      <c r="E88" s="726">
        <v>1950952</v>
      </c>
    </row>
    <row r="89" spans="3:5">
      <c r="C89" s="725" t="s">
        <v>912</v>
      </c>
      <c r="D89" s="726">
        <v>1453288876</v>
      </c>
      <c r="E89" s="726">
        <v>1463463236</v>
      </c>
    </row>
    <row r="90" spans="3:5">
      <c r="C90" s="724" t="s">
        <v>602</v>
      </c>
      <c r="D90" s="724">
        <v>3188927576</v>
      </c>
      <c r="E90" s="724">
        <v>3137915658</v>
      </c>
    </row>
    <row r="91" spans="3:5">
      <c r="C91" s="725" t="s">
        <v>910</v>
      </c>
      <c r="D91" s="726">
        <v>219390309</v>
      </c>
      <c r="E91" s="726">
        <v>309123775</v>
      </c>
    </row>
    <row r="92" spans="3:5">
      <c r="C92" s="725" t="s">
        <v>911</v>
      </c>
      <c r="D92" s="726">
        <v>69832900</v>
      </c>
      <c r="E92" s="726">
        <v>43515967</v>
      </c>
    </row>
    <row r="93" spans="3:5">
      <c r="C93" s="725" t="s">
        <v>913</v>
      </c>
      <c r="D93" s="726">
        <v>340597999</v>
      </c>
      <c r="E93" s="726">
        <v>295899843</v>
      </c>
    </row>
    <row r="94" spans="3:5">
      <c r="C94" s="725" t="s">
        <v>912</v>
      </c>
      <c r="D94" s="726">
        <v>2559106368</v>
      </c>
      <c r="E94" s="726">
        <v>2489376073</v>
      </c>
    </row>
    <row r="95" spans="3:5">
      <c r="C95" s="724" t="s">
        <v>6</v>
      </c>
      <c r="D95" s="724">
        <v>68772782</v>
      </c>
      <c r="E95" s="724">
        <v>96668229</v>
      </c>
    </row>
    <row r="96" spans="3:5">
      <c r="C96" s="725" t="s">
        <v>910</v>
      </c>
      <c r="D96" s="726">
        <v>899878</v>
      </c>
      <c r="E96" s="726">
        <v>6858998</v>
      </c>
    </row>
    <row r="97" spans="3:5">
      <c r="C97" s="725" t="s">
        <v>418</v>
      </c>
      <c r="D97" s="726">
        <v>67872904</v>
      </c>
      <c r="E97" s="726">
        <v>89809231</v>
      </c>
    </row>
    <row r="98" spans="3:5">
      <c r="C98" s="724" t="s">
        <v>360</v>
      </c>
      <c r="D98" s="724">
        <v>356550480</v>
      </c>
      <c r="E98" s="724">
        <v>326666643</v>
      </c>
    </row>
    <row r="99" spans="3:5">
      <c r="C99" s="725" t="s">
        <v>910</v>
      </c>
      <c r="D99" s="726">
        <v>27051</v>
      </c>
      <c r="E99" s="726">
        <v>4337</v>
      </c>
    </row>
    <row r="100" spans="3:5">
      <c r="C100" s="725" t="s">
        <v>911</v>
      </c>
      <c r="D100" s="726">
        <v>83072072</v>
      </c>
      <c r="E100" s="726">
        <v>72152373</v>
      </c>
    </row>
    <row r="101" spans="3:5">
      <c r="C101" s="725" t="s">
        <v>913</v>
      </c>
      <c r="D101" s="726">
        <v>21229939</v>
      </c>
      <c r="E101" s="726">
        <v>23400651</v>
      </c>
    </row>
    <row r="102" spans="3:5">
      <c r="C102" s="725" t="s">
        <v>418</v>
      </c>
      <c r="D102" s="726">
        <v>95885203</v>
      </c>
      <c r="E102" s="726">
        <v>87818737</v>
      </c>
    </row>
    <row r="103" spans="3:5">
      <c r="C103" s="725" t="s">
        <v>912</v>
      </c>
      <c r="D103" s="726">
        <v>156336215</v>
      </c>
      <c r="E103" s="726">
        <v>143290545</v>
      </c>
    </row>
    <row r="104" spans="3:5" collapsed="1">
      <c r="C104" s="730"/>
      <c r="D104" s="730"/>
      <c r="E104" s="730"/>
    </row>
    <row r="105" spans="3:5">
      <c r="C105" s="730" t="s">
        <v>914</v>
      </c>
      <c r="D105" s="724">
        <v>13573122529</v>
      </c>
      <c r="E105" s="724">
        <v>13340199791</v>
      </c>
    </row>
    <row r="106" spans="3:5">
      <c r="C106" s="730" t="s">
        <v>915</v>
      </c>
      <c r="D106" s="724">
        <v>1901573595</v>
      </c>
      <c r="E106" s="724">
        <v>1751655108</v>
      </c>
    </row>
    <row r="107" spans="3:5">
      <c r="C107" s="730" t="s">
        <v>916</v>
      </c>
      <c r="D107" s="724">
        <v>1254828482</v>
      </c>
      <c r="E107" s="724">
        <v>1840215504</v>
      </c>
    </row>
    <row r="108" spans="3:5">
      <c r="C108" s="730" t="s">
        <v>917</v>
      </c>
      <c r="D108" s="724">
        <v>1472351423</v>
      </c>
      <c r="E108" s="724">
        <v>1168372492</v>
      </c>
    </row>
    <row r="109" spans="3:5">
      <c r="C109" s="730" t="s">
        <v>918</v>
      </c>
      <c r="D109" s="724">
        <v>1477200734</v>
      </c>
      <c r="E109" s="724">
        <v>1402947840</v>
      </c>
    </row>
    <row r="110" spans="3:5">
      <c r="C110" s="730" t="s">
        <v>919</v>
      </c>
      <c r="D110" s="724">
        <v>1395802409</v>
      </c>
      <c r="E110" s="724">
        <v>1179480087</v>
      </c>
    </row>
    <row r="111" spans="3:5">
      <c r="C111" s="730" t="s">
        <v>1081</v>
      </c>
      <c r="D111" s="724">
        <v>70000741</v>
      </c>
      <c r="E111" s="724">
        <v>34542694</v>
      </c>
    </row>
    <row r="112" spans="3:5">
      <c r="C112" s="730" t="s">
        <v>920</v>
      </c>
      <c r="D112" s="724">
        <v>6001365145</v>
      </c>
      <c r="E112" s="724">
        <v>5962986066</v>
      </c>
    </row>
    <row r="113" spans="3:5" ht="5.25" customHeight="1">
      <c r="C113" s="272"/>
      <c r="D113" s="151"/>
      <c r="E113" s="151"/>
    </row>
    <row r="114" spans="3:5">
      <c r="C114" s="272"/>
      <c r="D114" s="272"/>
      <c r="E114" s="272"/>
    </row>
    <row r="115" spans="3:5">
      <c r="C115" s="272"/>
      <c r="D115" s="272"/>
      <c r="E115" s="272"/>
    </row>
    <row r="116" spans="3:5">
      <c r="C116" s="272"/>
      <c r="D116" s="272"/>
      <c r="E116" s="272"/>
    </row>
    <row r="117" spans="3:5">
      <c r="C117" s="272"/>
      <c r="D117" s="272"/>
      <c r="E117" s="272"/>
    </row>
    <row r="118" spans="3:5">
      <c r="C118" s="272"/>
      <c r="D118" s="272"/>
      <c r="E118" s="272"/>
    </row>
    <row r="119" spans="3:5">
      <c r="C119" s="272"/>
      <c r="D119" s="272"/>
      <c r="E119" s="272"/>
    </row>
    <row r="120" spans="3:5">
      <c r="C120" s="272"/>
      <c r="D120" s="272"/>
      <c r="E120" s="272"/>
    </row>
    <row r="121" spans="3:5">
      <c r="C121" s="272"/>
      <c r="D121" s="272"/>
      <c r="E121" s="272"/>
    </row>
    <row r="122" spans="3:5">
      <c r="C122" s="272"/>
      <c r="D122" s="272"/>
      <c r="E122" s="272"/>
    </row>
    <row r="123" spans="3:5">
      <c r="C123" s="272"/>
      <c r="D123" s="272"/>
      <c r="E123" s="272"/>
    </row>
    <row r="124" spans="3:5">
      <c r="C124" s="272"/>
      <c r="D124" s="272"/>
      <c r="E124" s="272"/>
    </row>
    <row r="125" spans="3:5">
      <c r="C125" s="272"/>
      <c r="D125" s="272"/>
      <c r="E125" s="272"/>
    </row>
    <row r="126" spans="3:5">
      <c r="C126" s="272"/>
      <c r="D126" s="272"/>
      <c r="E126" s="272"/>
    </row>
    <row r="127" spans="3:5">
      <c r="C127" s="272"/>
      <c r="D127" s="272"/>
      <c r="E127" s="272"/>
    </row>
    <row r="128" spans="3:5">
      <c r="C128" s="272"/>
      <c r="D128" s="272"/>
      <c r="E128" s="272"/>
    </row>
    <row r="129" spans="3:5">
      <c r="C129" s="272"/>
      <c r="D129" s="272"/>
      <c r="E129" s="272"/>
    </row>
    <row r="130" spans="3:5">
      <c r="C130" s="272"/>
      <c r="D130" s="272"/>
      <c r="E130" s="272"/>
    </row>
    <row r="131" spans="3:5">
      <c r="C131" s="272"/>
      <c r="D131" s="272"/>
      <c r="E131" s="272"/>
    </row>
    <row r="132" spans="3:5">
      <c r="C132" s="272"/>
      <c r="D132" s="272"/>
      <c r="E132" s="272"/>
    </row>
    <row r="133" spans="3:5">
      <c r="C133" s="272"/>
      <c r="D133" s="272"/>
      <c r="E133" s="272"/>
    </row>
    <row r="134" spans="3:5">
      <c r="D134" s="732"/>
      <c r="E134" s="732"/>
    </row>
    <row r="135" spans="3:5">
      <c r="D135" s="732"/>
      <c r="E135" s="732"/>
    </row>
  </sheetData>
  <conditionalFormatting sqref="C6:C12 C14:C17 C19:C24 C26:C32 C34:C35 C44:C49 C57:C61 C70:C74 C91:C94 C99:C103">
    <cfRule type="expression" dxfId="24" priority="27" stopIfTrue="1">
      <formula>#REF!="totalizador"</formula>
    </cfRule>
  </conditionalFormatting>
  <conditionalFormatting sqref="C37">
    <cfRule type="expression" dxfId="23" priority="25" stopIfTrue="1">
      <formula>#REF!="totalizador"</formula>
    </cfRule>
  </conditionalFormatting>
  <conditionalFormatting sqref="C38:C42">
    <cfRule type="expression" dxfId="22" priority="26" stopIfTrue="1">
      <formula>#REF!="totalizador"</formula>
    </cfRule>
  </conditionalFormatting>
  <conditionalFormatting sqref="C68:C69">
    <cfRule type="expression" dxfId="21" priority="23" stopIfTrue="1">
      <formula>#REF!="totalizador"</formula>
    </cfRule>
  </conditionalFormatting>
  <conditionalFormatting sqref="C83:E89">
    <cfRule type="expression" dxfId="20" priority="6" stopIfTrue="1">
      <formula>#REF!="totalizador"</formula>
    </cfRule>
  </conditionalFormatting>
  <conditionalFormatting sqref="D6:E12">
    <cfRule type="expression" dxfId="19" priority="20" stopIfTrue="1">
      <formula>#REF!="totalizador"</formula>
    </cfRule>
  </conditionalFormatting>
  <conditionalFormatting sqref="D14:E17 D19:E24 D34:E35 D37:E42 D44:E49 C51:E54 C56 D56:E61 C63:E63 C65:E66 C76:E81 D91:E94 C96:E97 D99:E103">
    <cfRule type="expression" dxfId="18" priority="24" stopIfTrue="1">
      <formula>#REF!="totalizador"</formula>
    </cfRule>
  </conditionalFormatting>
  <conditionalFormatting sqref="D26:E32">
    <cfRule type="expression" dxfId="17" priority="17" stopIfTrue="1">
      <formula>#REF!="totalizador"</formula>
    </cfRule>
  </conditionalFormatting>
  <conditionalFormatting sqref="D68:E74">
    <cfRule type="expression" dxfId="16" priority="8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105:E112 D5:E103" xr:uid="{94473933-73E2-4B58-A667-D303C267B6A9}">
      <formula1>0</formula1>
    </dataValidation>
  </dataValidation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9E0C2-2B79-43C5-BCAF-B637B1077612}">
  <dimension ref="C1:G65"/>
  <sheetViews>
    <sheetView showGridLines="0" zoomScale="85" zoomScaleNormal="85" workbookViewId="0">
      <selection activeCell="J19" sqref="J19"/>
    </sheetView>
  </sheetViews>
  <sheetFormatPr baseColWidth="10" defaultColWidth="11.453125" defaultRowHeight="13"/>
  <cols>
    <col min="1" max="1" width="5.7265625" style="272" customWidth="1"/>
    <col min="2" max="2" width="1.453125" style="272" customWidth="1"/>
    <col min="3" max="3" width="40.7265625" style="272" customWidth="1"/>
    <col min="4" max="7" width="16.26953125" style="272" customWidth="1"/>
    <col min="8" max="8" width="11.453125" style="272"/>
    <col min="9" max="9" width="12.54296875" style="272" customWidth="1"/>
    <col min="10" max="10" width="13.1796875" style="272" customWidth="1"/>
    <col min="11" max="11" width="14.453125" style="272" customWidth="1"/>
    <col min="12" max="12" width="14.26953125" style="272" customWidth="1"/>
    <col min="13" max="16384" width="11.453125" style="272"/>
  </cols>
  <sheetData>
    <row r="1" spans="3:7" ht="18.5">
      <c r="C1" s="227" t="s">
        <v>1407</v>
      </c>
    </row>
    <row r="2" spans="3:7" ht="6.75" customHeight="1"/>
    <row r="3" spans="3:7">
      <c r="C3" s="796" t="s">
        <v>923</v>
      </c>
      <c r="D3" s="780">
        <v>45291</v>
      </c>
      <c r="E3" s="782"/>
      <c r="F3" s="780">
        <v>44926</v>
      </c>
      <c r="G3" s="782"/>
    </row>
    <row r="4" spans="3:7">
      <c r="C4" s="797"/>
      <c r="D4" s="182" t="s">
        <v>517</v>
      </c>
      <c r="E4" s="182" t="s">
        <v>924</v>
      </c>
      <c r="F4" s="182" t="s">
        <v>517</v>
      </c>
      <c r="G4" s="182" t="s">
        <v>924</v>
      </c>
    </row>
    <row r="5" spans="3:7">
      <c r="C5" s="797"/>
      <c r="D5" s="182" t="s">
        <v>153</v>
      </c>
      <c r="E5" s="182" t="s">
        <v>153</v>
      </c>
      <c r="F5" s="182" t="s">
        <v>153</v>
      </c>
      <c r="G5" s="182" t="s">
        <v>153</v>
      </c>
    </row>
    <row r="6" spans="3:7">
      <c r="C6" s="724" t="s">
        <v>466</v>
      </c>
      <c r="D6" s="724">
        <v>170067249</v>
      </c>
      <c r="E6" s="724">
        <v>335393813</v>
      </c>
      <c r="F6" s="724">
        <v>67249011</v>
      </c>
      <c r="G6" s="724">
        <v>335674102</v>
      </c>
    </row>
    <row r="7" spans="3:7">
      <c r="C7" s="725" t="s">
        <v>921</v>
      </c>
      <c r="D7" s="726">
        <v>138477048</v>
      </c>
      <c r="E7" s="726">
        <v>230253900</v>
      </c>
      <c r="F7" s="726">
        <v>50332185</v>
      </c>
      <c r="G7" s="726">
        <v>233594744</v>
      </c>
    </row>
    <row r="8" spans="3:7">
      <c r="C8" s="725" t="s">
        <v>910</v>
      </c>
      <c r="D8" s="726">
        <v>25628</v>
      </c>
      <c r="E8" s="726">
        <v>0</v>
      </c>
      <c r="F8" s="726">
        <v>1867890</v>
      </c>
      <c r="G8" s="726">
        <v>5830</v>
      </c>
    </row>
    <row r="9" spans="3:7">
      <c r="C9" s="725" t="s">
        <v>911</v>
      </c>
      <c r="D9" s="726">
        <v>0</v>
      </c>
      <c r="E9" s="726">
        <v>0</v>
      </c>
      <c r="F9" s="726">
        <v>350930</v>
      </c>
      <c r="G9" s="726">
        <v>785</v>
      </c>
    </row>
    <row r="10" spans="3:7">
      <c r="C10" s="725" t="s">
        <v>913</v>
      </c>
      <c r="D10" s="726">
        <v>0</v>
      </c>
      <c r="E10" s="726">
        <v>0</v>
      </c>
      <c r="F10" s="726">
        <v>0</v>
      </c>
      <c r="G10" s="726">
        <v>2229886</v>
      </c>
    </row>
    <row r="11" spans="3:7">
      <c r="C11" s="725" t="s">
        <v>418</v>
      </c>
      <c r="D11" s="726">
        <v>31564573</v>
      </c>
      <c r="E11" s="726">
        <v>65820989</v>
      </c>
      <c r="F11" s="726">
        <v>14698006</v>
      </c>
      <c r="G11" s="726">
        <v>76028037</v>
      </c>
    </row>
    <row r="12" spans="3:7">
      <c r="C12" s="725" t="s">
        <v>922</v>
      </c>
      <c r="D12" s="726">
        <v>0</v>
      </c>
      <c r="E12" s="726">
        <v>39318924</v>
      </c>
      <c r="F12" s="726">
        <v>0</v>
      </c>
      <c r="G12" s="726">
        <v>23814820</v>
      </c>
    </row>
    <row r="13" spans="3:7">
      <c r="C13" s="724" t="s">
        <v>771</v>
      </c>
      <c r="D13" s="724">
        <v>44654300</v>
      </c>
      <c r="E13" s="724">
        <v>136180320</v>
      </c>
      <c r="F13" s="724">
        <v>41595867</v>
      </c>
      <c r="G13" s="724">
        <v>135940107</v>
      </c>
    </row>
    <row r="14" spans="3:7">
      <c r="C14" s="725" t="s">
        <v>921</v>
      </c>
      <c r="D14" s="726">
        <v>16341463</v>
      </c>
      <c r="E14" s="726">
        <v>41181400</v>
      </c>
      <c r="F14" s="726">
        <v>13995171</v>
      </c>
      <c r="G14" s="726">
        <v>42888101</v>
      </c>
    </row>
    <row r="15" spans="3:7">
      <c r="C15" s="725" t="s">
        <v>910</v>
      </c>
      <c r="D15" s="726">
        <v>181928</v>
      </c>
      <c r="E15" s="726">
        <v>1419759</v>
      </c>
      <c r="F15" s="726">
        <v>796753</v>
      </c>
      <c r="G15" s="726">
        <v>3520362</v>
      </c>
    </row>
    <row r="16" spans="3:7">
      <c r="C16" s="725" t="s">
        <v>911</v>
      </c>
      <c r="D16" s="726">
        <v>641253</v>
      </c>
      <c r="E16" s="726">
        <v>2194982</v>
      </c>
      <c r="F16" s="726">
        <v>855808</v>
      </c>
      <c r="G16" s="726">
        <v>2470021</v>
      </c>
    </row>
    <row r="17" spans="3:7">
      <c r="C17" s="725" t="s">
        <v>913</v>
      </c>
      <c r="D17" s="726">
        <v>208921</v>
      </c>
      <c r="E17" s="726">
        <v>653156</v>
      </c>
      <c r="F17" s="726">
        <v>96056</v>
      </c>
      <c r="G17" s="726">
        <v>279288</v>
      </c>
    </row>
    <row r="18" spans="3:7">
      <c r="C18" s="725" t="s">
        <v>418</v>
      </c>
      <c r="D18" s="726">
        <v>9108541</v>
      </c>
      <c r="E18" s="726">
        <v>27471728</v>
      </c>
      <c r="F18" s="726">
        <v>9351765</v>
      </c>
      <c r="G18" s="726">
        <v>30133040</v>
      </c>
    </row>
    <row r="19" spans="3:7">
      <c r="C19" s="725" t="s">
        <v>912</v>
      </c>
      <c r="D19" s="726">
        <v>22820</v>
      </c>
      <c r="E19" s="726">
        <v>66237</v>
      </c>
      <c r="F19" s="726">
        <v>21760</v>
      </c>
      <c r="G19" s="726">
        <v>63051</v>
      </c>
    </row>
    <row r="20" spans="3:7">
      <c r="C20" s="725" t="s">
        <v>922</v>
      </c>
      <c r="D20" s="726">
        <v>18149374</v>
      </c>
      <c r="E20" s="726">
        <v>63193058</v>
      </c>
      <c r="F20" s="726">
        <v>16478554</v>
      </c>
      <c r="G20" s="726">
        <v>56586244</v>
      </c>
    </row>
    <row r="21" spans="3:7" ht="26">
      <c r="C21" s="728" t="s">
        <v>463</v>
      </c>
      <c r="D21" s="724">
        <v>303748339</v>
      </c>
      <c r="E21" s="724">
        <v>2349832143</v>
      </c>
      <c r="F21" s="724">
        <v>101173134</v>
      </c>
      <c r="G21" s="724">
        <v>2637248620</v>
      </c>
    </row>
    <row r="22" spans="3:7">
      <c r="C22" s="725" t="s">
        <v>921</v>
      </c>
      <c r="D22" s="726">
        <v>0</v>
      </c>
      <c r="E22" s="726">
        <v>191937040</v>
      </c>
      <c r="F22" s="726">
        <v>0</v>
      </c>
      <c r="G22" s="726">
        <v>179103883</v>
      </c>
    </row>
    <row r="23" spans="3:7">
      <c r="C23" s="725" t="s">
        <v>910</v>
      </c>
      <c r="D23" s="726">
        <v>46131045</v>
      </c>
      <c r="E23" s="726">
        <v>330748985</v>
      </c>
      <c r="F23" s="726">
        <v>7180437</v>
      </c>
      <c r="G23" s="726">
        <v>594523764</v>
      </c>
    </row>
    <row r="24" spans="3:7">
      <c r="C24" s="725" t="s">
        <v>911</v>
      </c>
      <c r="D24" s="726">
        <v>23459527</v>
      </c>
      <c r="E24" s="726">
        <v>204991186</v>
      </c>
      <c r="F24" s="726">
        <v>23797445</v>
      </c>
      <c r="G24" s="726">
        <v>157116849</v>
      </c>
    </row>
    <row r="25" spans="3:7">
      <c r="C25" s="725" t="s">
        <v>913</v>
      </c>
      <c r="D25" s="726">
        <v>104911</v>
      </c>
      <c r="E25" s="726">
        <v>252515470</v>
      </c>
      <c r="F25" s="726">
        <v>70195252</v>
      </c>
      <c r="G25" s="726">
        <v>189690527</v>
      </c>
    </row>
    <row r="26" spans="3:7">
      <c r="C26" s="725" t="s">
        <v>418</v>
      </c>
      <c r="D26" s="726">
        <v>31736226</v>
      </c>
      <c r="E26" s="726">
        <v>307847995</v>
      </c>
      <c r="F26" s="726">
        <v>0</v>
      </c>
      <c r="G26" s="726">
        <v>268289067</v>
      </c>
    </row>
    <row r="27" spans="3:7">
      <c r="C27" s="725" t="s">
        <v>1171</v>
      </c>
      <c r="D27" s="726">
        <v>0</v>
      </c>
      <c r="E27" s="726">
        <v>1086935</v>
      </c>
      <c r="F27" s="726">
        <v>0</v>
      </c>
      <c r="G27" s="726">
        <v>43</v>
      </c>
    </row>
    <row r="28" spans="3:7">
      <c r="C28" s="725" t="s">
        <v>912</v>
      </c>
      <c r="D28" s="726">
        <v>202316630</v>
      </c>
      <c r="E28" s="726">
        <v>1060704532</v>
      </c>
      <c r="F28" s="726">
        <v>0</v>
      </c>
      <c r="G28" s="726">
        <v>1248524487</v>
      </c>
    </row>
    <row r="29" spans="3:7" ht="26">
      <c r="C29" s="728" t="s">
        <v>603</v>
      </c>
      <c r="D29" s="724">
        <v>988769</v>
      </c>
      <c r="E29" s="724">
        <v>15527903</v>
      </c>
      <c r="F29" s="724">
        <v>1229799</v>
      </c>
      <c r="G29" s="724">
        <v>13385972</v>
      </c>
    </row>
    <row r="30" spans="3:7">
      <c r="C30" s="725" t="s">
        <v>913</v>
      </c>
      <c r="D30" s="726">
        <v>0</v>
      </c>
      <c r="E30" s="726">
        <v>2323036</v>
      </c>
      <c r="F30" s="726">
        <v>0</v>
      </c>
      <c r="G30" s="726">
        <v>2207699</v>
      </c>
    </row>
    <row r="31" spans="3:7">
      <c r="C31" s="725" t="s">
        <v>912</v>
      </c>
      <c r="D31" s="726">
        <v>988769</v>
      </c>
      <c r="E31" s="726">
        <v>13204867</v>
      </c>
      <c r="F31" s="726">
        <v>1229799</v>
      </c>
      <c r="G31" s="726">
        <v>11178273</v>
      </c>
    </row>
    <row r="32" spans="3:7">
      <c r="C32" s="724" t="s">
        <v>637</v>
      </c>
      <c r="D32" s="724">
        <v>0</v>
      </c>
      <c r="E32" s="724">
        <v>16826672</v>
      </c>
      <c r="F32" s="724">
        <v>0</v>
      </c>
      <c r="G32" s="724">
        <v>15858501</v>
      </c>
    </row>
    <row r="33" spans="3:7">
      <c r="C33" s="725" t="s">
        <v>911</v>
      </c>
      <c r="D33" s="726">
        <v>0</v>
      </c>
      <c r="E33" s="726">
        <v>830115</v>
      </c>
      <c r="F33" s="726">
        <v>0</v>
      </c>
      <c r="G33" s="726">
        <v>487681</v>
      </c>
    </row>
    <row r="34" spans="3:7">
      <c r="C34" s="725" t="s">
        <v>913</v>
      </c>
      <c r="D34" s="726">
        <v>0</v>
      </c>
      <c r="E34" s="726">
        <v>3954417</v>
      </c>
      <c r="F34" s="726">
        <v>0</v>
      </c>
      <c r="G34" s="726">
        <v>2922398</v>
      </c>
    </row>
    <row r="35" spans="3:7">
      <c r="C35" s="725" t="s">
        <v>912</v>
      </c>
      <c r="D35" s="726">
        <v>0</v>
      </c>
      <c r="E35" s="726">
        <v>12042140</v>
      </c>
      <c r="F35" s="726">
        <v>0</v>
      </c>
      <c r="G35" s="726">
        <v>12448422</v>
      </c>
    </row>
    <row r="36" spans="3:7">
      <c r="C36" s="724" t="s">
        <v>18</v>
      </c>
      <c r="D36" s="724">
        <v>0</v>
      </c>
      <c r="E36" s="724">
        <v>48325022</v>
      </c>
      <c r="F36" s="724">
        <v>0</v>
      </c>
      <c r="G36" s="724">
        <v>37867369</v>
      </c>
    </row>
    <row r="37" spans="3:7">
      <c r="C37" s="725" t="s">
        <v>910</v>
      </c>
      <c r="D37" s="726">
        <v>0</v>
      </c>
      <c r="E37" s="726">
        <v>15707451</v>
      </c>
      <c r="F37" s="726">
        <v>0</v>
      </c>
      <c r="G37" s="726">
        <v>11232000</v>
      </c>
    </row>
    <row r="38" spans="3:7">
      <c r="C38" s="725" t="s">
        <v>911</v>
      </c>
      <c r="D38" s="726">
        <v>0</v>
      </c>
      <c r="E38" s="726">
        <v>1094903</v>
      </c>
      <c r="F38" s="726">
        <v>0</v>
      </c>
      <c r="G38" s="726">
        <v>1056045</v>
      </c>
    </row>
    <row r="39" spans="3:7">
      <c r="C39" s="725" t="s">
        <v>913</v>
      </c>
      <c r="D39" s="726">
        <v>0</v>
      </c>
      <c r="E39" s="726">
        <v>3872308</v>
      </c>
      <c r="F39" s="726">
        <v>0</v>
      </c>
      <c r="G39" s="726">
        <v>5075671</v>
      </c>
    </row>
    <row r="40" spans="3:7">
      <c r="C40" s="725" t="s">
        <v>418</v>
      </c>
      <c r="D40" s="726">
        <v>0</v>
      </c>
      <c r="E40" s="726">
        <v>4600416</v>
      </c>
      <c r="F40" s="726">
        <v>0</v>
      </c>
      <c r="G40" s="726">
        <v>4012866</v>
      </c>
    </row>
    <row r="41" spans="3:7">
      <c r="C41" s="725" t="s">
        <v>912</v>
      </c>
      <c r="D41" s="726">
        <v>0</v>
      </c>
      <c r="E41" s="726">
        <v>23049944</v>
      </c>
      <c r="F41" s="726">
        <v>0</v>
      </c>
      <c r="G41" s="726">
        <v>16490787</v>
      </c>
    </row>
    <row r="42" spans="3:7" ht="26">
      <c r="C42" s="728" t="s">
        <v>464</v>
      </c>
      <c r="D42" s="724">
        <v>136878132</v>
      </c>
      <c r="E42" s="724">
        <v>0</v>
      </c>
      <c r="F42" s="724">
        <v>140670225</v>
      </c>
      <c r="G42" s="724">
        <v>0</v>
      </c>
    </row>
    <row r="43" spans="3:7">
      <c r="C43" s="725" t="s">
        <v>921</v>
      </c>
      <c r="D43" s="726">
        <v>7577244</v>
      </c>
      <c r="E43" s="726">
        <v>0</v>
      </c>
      <c r="F43" s="726">
        <v>18533560</v>
      </c>
      <c r="G43" s="726">
        <v>0</v>
      </c>
    </row>
    <row r="44" spans="3:7">
      <c r="C44" s="725" t="s">
        <v>910</v>
      </c>
      <c r="D44" s="726">
        <v>27559101</v>
      </c>
      <c r="E44" s="726">
        <v>0</v>
      </c>
      <c r="F44" s="726">
        <v>34097563</v>
      </c>
      <c r="G44" s="726">
        <v>0</v>
      </c>
    </row>
    <row r="45" spans="3:7">
      <c r="C45" s="725" t="s">
        <v>911</v>
      </c>
      <c r="D45" s="726">
        <v>5146476</v>
      </c>
      <c r="E45" s="726">
        <v>0</v>
      </c>
      <c r="F45" s="726">
        <v>3902278</v>
      </c>
      <c r="G45" s="726">
        <v>0</v>
      </c>
    </row>
    <row r="46" spans="3:7">
      <c r="C46" s="725" t="s">
        <v>913</v>
      </c>
      <c r="D46" s="726">
        <v>8805439</v>
      </c>
      <c r="E46" s="726">
        <v>0</v>
      </c>
      <c r="F46" s="726">
        <v>10629797</v>
      </c>
      <c r="G46" s="726">
        <v>0</v>
      </c>
    </row>
    <row r="47" spans="3:7">
      <c r="C47" s="725" t="s">
        <v>418</v>
      </c>
      <c r="D47" s="726">
        <v>22351100</v>
      </c>
      <c r="E47" s="726">
        <v>0</v>
      </c>
      <c r="F47" s="726">
        <v>18943668</v>
      </c>
      <c r="G47" s="726">
        <v>0</v>
      </c>
    </row>
    <row r="48" spans="3:7">
      <c r="C48" s="725" t="s">
        <v>912</v>
      </c>
      <c r="D48" s="726">
        <v>65438772</v>
      </c>
      <c r="E48" s="726">
        <v>0</v>
      </c>
      <c r="F48" s="726">
        <v>54563359</v>
      </c>
      <c r="G48" s="726">
        <v>0</v>
      </c>
    </row>
    <row r="49" spans="3:7">
      <c r="C49" s="724" t="s">
        <v>189</v>
      </c>
      <c r="D49" s="724">
        <v>0</v>
      </c>
      <c r="E49" s="724">
        <v>240505744</v>
      </c>
      <c r="F49" s="724">
        <v>0</v>
      </c>
      <c r="G49" s="724">
        <v>225488852</v>
      </c>
    </row>
    <row r="50" spans="3:7">
      <c r="C50" s="725" t="s">
        <v>921</v>
      </c>
      <c r="D50" s="726">
        <v>0</v>
      </c>
      <c r="E50" s="726">
        <v>37909249</v>
      </c>
      <c r="F50" s="726">
        <v>0</v>
      </c>
      <c r="G50" s="726">
        <v>30510271</v>
      </c>
    </row>
    <row r="51" spans="3:7">
      <c r="C51" s="725" t="s">
        <v>910</v>
      </c>
      <c r="D51" s="726">
        <v>0</v>
      </c>
      <c r="E51" s="726">
        <v>4346683</v>
      </c>
      <c r="F51" s="726">
        <v>0</v>
      </c>
      <c r="G51" s="726">
        <v>5928697</v>
      </c>
    </row>
    <row r="52" spans="3:7">
      <c r="C52" s="725" t="s">
        <v>911</v>
      </c>
      <c r="D52" s="726">
        <v>0</v>
      </c>
      <c r="E52" s="726">
        <v>4624124</v>
      </c>
      <c r="F52" s="726">
        <v>0</v>
      </c>
      <c r="G52" s="726">
        <v>3712366</v>
      </c>
    </row>
    <row r="53" spans="3:7">
      <c r="C53" s="725" t="s">
        <v>913</v>
      </c>
      <c r="D53" s="726">
        <v>0</v>
      </c>
      <c r="E53" s="726">
        <v>2032887</v>
      </c>
      <c r="F53" s="726">
        <v>0</v>
      </c>
      <c r="G53" s="726">
        <v>1698960</v>
      </c>
    </row>
    <row r="54" spans="3:7">
      <c r="C54" s="725" t="s">
        <v>418</v>
      </c>
      <c r="D54" s="726">
        <v>0</v>
      </c>
      <c r="E54" s="726">
        <v>1318950</v>
      </c>
      <c r="F54" s="726">
        <v>0</v>
      </c>
      <c r="G54" s="726">
        <v>1270737</v>
      </c>
    </row>
    <row r="55" spans="3:7">
      <c r="C55" s="725" t="s">
        <v>912</v>
      </c>
      <c r="D55" s="726">
        <v>0</v>
      </c>
      <c r="E55" s="726">
        <v>190273851</v>
      </c>
      <c r="F55" s="726">
        <v>0</v>
      </c>
      <c r="G55" s="726">
        <v>182367821</v>
      </c>
    </row>
    <row r="56" spans="3:7" collapsed="1">
      <c r="C56" s="724"/>
      <c r="D56" s="724"/>
      <c r="E56" s="724"/>
      <c r="F56" s="724"/>
      <c r="G56" s="734"/>
    </row>
    <row r="57" spans="3:7">
      <c r="C57" s="724" t="s">
        <v>604</v>
      </c>
      <c r="D57" s="724">
        <v>656336789</v>
      </c>
      <c r="E57" s="724">
        <v>3142591617</v>
      </c>
      <c r="F57" s="724">
        <v>351918036</v>
      </c>
      <c r="G57" s="724">
        <v>3401463523</v>
      </c>
    </row>
    <row r="58" spans="3:7">
      <c r="C58" s="730" t="s">
        <v>915</v>
      </c>
      <c r="D58" s="724">
        <v>162395755</v>
      </c>
      <c r="E58" s="724">
        <v>501281589</v>
      </c>
      <c r="F58" s="724">
        <v>82860916</v>
      </c>
      <c r="G58" s="724">
        <v>486096999</v>
      </c>
    </row>
    <row r="59" spans="3:7">
      <c r="C59" s="730" t="s">
        <v>916</v>
      </c>
      <c r="D59" s="724">
        <v>73897702</v>
      </c>
      <c r="E59" s="724">
        <v>352222878</v>
      </c>
      <c r="F59" s="724">
        <v>43942643</v>
      </c>
      <c r="G59" s="724">
        <v>615210653</v>
      </c>
    </row>
    <row r="60" spans="3:7">
      <c r="C60" s="730" t="s">
        <v>917</v>
      </c>
      <c r="D60" s="724">
        <v>29247256</v>
      </c>
      <c r="E60" s="724">
        <v>213735310</v>
      </c>
      <c r="F60" s="724">
        <v>28906461</v>
      </c>
      <c r="G60" s="724">
        <v>164843747</v>
      </c>
    </row>
    <row r="61" spans="3:7">
      <c r="C61" s="730" t="s">
        <v>918</v>
      </c>
      <c r="D61" s="724">
        <v>9119271</v>
      </c>
      <c r="E61" s="724">
        <v>265351274</v>
      </c>
      <c r="F61" s="724">
        <v>80921105</v>
      </c>
      <c r="G61" s="724">
        <v>204104429</v>
      </c>
    </row>
    <row r="62" spans="3:7">
      <c r="C62" s="730" t="s">
        <v>919</v>
      </c>
      <c r="D62" s="724">
        <v>94760440</v>
      </c>
      <c r="E62" s="724">
        <v>407060078</v>
      </c>
      <c r="F62" s="724">
        <v>42993439</v>
      </c>
      <c r="G62" s="724">
        <v>379733747</v>
      </c>
    </row>
    <row r="63" spans="3:7">
      <c r="C63" s="730" t="s">
        <v>1081</v>
      </c>
      <c r="D63" s="724">
        <v>0</v>
      </c>
      <c r="E63" s="724">
        <v>1086935</v>
      </c>
      <c r="F63" s="724">
        <v>0</v>
      </c>
      <c r="G63" s="724">
        <v>43</v>
      </c>
    </row>
    <row r="64" spans="3:7">
      <c r="C64" s="730" t="s">
        <v>920</v>
      </c>
      <c r="D64" s="724">
        <v>268766991</v>
      </c>
      <c r="E64" s="724">
        <v>1299341571</v>
      </c>
      <c r="F64" s="724">
        <v>55814918</v>
      </c>
      <c r="G64" s="724">
        <v>1471072841</v>
      </c>
    </row>
    <row r="65" spans="3:7">
      <c r="C65" s="730" t="s">
        <v>925</v>
      </c>
      <c r="D65" s="724">
        <v>18149374</v>
      </c>
      <c r="E65" s="724">
        <v>102511982</v>
      </c>
      <c r="F65" s="724">
        <v>16478554</v>
      </c>
      <c r="G65" s="724">
        <v>80401064</v>
      </c>
    </row>
  </sheetData>
  <mergeCells count="3">
    <mergeCell ref="C3:C5"/>
    <mergeCell ref="D3:E3"/>
    <mergeCell ref="F3:G3"/>
  </mergeCells>
  <conditionalFormatting sqref="C22">
    <cfRule type="expression" dxfId="15" priority="11" stopIfTrue="1">
      <formula>#REF!="totalizador"</formula>
    </cfRule>
  </conditionalFormatting>
  <conditionalFormatting sqref="C23:C28">
    <cfRule type="expression" dxfId="14" priority="13" stopIfTrue="1">
      <formula>#REF!="totalizador"</formula>
    </cfRule>
  </conditionalFormatting>
  <conditionalFormatting sqref="C43">
    <cfRule type="expression" dxfId="13" priority="10" stopIfTrue="1">
      <formula>#REF!="totalizador"</formula>
    </cfRule>
  </conditionalFormatting>
  <conditionalFormatting sqref="C7:G12 C14:G20 C30:G31 C33:G35 C37:G41 D43:G48 C44:C48 C50:G55">
    <cfRule type="expression" dxfId="12" priority="12" stopIfTrue="1">
      <formula>#REF!="totalizador"</formula>
    </cfRule>
  </conditionalFormatting>
  <conditionalFormatting sqref="D22:G28">
    <cfRule type="expression" dxfId="11" priority="6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6:G65" xr:uid="{F13DEC03-AFCF-4EC9-8BC8-49C0914BAC94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DC424-713E-45C1-93CE-DA86A315D24C}">
  <dimension ref="C1:I49"/>
  <sheetViews>
    <sheetView showGridLines="0" zoomScale="85" zoomScaleNormal="85" workbookViewId="0">
      <selection activeCell="K17" sqref="K17"/>
    </sheetView>
  </sheetViews>
  <sheetFormatPr baseColWidth="10" defaultRowHeight="13"/>
  <cols>
    <col min="1" max="1" width="3.1796875" style="272" customWidth="1"/>
    <col min="2" max="2" width="1.1796875" style="272" customWidth="1"/>
    <col min="3" max="3" width="40.7265625" style="272" customWidth="1"/>
    <col min="4" max="5" width="16.26953125" style="272" customWidth="1"/>
    <col min="6" max="6" width="14.26953125" style="272" customWidth="1"/>
    <col min="7" max="9" width="16.26953125" style="272" customWidth="1"/>
    <col min="10" max="10" width="10.90625" style="272"/>
    <col min="11" max="11" width="13.81640625" style="272" bestFit="1" customWidth="1"/>
    <col min="12" max="12" width="14.54296875" style="272" customWidth="1"/>
    <col min="13" max="14" width="12" style="272" bestFit="1" customWidth="1"/>
    <col min="15" max="15" width="11.54296875" style="272" bestFit="1" customWidth="1"/>
    <col min="16" max="16" width="11.81640625" style="272" bestFit="1" customWidth="1"/>
    <col min="17" max="17" width="12.81640625" style="272" bestFit="1" customWidth="1"/>
    <col min="18" max="16384" width="10.90625" style="272"/>
  </cols>
  <sheetData>
    <row r="1" spans="3:9" ht="18.5">
      <c r="C1" s="227" t="s">
        <v>1408</v>
      </c>
    </row>
    <row r="3" spans="3:9" ht="6.75" customHeight="1"/>
    <row r="4" spans="3:9">
      <c r="C4" s="796" t="s">
        <v>939</v>
      </c>
      <c r="D4" s="780">
        <v>45291</v>
      </c>
      <c r="E4" s="781"/>
      <c r="F4" s="782"/>
      <c r="G4" s="780">
        <v>44926</v>
      </c>
      <c r="H4" s="781"/>
      <c r="I4" s="782"/>
    </row>
    <row r="5" spans="3:9">
      <c r="C5" s="797"/>
      <c r="D5" s="182" t="s">
        <v>926</v>
      </c>
      <c r="E5" s="182" t="s">
        <v>927</v>
      </c>
      <c r="F5" s="182" t="s">
        <v>928</v>
      </c>
      <c r="G5" s="182" t="s">
        <v>926</v>
      </c>
      <c r="H5" s="182" t="s">
        <v>927</v>
      </c>
      <c r="I5" s="182" t="s">
        <v>928</v>
      </c>
    </row>
    <row r="6" spans="3:9">
      <c r="C6" s="797"/>
      <c r="D6" s="182" t="s">
        <v>153</v>
      </c>
      <c r="E6" s="182" t="s">
        <v>153</v>
      </c>
      <c r="F6" s="182" t="s">
        <v>153</v>
      </c>
      <c r="G6" s="182" t="s">
        <v>153</v>
      </c>
      <c r="H6" s="182" t="s">
        <v>153</v>
      </c>
      <c r="I6" s="182" t="s">
        <v>153</v>
      </c>
    </row>
    <row r="7" spans="3:9">
      <c r="C7" s="735" t="s">
        <v>465</v>
      </c>
      <c r="D7" s="724">
        <v>535087716</v>
      </c>
      <c r="E7" s="724">
        <v>2087760708</v>
      </c>
      <c r="F7" s="724">
        <v>1081983276</v>
      </c>
      <c r="G7" s="724">
        <v>505620925</v>
      </c>
      <c r="H7" s="724">
        <v>2064055277</v>
      </c>
      <c r="I7" s="724">
        <v>1047344668</v>
      </c>
    </row>
    <row r="8" spans="3:9">
      <c r="C8" s="725" t="s">
        <v>921</v>
      </c>
      <c r="D8" s="726">
        <v>458131299</v>
      </c>
      <c r="E8" s="726">
        <v>1355209812</v>
      </c>
      <c r="F8" s="726">
        <v>581651755</v>
      </c>
      <c r="G8" s="726">
        <v>445942222</v>
      </c>
      <c r="H8" s="726">
        <v>1316519863</v>
      </c>
      <c r="I8" s="726">
        <v>570223454</v>
      </c>
    </row>
    <row r="9" spans="3:9">
      <c r="C9" s="725" t="s">
        <v>910</v>
      </c>
      <c r="D9" s="746">
        <v>0</v>
      </c>
      <c r="E9" s="746">
        <v>0</v>
      </c>
      <c r="F9" s="746">
        <v>0</v>
      </c>
      <c r="G9" s="746">
        <v>0</v>
      </c>
      <c r="H9" s="746">
        <v>0</v>
      </c>
      <c r="I9" s="746">
        <v>5009</v>
      </c>
    </row>
    <row r="10" spans="3:9">
      <c r="C10" s="725" t="s">
        <v>418</v>
      </c>
      <c r="D10" s="726">
        <v>57614068</v>
      </c>
      <c r="E10" s="726">
        <v>0</v>
      </c>
      <c r="F10" s="726">
        <v>0</v>
      </c>
      <c r="G10" s="726">
        <v>59678703</v>
      </c>
      <c r="H10" s="726">
        <v>0</v>
      </c>
      <c r="I10" s="726">
        <v>0</v>
      </c>
    </row>
    <row r="11" spans="3:9">
      <c r="C11" s="725" t="s">
        <v>922</v>
      </c>
      <c r="D11" s="726">
        <v>19342349</v>
      </c>
      <c r="E11" s="726">
        <v>732550896</v>
      </c>
      <c r="F11" s="726">
        <v>500331521</v>
      </c>
      <c r="G11" s="726">
        <v>0</v>
      </c>
      <c r="H11" s="726">
        <v>747535414</v>
      </c>
      <c r="I11" s="726">
        <v>477116205</v>
      </c>
    </row>
    <row r="12" spans="3:9">
      <c r="C12" s="735" t="s">
        <v>772</v>
      </c>
      <c r="D12" s="724">
        <v>346023505</v>
      </c>
      <c r="E12" s="724">
        <v>419090107</v>
      </c>
      <c r="F12" s="724">
        <v>333462026</v>
      </c>
      <c r="G12" s="724">
        <v>316009979</v>
      </c>
      <c r="H12" s="724">
        <v>386461472</v>
      </c>
      <c r="I12" s="724">
        <v>280039276</v>
      </c>
    </row>
    <row r="13" spans="3:9">
      <c r="C13" s="725" t="s">
        <v>921</v>
      </c>
      <c r="D13" s="726">
        <v>105431707</v>
      </c>
      <c r="E13" s="726">
        <v>99332757</v>
      </c>
      <c r="F13" s="726">
        <v>57814676</v>
      </c>
      <c r="G13" s="726">
        <v>92250601</v>
      </c>
      <c r="H13" s="726">
        <v>60903804</v>
      </c>
      <c r="I13" s="726">
        <v>50194527</v>
      </c>
    </row>
    <row r="14" spans="3:9">
      <c r="C14" s="725" t="s">
        <v>910</v>
      </c>
      <c r="D14" s="726">
        <v>859520</v>
      </c>
      <c r="E14" s="726">
        <v>1774831</v>
      </c>
      <c r="F14" s="726">
        <v>0</v>
      </c>
      <c r="G14" s="726">
        <v>5934575</v>
      </c>
      <c r="H14" s="726">
        <v>5648093</v>
      </c>
      <c r="I14" s="726">
        <v>1771340</v>
      </c>
    </row>
    <row r="15" spans="3:9">
      <c r="C15" s="725" t="s">
        <v>911</v>
      </c>
      <c r="D15" s="726">
        <v>7937526</v>
      </c>
      <c r="E15" s="726">
        <v>2756669</v>
      </c>
      <c r="F15" s="726">
        <v>0</v>
      </c>
      <c r="G15" s="726">
        <v>6566205</v>
      </c>
      <c r="H15" s="726">
        <v>1521295</v>
      </c>
      <c r="I15" s="726">
        <v>0</v>
      </c>
    </row>
    <row r="16" spans="3:9">
      <c r="C16" s="725" t="s">
        <v>913</v>
      </c>
      <c r="D16" s="726">
        <v>1591151</v>
      </c>
      <c r="E16" s="726">
        <v>1298834</v>
      </c>
      <c r="F16" s="726">
        <v>1437216</v>
      </c>
      <c r="G16" s="726">
        <v>757015</v>
      </c>
      <c r="H16" s="726">
        <v>481767</v>
      </c>
      <c r="I16" s="726">
        <v>1091771</v>
      </c>
    </row>
    <row r="17" spans="3:9">
      <c r="C17" s="725" t="s">
        <v>418</v>
      </c>
      <c r="D17" s="726">
        <v>80713315</v>
      </c>
      <c r="E17" s="726">
        <v>75000976</v>
      </c>
      <c r="F17" s="726">
        <v>79650601</v>
      </c>
      <c r="G17" s="726">
        <v>56947514</v>
      </c>
      <c r="H17" s="726">
        <v>63774895</v>
      </c>
      <c r="I17" s="726">
        <v>38314431</v>
      </c>
    </row>
    <row r="18" spans="3:9">
      <c r="C18" s="725" t="s">
        <v>912</v>
      </c>
      <c r="D18" s="726">
        <v>176633</v>
      </c>
      <c r="E18" s="726">
        <v>70341</v>
      </c>
      <c r="F18" s="726">
        <v>0</v>
      </c>
      <c r="G18" s="726">
        <v>168137</v>
      </c>
      <c r="H18" s="726">
        <v>66093</v>
      </c>
      <c r="I18" s="726">
        <v>0</v>
      </c>
    </row>
    <row r="19" spans="3:9">
      <c r="C19" s="725" t="s">
        <v>922</v>
      </c>
      <c r="D19" s="726">
        <v>149313653</v>
      </c>
      <c r="E19" s="726">
        <v>238855699</v>
      </c>
      <c r="F19" s="726">
        <v>194559533</v>
      </c>
      <c r="G19" s="726">
        <v>153385932</v>
      </c>
      <c r="H19" s="726">
        <v>254065525</v>
      </c>
      <c r="I19" s="726">
        <v>188667207</v>
      </c>
    </row>
    <row r="20" spans="3:9" ht="26">
      <c r="C20" s="736" t="s">
        <v>646</v>
      </c>
      <c r="D20" s="724">
        <v>3401565</v>
      </c>
      <c r="E20" s="724">
        <v>0</v>
      </c>
      <c r="F20" s="724">
        <v>0</v>
      </c>
      <c r="G20" s="724">
        <v>1361451</v>
      </c>
      <c r="H20" s="724">
        <v>0</v>
      </c>
      <c r="I20" s="724">
        <v>0</v>
      </c>
    </row>
    <row r="21" spans="3:9">
      <c r="C21" s="725" t="s">
        <v>418</v>
      </c>
      <c r="D21" s="726">
        <v>3401565</v>
      </c>
      <c r="E21" s="726">
        <v>0</v>
      </c>
      <c r="F21" s="726">
        <v>0</v>
      </c>
      <c r="G21" s="726">
        <v>1361451</v>
      </c>
      <c r="H21" s="726">
        <v>0</v>
      </c>
      <c r="I21" s="726">
        <v>0</v>
      </c>
    </row>
    <row r="22" spans="3:9">
      <c r="C22" s="735" t="s">
        <v>645</v>
      </c>
      <c r="D22" s="724">
        <v>48070186</v>
      </c>
      <c r="E22" s="724">
        <v>0</v>
      </c>
      <c r="F22" s="724">
        <v>0</v>
      </c>
      <c r="G22" s="724">
        <v>51104122</v>
      </c>
      <c r="H22" s="724">
        <v>0</v>
      </c>
      <c r="I22" s="724">
        <v>0</v>
      </c>
    </row>
    <row r="23" spans="3:9">
      <c r="C23" s="725" t="s">
        <v>910</v>
      </c>
      <c r="D23" s="726">
        <v>8319324</v>
      </c>
      <c r="E23" s="726">
        <v>0</v>
      </c>
      <c r="F23" s="726">
        <v>0</v>
      </c>
      <c r="G23" s="726">
        <v>10231462</v>
      </c>
      <c r="H23" s="726">
        <v>0</v>
      </c>
      <c r="I23" s="726">
        <v>0</v>
      </c>
    </row>
    <row r="24" spans="3:9">
      <c r="C24" s="725" t="s">
        <v>418</v>
      </c>
      <c r="D24" s="726">
        <v>39750862</v>
      </c>
      <c r="E24" s="726">
        <v>0</v>
      </c>
      <c r="F24" s="726">
        <v>0</v>
      </c>
      <c r="G24" s="726">
        <v>40872660</v>
      </c>
      <c r="H24" s="726">
        <v>0</v>
      </c>
      <c r="I24" s="726">
        <v>0</v>
      </c>
    </row>
    <row r="25" spans="3:9">
      <c r="C25" s="735" t="s">
        <v>467</v>
      </c>
      <c r="D25" s="724">
        <v>558350832</v>
      </c>
      <c r="E25" s="724">
        <v>0</v>
      </c>
      <c r="F25" s="724">
        <v>0</v>
      </c>
      <c r="G25" s="724">
        <v>617679206</v>
      </c>
      <c r="H25" s="724">
        <v>0</v>
      </c>
      <c r="I25" s="724">
        <v>0</v>
      </c>
    </row>
    <row r="26" spans="3:9" ht="13" customHeight="1">
      <c r="C26" s="725" t="s">
        <v>921</v>
      </c>
      <c r="D26" s="726">
        <v>50294505</v>
      </c>
      <c r="E26" s="726">
        <v>0</v>
      </c>
      <c r="F26" s="726">
        <v>0</v>
      </c>
      <c r="G26" s="726">
        <v>54322256</v>
      </c>
      <c r="H26" s="726">
        <v>0</v>
      </c>
      <c r="I26" s="726">
        <v>0</v>
      </c>
    </row>
    <row r="27" spans="3:9">
      <c r="C27" s="725" t="s">
        <v>910</v>
      </c>
      <c r="D27" s="726">
        <v>73936878</v>
      </c>
      <c r="E27" s="726">
        <v>0</v>
      </c>
      <c r="F27" s="726">
        <v>0</v>
      </c>
      <c r="G27" s="726">
        <v>123230393</v>
      </c>
      <c r="H27" s="726">
        <v>0</v>
      </c>
      <c r="I27" s="726">
        <v>0</v>
      </c>
    </row>
    <row r="28" spans="3:9">
      <c r="C28" s="725" t="s">
        <v>913</v>
      </c>
      <c r="D28" s="726">
        <v>91640195</v>
      </c>
      <c r="E28" s="726">
        <v>0</v>
      </c>
      <c r="F28" s="726">
        <v>0</v>
      </c>
      <c r="G28" s="726">
        <v>83386252</v>
      </c>
      <c r="H28" s="726">
        <v>0</v>
      </c>
      <c r="I28" s="726">
        <v>0</v>
      </c>
    </row>
    <row r="29" spans="3:9">
      <c r="C29" s="725" t="s">
        <v>912</v>
      </c>
      <c r="D29" s="726">
        <v>342479254</v>
      </c>
      <c r="E29" s="726">
        <v>0</v>
      </c>
      <c r="F29" s="726">
        <v>0</v>
      </c>
      <c r="G29" s="726">
        <v>356740305</v>
      </c>
      <c r="H29" s="726">
        <v>0</v>
      </c>
      <c r="I29" s="726">
        <v>0</v>
      </c>
    </row>
    <row r="30" spans="3:9">
      <c r="C30" s="735" t="s">
        <v>5</v>
      </c>
      <c r="D30" s="724">
        <v>4046018</v>
      </c>
      <c r="E30" s="724">
        <v>0</v>
      </c>
      <c r="F30" s="724">
        <v>0</v>
      </c>
      <c r="G30" s="724">
        <v>6272874</v>
      </c>
      <c r="H30" s="724">
        <v>0</v>
      </c>
      <c r="I30" s="724">
        <v>0</v>
      </c>
    </row>
    <row r="31" spans="3:9" ht="13" customHeight="1">
      <c r="C31" s="725" t="s">
        <v>910</v>
      </c>
      <c r="D31" s="726">
        <v>0</v>
      </c>
      <c r="E31" s="726">
        <v>0</v>
      </c>
      <c r="F31" s="726">
        <v>0</v>
      </c>
      <c r="G31" s="726">
        <v>754</v>
      </c>
      <c r="H31" s="726">
        <v>0</v>
      </c>
      <c r="I31" s="726">
        <v>0</v>
      </c>
    </row>
    <row r="32" spans="3:9">
      <c r="C32" s="725" t="s">
        <v>418</v>
      </c>
      <c r="D32" s="726">
        <v>4046018</v>
      </c>
      <c r="E32" s="726">
        <v>0</v>
      </c>
      <c r="F32" s="726">
        <v>0</v>
      </c>
      <c r="G32" s="726">
        <v>6272120</v>
      </c>
      <c r="H32" s="726">
        <v>0</v>
      </c>
      <c r="I32" s="726">
        <v>0</v>
      </c>
    </row>
    <row r="33" spans="3:9">
      <c r="C33" s="735" t="s">
        <v>468</v>
      </c>
      <c r="D33" s="724">
        <v>76027357</v>
      </c>
      <c r="E33" s="724">
        <v>0</v>
      </c>
      <c r="F33" s="724">
        <v>0</v>
      </c>
      <c r="G33" s="724">
        <v>64651580</v>
      </c>
      <c r="H33" s="724">
        <v>0</v>
      </c>
      <c r="I33" s="724">
        <v>0</v>
      </c>
    </row>
    <row r="34" spans="3:9" ht="13" customHeight="1">
      <c r="C34" s="725" t="s">
        <v>921</v>
      </c>
      <c r="D34" s="726">
        <v>13948558</v>
      </c>
      <c r="E34" s="726">
        <v>0</v>
      </c>
      <c r="F34" s="726">
        <v>0</v>
      </c>
      <c r="G34" s="726">
        <v>6461993</v>
      </c>
      <c r="H34" s="726">
        <v>0</v>
      </c>
      <c r="I34" s="726">
        <v>0</v>
      </c>
    </row>
    <row r="35" spans="3:9">
      <c r="C35" s="725" t="s">
        <v>910</v>
      </c>
      <c r="D35" s="726">
        <v>3223133</v>
      </c>
      <c r="E35" s="726">
        <v>0</v>
      </c>
      <c r="F35" s="726">
        <v>0</v>
      </c>
      <c r="G35" s="726">
        <v>5598424</v>
      </c>
      <c r="H35" s="726">
        <v>0</v>
      </c>
      <c r="I35" s="726">
        <v>0</v>
      </c>
    </row>
    <row r="36" spans="3:9">
      <c r="C36" s="725" t="s">
        <v>911</v>
      </c>
      <c r="D36" s="726">
        <v>9123333</v>
      </c>
      <c r="E36" s="726">
        <v>0</v>
      </c>
      <c r="F36" s="726">
        <v>0</v>
      </c>
      <c r="G36" s="726">
        <v>8160000</v>
      </c>
      <c r="H36" s="726">
        <v>0</v>
      </c>
      <c r="I36" s="726">
        <v>0</v>
      </c>
    </row>
    <row r="37" spans="3:9">
      <c r="C37" s="725" t="s">
        <v>913</v>
      </c>
      <c r="D37" s="726">
        <v>1592963</v>
      </c>
      <c r="E37" s="726">
        <v>0</v>
      </c>
      <c r="F37" s="726">
        <v>0</v>
      </c>
      <c r="G37" s="726">
        <v>88473</v>
      </c>
      <c r="H37" s="726">
        <v>0</v>
      </c>
      <c r="I37" s="726">
        <v>0</v>
      </c>
    </row>
    <row r="38" spans="3:9">
      <c r="C38" s="725" t="s">
        <v>418</v>
      </c>
      <c r="D38" s="726">
        <v>20445369</v>
      </c>
      <c r="E38" s="726">
        <v>0</v>
      </c>
      <c r="F38" s="726">
        <v>0</v>
      </c>
      <c r="G38" s="726">
        <v>19265671</v>
      </c>
      <c r="H38" s="726">
        <v>0</v>
      </c>
      <c r="I38" s="726">
        <v>0</v>
      </c>
    </row>
    <row r="39" spans="3:9">
      <c r="C39" s="725" t="s">
        <v>912</v>
      </c>
      <c r="D39" s="726">
        <v>27694001</v>
      </c>
      <c r="E39" s="726">
        <v>0</v>
      </c>
      <c r="F39" s="726">
        <v>0</v>
      </c>
      <c r="G39" s="726">
        <v>25077019</v>
      </c>
      <c r="H39" s="726">
        <v>0</v>
      </c>
      <c r="I39" s="726">
        <v>0</v>
      </c>
    </row>
    <row r="40" spans="3:9" collapsed="1">
      <c r="C40" s="724"/>
      <c r="D40" s="724"/>
      <c r="E40" s="724"/>
      <c r="F40" s="724"/>
      <c r="G40" s="724"/>
      <c r="H40" s="724"/>
      <c r="I40" s="724"/>
    </row>
    <row r="41" spans="3:9">
      <c r="C41" s="724" t="s">
        <v>605</v>
      </c>
      <c r="D41" s="724">
        <v>1574270244</v>
      </c>
      <c r="E41" s="724">
        <v>2506850815</v>
      </c>
      <c r="F41" s="724">
        <v>1415445302</v>
      </c>
      <c r="G41" s="724">
        <v>1562700137</v>
      </c>
      <c r="H41" s="724">
        <v>2450516749</v>
      </c>
      <c r="I41" s="724">
        <v>1327383944</v>
      </c>
    </row>
    <row r="42" spans="3:9">
      <c r="C42" s="730" t="s">
        <v>915</v>
      </c>
      <c r="D42" s="724">
        <v>627806069</v>
      </c>
      <c r="E42" s="724">
        <v>1454542569</v>
      </c>
      <c r="F42" s="724">
        <v>639466431</v>
      </c>
      <c r="G42" s="724">
        <v>598977072</v>
      </c>
      <c r="H42" s="724">
        <v>1377423667</v>
      </c>
      <c r="I42" s="724">
        <v>620417981</v>
      </c>
    </row>
    <row r="43" spans="3:9">
      <c r="C43" s="730" t="s">
        <v>916</v>
      </c>
      <c r="D43" s="724">
        <v>86338855</v>
      </c>
      <c r="E43" s="724">
        <v>1774831</v>
      </c>
      <c r="F43" s="724">
        <v>0</v>
      </c>
      <c r="G43" s="724">
        <v>144995608</v>
      </c>
      <c r="H43" s="724">
        <v>5648093</v>
      </c>
      <c r="I43" s="724">
        <v>1776349</v>
      </c>
    </row>
    <row r="44" spans="3:9">
      <c r="C44" s="730" t="s">
        <v>917</v>
      </c>
      <c r="D44" s="724">
        <v>17060859</v>
      </c>
      <c r="E44" s="724">
        <v>2756669</v>
      </c>
      <c r="F44" s="724">
        <v>0</v>
      </c>
      <c r="G44" s="724">
        <v>14726205</v>
      </c>
      <c r="H44" s="724">
        <v>1521295</v>
      </c>
      <c r="I44" s="724">
        <v>0</v>
      </c>
    </row>
    <row r="45" spans="3:9">
      <c r="C45" s="730" t="s">
        <v>918</v>
      </c>
      <c r="D45" s="724">
        <v>94824309</v>
      </c>
      <c r="E45" s="724">
        <v>1298834</v>
      </c>
      <c r="F45" s="724">
        <v>1437216</v>
      </c>
      <c r="G45" s="724">
        <v>84231740</v>
      </c>
      <c r="H45" s="724">
        <v>481767</v>
      </c>
      <c r="I45" s="724">
        <v>1091771</v>
      </c>
    </row>
    <row r="46" spans="3:9">
      <c r="C46" s="730" t="s">
        <v>919</v>
      </c>
      <c r="D46" s="724">
        <v>205971197</v>
      </c>
      <c r="E46" s="724">
        <v>75000976</v>
      </c>
      <c r="F46" s="724">
        <v>79650601</v>
      </c>
      <c r="G46" s="724">
        <v>184398119</v>
      </c>
      <c r="H46" s="724">
        <v>63774895</v>
      </c>
      <c r="I46" s="724">
        <v>38314431</v>
      </c>
    </row>
    <row r="47" spans="3:9" ht="13" customHeight="1">
      <c r="C47" s="730" t="s">
        <v>1081</v>
      </c>
      <c r="D47" s="724">
        <v>0</v>
      </c>
      <c r="E47" s="724">
        <v>0</v>
      </c>
      <c r="F47" s="724">
        <v>0</v>
      </c>
      <c r="G47" s="724">
        <v>0</v>
      </c>
      <c r="H47" s="724">
        <v>0</v>
      </c>
      <c r="I47" s="724">
        <v>0</v>
      </c>
    </row>
    <row r="48" spans="3:9">
      <c r="C48" s="730" t="s">
        <v>920</v>
      </c>
      <c r="D48" s="724">
        <v>373612953</v>
      </c>
      <c r="E48" s="724">
        <v>70341</v>
      </c>
      <c r="F48" s="724">
        <v>0</v>
      </c>
      <c r="G48" s="724">
        <v>381985461</v>
      </c>
      <c r="H48" s="724">
        <v>66093</v>
      </c>
      <c r="I48" s="724">
        <v>0</v>
      </c>
    </row>
    <row r="49" spans="3:9">
      <c r="C49" s="730" t="s">
        <v>925</v>
      </c>
      <c r="D49" s="724">
        <v>168656002</v>
      </c>
      <c r="E49" s="724">
        <v>971406595</v>
      </c>
      <c r="F49" s="724">
        <v>694891054</v>
      </c>
      <c r="G49" s="724">
        <v>153385932</v>
      </c>
      <c r="H49" s="724">
        <v>1001600939</v>
      </c>
      <c r="I49" s="724">
        <v>665783412</v>
      </c>
    </row>
  </sheetData>
  <mergeCells count="3">
    <mergeCell ref="C4:C6"/>
    <mergeCell ref="D4:F4"/>
    <mergeCell ref="G4:I4"/>
  </mergeCells>
  <conditionalFormatting sqref="C8">
    <cfRule type="expression" dxfId="10" priority="477" stopIfTrue="1">
      <formula>#REF!="totalizador"</formula>
    </cfRule>
  </conditionalFormatting>
  <conditionalFormatting sqref="C9:C11">
    <cfRule type="expression" dxfId="9" priority="482" stopIfTrue="1">
      <formula>#REF!="totalizador"</formula>
    </cfRule>
  </conditionalFormatting>
  <conditionalFormatting sqref="C13">
    <cfRule type="expression" dxfId="8" priority="476" stopIfTrue="1">
      <formula>#REF!="totalizador"</formula>
    </cfRule>
  </conditionalFormatting>
  <conditionalFormatting sqref="C14:C19">
    <cfRule type="expression" dxfId="7" priority="481" stopIfTrue="1">
      <formula>#REF!="totalizador"</formula>
    </cfRule>
  </conditionalFormatting>
  <conditionalFormatting sqref="C21">
    <cfRule type="expression" dxfId="6" priority="480" stopIfTrue="1">
      <formula>#REF!="totalizador"</formula>
    </cfRule>
  </conditionalFormatting>
  <conditionalFormatting sqref="C26:I29">
    <cfRule type="expression" dxfId="5" priority="474" stopIfTrue="1">
      <formula>#REF!="totalizador"</formula>
    </cfRule>
  </conditionalFormatting>
  <conditionalFormatting sqref="C31:I32">
    <cfRule type="expression" dxfId="4" priority="1" stopIfTrue="1">
      <formula>#REF!="totalizador"</formula>
    </cfRule>
  </conditionalFormatting>
  <conditionalFormatting sqref="C34:I39">
    <cfRule type="expression" dxfId="3" priority="473" stopIfTrue="1">
      <formula>#REF!="totalizador"</formula>
    </cfRule>
  </conditionalFormatting>
  <conditionalFormatting sqref="D8:I11 D13:I19 D21:I21 C23:I24">
    <cfRule type="expression" dxfId="2" priority="479" stopIfTrue="1">
      <formula>#REF!="totalizador"</formula>
    </cfRule>
  </conditionalFormatting>
  <conditionalFormatting sqref="E26:I27">
    <cfRule type="expression" dxfId="1" priority="385" stopIfTrue="1">
      <formula>#REF!="totalizador"</formula>
    </cfRule>
  </conditionalFormatting>
  <conditionalFormatting sqref="E34:I34">
    <cfRule type="expression" dxfId="0" priority="319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3:I3 D41:I49 D7:I39" xr:uid="{2C3FD438-8534-4BD1-9057-8F32DA30DD61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H111"/>
  <sheetViews>
    <sheetView showGridLines="0" topLeftCell="A28" zoomScale="104" zoomScaleNormal="55" workbookViewId="0">
      <selection activeCell="H87" sqref="H87"/>
    </sheetView>
  </sheetViews>
  <sheetFormatPr baseColWidth="10" defaultColWidth="11.453125" defaultRowHeight="13"/>
  <cols>
    <col min="1" max="1" width="1.54296875" style="148" customWidth="1"/>
    <col min="2" max="2" width="66.453125" style="148" customWidth="1"/>
    <col min="3" max="3" width="6.7265625" style="180" customWidth="1"/>
    <col min="4" max="5" width="18.7265625" style="148" customWidth="1"/>
    <col min="6" max="6" width="3.6328125" style="148" customWidth="1"/>
    <col min="7" max="8" width="11.6328125" style="148" bestFit="1" customWidth="1"/>
    <col min="9" max="15" width="11.453125" style="148"/>
    <col min="16" max="16" width="14" style="148" bestFit="1" customWidth="1"/>
    <col min="17" max="17" width="12.54296875" style="148" bestFit="1" customWidth="1"/>
    <col min="18" max="16384" width="11.453125" style="148"/>
  </cols>
  <sheetData>
    <row r="1" spans="2:8" ht="6" customHeight="1">
      <c r="B1" s="150"/>
      <c r="C1" s="172"/>
    </row>
    <row r="2" spans="2:8">
      <c r="B2" s="150" t="s">
        <v>813</v>
      </c>
      <c r="C2" s="172"/>
    </row>
    <row r="3" spans="2:8">
      <c r="B3" s="150" t="s">
        <v>1059</v>
      </c>
      <c r="C3" s="172"/>
    </row>
    <row r="4" spans="2:8">
      <c r="B4" s="150" t="s">
        <v>1316</v>
      </c>
      <c r="C4" s="172"/>
    </row>
    <row r="5" spans="2:8">
      <c r="B5" s="150" t="s">
        <v>293</v>
      </c>
    </row>
    <row r="7" spans="2:8" s="151" customFormat="1">
      <c r="B7" s="181" t="s">
        <v>992</v>
      </c>
      <c r="C7" s="152" t="s">
        <v>154</v>
      </c>
      <c r="D7" s="154">
        <v>45291</v>
      </c>
      <c r="E7" s="154">
        <v>44926</v>
      </c>
    </row>
    <row r="8" spans="2:8" s="151" customFormat="1">
      <c r="B8" s="186"/>
      <c r="C8" s="155"/>
      <c r="D8" s="157" t="s">
        <v>153</v>
      </c>
      <c r="E8" s="157" t="s">
        <v>153</v>
      </c>
    </row>
    <row r="9" spans="2:8" s="151" customFormat="1">
      <c r="B9" s="214"/>
      <c r="C9" s="214"/>
      <c r="D9" s="215"/>
      <c r="E9" s="215"/>
    </row>
    <row r="10" spans="2:8" s="151" customFormat="1">
      <c r="B10" s="774" t="s">
        <v>191</v>
      </c>
      <c r="C10" s="775"/>
      <c r="D10" s="775"/>
      <c r="E10" s="776"/>
    </row>
    <row r="11" spans="2:8" s="151" customFormat="1">
      <c r="B11" s="774" t="s">
        <v>993</v>
      </c>
      <c r="C11" s="775"/>
      <c r="D11" s="775"/>
      <c r="E11" s="776"/>
    </row>
    <row r="12" spans="2:8">
      <c r="B12" s="162" t="s">
        <v>994</v>
      </c>
      <c r="C12" s="216"/>
      <c r="D12" s="164">
        <f>+'[5]FLUJO DIRECTO'!D12</f>
        <v>16284597820</v>
      </c>
      <c r="E12" s="164">
        <f>+'[5]FLUJO DIRECTO'!E12</f>
        <v>16551924418</v>
      </c>
    </row>
    <row r="13" spans="2:8">
      <c r="B13" s="217" t="s">
        <v>995</v>
      </c>
      <c r="C13" s="200"/>
      <c r="D13" s="164">
        <f>+'[5]FLUJO DIRECTO'!D17</f>
        <v>36521717</v>
      </c>
      <c r="E13" s="164">
        <f>+'[5]FLUJO DIRECTO'!E17</f>
        <v>40719801</v>
      </c>
      <c r="G13"/>
      <c r="H13"/>
    </row>
    <row r="14" spans="2:8">
      <c r="B14" s="774" t="s">
        <v>996</v>
      </c>
      <c r="C14" s="775"/>
      <c r="D14" s="775"/>
      <c r="E14" s="776"/>
      <c r="G14"/>
      <c r="H14"/>
    </row>
    <row r="15" spans="2:8" ht="12.75" customHeight="1">
      <c r="B15" s="218" t="s">
        <v>997</v>
      </c>
      <c r="C15" s="187"/>
      <c r="D15" s="164">
        <f>+'[5]FLUJO DIRECTO'!D19</f>
        <v>-12288775658</v>
      </c>
      <c r="E15" s="164">
        <f>+'[5]FLUJO DIRECTO'!E19</f>
        <v>-12835001431</v>
      </c>
      <c r="G15"/>
      <c r="H15"/>
    </row>
    <row r="16" spans="2:8" ht="12.75" customHeight="1">
      <c r="B16" s="162" t="s">
        <v>998</v>
      </c>
      <c r="C16" s="188"/>
      <c r="D16" s="164">
        <f>+'[5]FLUJO DIRECTO'!D21</f>
        <v>-1683711949</v>
      </c>
      <c r="E16" s="164">
        <f>+'[5]FLUJO DIRECTO'!E21</f>
        <v>-1570815631</v>
      </c>
      <c r="G16"/>
      <c r="H16"/>
    </row>
    <row r="17" spans="2:8" ht="12.75" customHeight="1">
      <c r="B17" s="162" t="s">
        <v>999</v>
      </c>
      <c r="C17" s="188"/>
      <c r="D17" s="164">
        <f>+'[5]FLUJO DIRECTO'!D24</f>
        <v>-699389530</v>
      </c>
      <c r="E17" s="164">
        <f>+'[5]FLUJO DIRECTO'!E24</f>
        <v>-715114311</v>
      </c>
      <c r="G17"/>
      <c r="H17"/>
    </row>
    <row r="18" spans="2:8">
      <c r="B18" s="219" t="s">
        <v>1000</v>
      </c>
      <c r="C18" s="220"/>
      <c r="D18" s="221">
        <f>+'[5]FLUJO DIRECTO'!D25</f>
        <v>1649242400</v>
      </c>
      <c r="E18" s="221">
        <f>+'[5]FLUJO DIRECTO'!E25</f>
        <v>1471712846</v>
      </c>
      <c r="G18"/>
      <c r="H18"/>
    </row>
    <row r="19" spans="2:8" ht="12.75" customHeight="1">
      <c r="B19" s="162" t="s">
        <v>1001</v>
      </c>
      <c r="C19" s="188"/>
      <c r="D19" s="164">
        <f>+'[5]FLUJO DIRECTO'!D30</f>
        <v>-206430245</v>
      </c>
      <c r="E19" s="164">
        <f>+'[5]FLUJO DIRECTO'!E30</f>
        <v>-326726369</v>
      </c>
      <c r="G19"/>
      <c r="H19"/>
    </row>
    <row r="20" spans="2:8" ht="12.75" customHeight="1">
      <c r="B20" s="162" t="s">
        <v>1002</v>
      </c>
      <c r="C20" s="222"/>
      <c r="D20" s="164">
        <f>+'[5]FLUJO DIRECTO'!D31</f>
        <v>4843217</v>
      </c>
      <c r="E20" s="164">
        <f>+'[5]FLUJO DIRECTO'!E31</f>
        <v>5590651</v>
      </c>
      <c r="G20"/>
      <c r="H20"/>
    </row>
    <row r="21" spans="2:8" ht="12" customHeight="1">
      <c r="B21" s="219" t="s">
        <v>191</v>
      </c>
      <c r="C21" s="220"/>
      <c r="D21" s="221">
        <f>+'[5]FLUJO DIRECTO'!D32</f>
        <v>1447655372</v>
      </c>
      <c r="E21" s="221">
        <f>+'[5]FLUJO DIRECTO'!E32</f>
        <v>1150577128</v>
      </c>
      <c r="G21"/>
      <c r="H21"/>
    </row>
    <row r="22" spans="2:8" ht="12" customHeight="1">
      <c r="B22" s="158" t="s">
        <v>451</v>
      </c>
      <c r="C22" s="223"/>
      <c r="D22" s="223"/>
      <c r="E22" s="224"/>
      <c r="G22"/>
      <c r="H22"/>
    </row>
    <row r="23" spans="2:8" ht="12.75" customHeight="1">
      <c r="B23" s="201" t="s">
        <v>1290</v>
      </c>
      <c r="C23" s="188"/>
      <c r="D23" s="164">
        <f>+'[5]FLUJO DIRECTO'!D34</f>
        <v>0</v>
      </c>
      <c r="E23" s="164">
        <f>+'[5]FLUJO DIRECTO'!E34</f>
        <v>-660585397</v>
      </c>
      <c r="G23"/>
      <c r="H23"/>
    </row>
    <row r="24" spans="2:8" ht="12.75" customHeight="1">
      <c r="B24" s="162" t="s">
        <v>1291</v>
      </c>
      <c r="C24" s="188"/>
      <c r="D24" s="173">
        <f>+'[5]FLUJO DIRECTO'!D42</f>
        <v>3292850</v>
      </c>
      <c r="E24" s="173">
        <f>+'[5]FLUJO DIRECTO'!E42</f>
        <v>14731761</v>
      </c>
      <c r="G24"/>
      <c r="H24"/>
    </row>
    <row r="25" spans="2:8" ht="12.75" customHeight="1">
      <c r="B25" s="162" t="s">
        <v>1003</v>
      </c>
      <c r="C25" s="188"/>
      <c r="D25" s="164">
        <f>+'[5]FLUJO DIRECTO'!D43</f>
        <v>-273551417</v>
      </c>
      <c r="E25" s="164">
        <f>+'[5]FLUJO DIRECTO'!E43</f>
        <v>-292786362</v>
      </c>
      <c r="G25"/>
      <c r="H25"/>
    </row>
    <row r="26" spans="2:8" ht="12.75" customHeight="1">
      <c r="B26" s="162" t="s">
        <v>1004</v>
      </c>
      <c r="C26" s="188"/>
      <c r="D26" s="164">
        <f>+'[5]FLUJO DIRECTO'!D45</f>
        <v>-62767569</v>
      </c>
      <c r="E26" s="164">
        <f>+'[5]FLUJO DIRECTO'!E45</f>
        <v>-67659550</v>
      </c>
      <c r="G26"/>
      <c r="H26"/>
    </row>
    <row r="27" spans="2:8" ht="12.75" customHeight="1">
      <c r="B27" s="162" t="s">
        <v>1005</v>
      </c>
      <c r="C27" s="188"/>
      <c r="D27" s="164">
        <f>+'[5]FLUJO DIRECTO'!D54</f>
        <v>9833082</v>
      </c>
      <c r="E27" s="164">
        <f>+'[5]FLUJO DIRECTO'!E54</f>
        <v>16640051</v>
      </c>
      <c r="G27"/>
      <c r="H27"/>
    </row>
    <row r="28" spans="2:8" ht="12.75" customHeight="1">
      <c r="B28" s="162" t="s">
        <v>1006</v>
      </c>
      <c r="C28" s="188"/>
      <c r="D28" s="164">
        <f>+'[5]FLUJO DIRECTO'!D55</f>
        <v>51322480</v>
      </c>
      <c r="E28" s="164">
        <f>+'[5]FLUJO DIRECTO'!E55</f>
        <v>42948271</v>
      </c>
      <c r="G28"/>
      <c r="H28"/>
    </row>
    <row r="29" spans="2:8" ht="12.75" customHeight="1">
      <c r="B29" s="162" t="s">
        <v>1007</v>
      </c>
      <c r="C29" s="222"/>
      <c r="D29" s="164">
        <f>+'[5]FLUJO DIRECTO'!D57</f>
        <v>-41571625</v>
      </c>
      <c r="E29" s="164">
        <f>+'[5]FLUJO DIRECTO'!E57</f>
        <v>246141276</v>
      </c>
      <c r="G29"/>
      <c r="H29"/>
    </row>
    <row r="30" spans="2:8" ht="12.75" customHeight="1">
      <c r="B30" s="219" t="s">
        <v>451</v>
      </c>
      <c r="C30" s="220"/>
      <c r="D30" s="168">
        <f>+'[5]FLUJO DIRECTO'!D58</f>
        <v>-313442199</v>
      </c>
      <c r="E30" s="168">
        <f>+'[5]FLUJO DIRECTO'!E58</f>
        <v>-700569950</v>
      </c>
      <c r="G30"/>
      <c r="H30"/>
    </row>
    <row r="31" spans="2:8" ht="12.75" customHeight="1">
      <c r="B31" s="150"/>
      <c r="C31" s="172"/>
      <c r="G31"/>
      <c r="H31"/>
    </row>
    <row r="32" spans="2:8" ht="12.75" customHeight="1">
      <c r="B32" s="158" t="s">
        <v>231</v>
      </c>
      <c r="C32" s="223"/>
      <c r="D32" s="223"/>
      <c r="E32" s="224"/>
      <c r="G32"/>
      <c r="H32"/>
    </row>
    <row r="33" spans="2:8" ht="12.75" customHeight="1">
      <c r="B33" s="162" t="s">
        <v>1292</v>
      </c>
      <c r="C33" s="225"/>
      <c r="D33" s="164">
        <f>+'[5]FLUJO DIRECTO'!$D$72</f>
        <v>0</v>
      </c>
      <c r="E33" s="164">
        <f>+'[5]FLUJO DIRECTO'!$D$72</f>
        <v>0</v>
      </c>
      <c r="G33"/>
      <c r="H33"/>
    </row>
    <row r="34" spans="2:8" ht="12.75" customHeight="1">
      <c r="B34" s="221" t="s">
        <v>348</v>
      </c>
      <c r="C34" s="220"/>
      <c r="D34" s="221">
        <f>+'[5]FLUJO DIRECTO'!$D$74</f>
        <v>1079400006</v>
      </c>
      <c r="E34" s="221">
        <f>+'[5]FLUJO DIRECTO'!$E$74</f>
        <v>1222628181</v>
      </c>
    </row>
    <row r="35" spans="2:8" ht="12.75" customHeight="1">
      <c r="B35" s="162" t="s">
        <v>1293</v>
      </c>
      <c r="C35" s="225"/>
      <c r="D35" s="164">
        <f>+'[5]FLUJO DIRECTO'!$D$75</f>
        <v>1074069</v>
      </c>
      <c r="E35" s="164">
        <f>+'[5]FLUJO DIRECTO'!$E$75</f>
        <v>612870470</v>
      </c>
    </row>
    <row r="36" spans="2:8" ht="12.75" customHeight="1">
      <c r="B36" s="162" t="s">
        <v>1008</v>
      </c>
      <c r="C36" s="225"/>
      <c r="D36" s="164">
        <f>+'[5]FLUJO DIRECTO'!$D$76</f>
        <v>1078325937</v>
      </c>
      <c r="E36" s="164">
        <f>+'[5]FLUJO DIRECTO'!$E$76</f>
        <v>609757711</v>
      </c>
    </row>
    <row r="37" spans="2:8" ht="12.75" customHeight="1">
      <c r="B37" s="162" t="s">
        <v>1009</v>
      </c>
      <c r="C37" s="225"/>
      <c r="D37" s="164">
        <f>+'[5]FLUJO DIRECTO'!$D$78</f>
        <v>-1291825793</v>
      </c>
      <c r="E37" s="164">
        <f>+'[5]FLUJO DIRECTO'!$E$78</f>
        <v>-1188467222</v>
      </c>
    </row>
    <row r="38" spans="2:8" ht="12.75" customHeight="1">
      <c r="B38" s="162" t="s">
        <v>1010</v>
      </c>
      <c r="C38" s="225"/>
      <c r="D38" s="164">
        <f>+'[5]FLUJO DIRECTO'!$D$80</f>
        <v>-230022892</v>
      </c>
      <c r="E38" s="164">
        <f>+'[5]FLUJO DIRECTO'!$E$80</f>
        <v>-195365550</v>
      </c>
    </row>
    <row r="39" spans="2:8" ht="12.75" customHeight="1">
      <c r="B39" s="162" t="s">
        <v>1289</v>
      </c>
      <c r="C39" s="225"/>
      <c r="D39" s="164">
        <f>+'[5]FLUJO DIRECTO'!$D$84</f>
        <v>-288945891</v>
      </c>
      <c r="E39" s="164">
        <f>+'[5]FLUJO DIRECTO'!$E$84</f>
        <v>-359475713</v>
      </c>
    </row>
    <row r="40" spans="2:8" ht="12.75" customHeight="1">
      <c r="B40" s="162" t="s">
        <v>1011</v>
      </c>
      <c r="C40" s="225"/>
      <c r="D40" s="164">
        <f>+'[5]FLUJO DIRECTO'!$D$85</f>
        <v>-177454238</v>
      </c>
      <c r="E40" s="164">
        <f>+'[5]FLUJO DIRECTO'!$E$85</f>
        <v>-131931578</v>
      </c>
    </row>
    <row r="41" spans="2:8" ht="12.75" customHeight="1">
      <c r="B41" s="162" t="s">
        <v>1012</v>
      </c>
      <c r="C41" s="222"/>
      <c r="D41" s="164">
        <f>+'[5]FLUJO DIRECTO'!$D$88</f>
        <v>-86083105</v>
      </c>
      <c r="E41" s="164">
        <f>+'[5]FLUJO DIRECTO'!$E$88</f>
        <v>-181825254</v>
      </c>
    </row>
    <row r="42" spans="2:8" ht="12.75" customHeight="1">
      <c r="B42" s="226" t="s">
        <v>231</v>
      </c>
      <c r="C42" s="220"/>
      <c r="D42" s="221">
        <f>+'[5]FLUJO DIRECTO'!$D$89</f>
        <v>-994931913</v>
      </c>
      <c r="E42" s="221">
        <f>+'[5]FLUJO DIRECTO'!$E$89</f>
        <v>-871409718</v>
      </c>
    </row>
    <row r="43" spans="2:8" ht="12.75" customHeight="1">
      <c r="B43" s="226" t="s">
        <v>1013</v>
      </c>
      <c r="C43" s="220"/>
      <c r="D43" s="168">
        <f>+'[5]FLUJO DIRECTO'!$D$90</f>
        <v>139281260</v>
      </c>
      <c r="E43" s="168">
        <f>+'[5]FLUJO DIRECTO'!$E$90</f>
        <v>-421402540</v>
      </c>
    </row>
    <row r="44" spans="2:8" ht="12.75" customHeight="1">
      <c r="B44" s="771" t="s">
        <v>1014</v>
      </c>
      <c r="C44" s="772"/>
      <c r="D44" s="772"/>
      <c r="E44" s="773"/>
    </row>
    <row r="45" spans="2:8" ht="12.75" customHeight="1">
      <c r="B45" s="162" t="s">
        <v>1014</v>
      </c>
      <c r="C45" s="188"/>
      <c r="D45" s="164">
        <f>+'[5]FLUJO DIRECTO'!$D$92</f>
        <v>-29855979</v>
      </c>
      <c r="E45" s="164">
        <f>+'[5]FLUJO DIRECTO'!$E$92</f>
        <v>-11607419</v>
      </c>
    </row>
    <row r="46" spans="2:8" ht="12.75" customHeight="1">
      <c r="B46" s="219" t="s">
        <v>1015</v>
      </c>
      <c r="C46" s="220"/>
      <c r="D46" s="168">
        <f>+'[5]FLUJO DIRECTO'!$D$93</f>
        <v>109425281</v>
      </c>
      <c r="E46" s="168">
        <f>+'[5]FLUJO DIRECTO'!$E$93</f>
        <v>-433009959</v>
      </c>
    </row>
    <row r="47" spans="2:8" ht="12.75" customHeight="1">
      <c r="B47" s="162" t="s">
        <v>1016</v>
      </c>
      <c r="C47" s="188">
        <v>5</v>
      </c>
      <c r="D47" s="164">
        <f>+'[5]FLUJO DIRECTO'!$D$94</f>
        <v>373700303</v>
      </c>
      <c r="E47" s="164">
        <f>+'[5]FLUJO DIRECTO'!$E$94</f>
        <v>806710262</v>
      </c>
    </row>
    <row r="48" spans="2:8" ht="12.75" customHeight="1">
      <c r="B48" s="162" t="s">
        <v>1017</v>
      </c>
      <c r="C48" s="188">
        <v>5</v>
      </c>
      <c r="D48" s="164">
        <f>+'[5]FLUJO DIRECTO'!$D$95</f>
        <v>483125584</v>
      </c>
      <c r="E48" s="164">
        <f>+'[5]FLUJO DIRECTO'!$E$95</f>
        <v>373700303</v>
      </c>
    </row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</sheetData>
  <mergeCells count="4">
    <mergeCell ref="B44:E44"/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0E6-65D9-4927-80E5-61A6154B1F9D}">
  <sheetPr>
    <pageSetUpPr fitToPage="1"/>
  </sheetPr>
  <dimension ref="B1:M35"/>
  <sheetViews>
    <sheetView showGridLines="0" zoomScale="85" zoomScaleNormal="85" workbookViewId="0">
      <selection activeCell="E13" sqref="E13"/>
    </sheetView>
  </sheetViews>
  <sheetFormatPr baseColWidth="10" defaultColWidth="11.453125" defaultRowHeight="13"/>
  <cols>
    <col min="1" max="1" width="1.7265625" style="148" customWidth="1"/>
    <col min="2" max="2" width="3.54296875" style="148" bestFit="1" customWidth="1"/>
    <col min="3" max="3" width="39.54296875" style="148" customWidth="1"/>
    <col min="4" max="4" width="17.26953125" style="148" bestFit="1" customWidth="1"/>
    <col min="5" max="5" width="15.26953125" style="148" customWidth="1"/>
    <col min="6" max="6" width="9.453125" style="148" customWidth="1"/>
    <col min="7" max="7" width="1.7265625" style="148" customWidth="1"/>
    <col min="8" max="8" width="39.54296875" style="148" customWidth="1"/>
    <col min="9" max="9" width="15.26953125" style="148" customWidth="1"/>
    <col min="10" max="16384" width="11.453125" style="148"/>
  </cols>
  <sheetData>
    <row r="1" spans="2:13" ht="5.15" customHeight="1"/>
    <row r="2" spans="2:13" s="229" customFormat="1" ht="18.5">
      <c r="B2" s="227" t="s">
        <v>1123</v>
      </c>
      <c r="C2" s="228"/>
      <c r="D2" s="228"/>
    </row>
    <row r="3" spans="2:13" ht="6" customHeight="1"/>
    <row r="4" spans="2:13" s="151" customFormat="1" ht="12.75" customHeight="1">
      <c r="B4" s="230"/>
      <c r="C4" s="231" t="s">
        <v>179</v>
      </c>
      <c r="D4" s="182" t="s">
        <v>181</v>
      </c>
      <c r="E4" s="182" t="s">
        <v>182</v>
      </c>
      <c r="H4" s="232" t="s">
        <v>131</v>
      </c>
      <c r="I4" s="233" t="s">
        <v>182</v>
      </c>
      <c r="K4" s="148"/>
      <c r="L4" s="148"/>
      <c r="M4" s="148"/>
    </row>
    <row r="5" spans="2:13" s="151" customFormat="1" ht="12.75" customHeight="1">
      <c r="B5" s="234"/>
      <c r="C5" s="235">
        <v>45291</v>
      </c>
      <c r="D5" s="157" t="s">
        <v>180</v>
      </c>
      <c r="E5" s="157" t="s">
        <v>130</v>
      </c>
      <c r="H5" s="236">
        <v>45291</v>
      </c>
      <c r="I5" s="237" t="s">
        <v>130</v>
      </c>
      <c r="K5" s="148"/>
      <c r="L5" s="148"/>
      <c r="M5" s="148"/>
    </row>
    <row r="6" spans="2:13">
      <c r="B6" s="162">
        <v>1</v>
      </c>
      <c r="C6" s="238" t="s">
        <v>1262</v>
      </c>
      <c r="D6" s="238">
        <v>1463132371</v>
      </c>
      <c r="E6" s="239">
        <v>0.51618699999999995</v>
      </c>
      <c r="F6" s="240"/>
      <c r="H6" s="238" t="s">
        <v>1262</v>
      </c>
      <c r="I6" s="241">
        <v>0.51619000000000004</v>
      </c>
      <c r="J6" s="151"/>
      <c r="K6" s="151"/>
    </row>
    <row r="7" spans="2:13">
      <c r="B7" s="162">
        <v>2</v>
      </c>
      <c r="C7" s="238" t="s">
        <v>890</v>
      </c>
      <c r="D7" s="238">
        <v>170085088</v>
      </c>
      <c r="E7" s="239">
        <v>6.0005000000000003E-2</v>
      </c>
      <c r="F7" s="240"/>
      <c r="H7" s="242" t="s">
        <v>824</v>
      </c>
      <c r="I7" s="241">
        <v>2.4809999999999999E-2</v>
      </c>
      <c r="J7" s="151"/>
      <c r="K7" s="151"/>
    </row>
    <row r="8" spans="2:13">
      <c r="B8" s="162">
        <v>3</v>
      </c>
      <c r="C8" s="238" t="s">
        <v>825</v>
      </c>
      <c r="D8" s="238">
        <v>128032518</v>
      </c>
      <c r="E8" s="239">
        <v>4.5169000000000001E-2</v>
      </c>
      <c r="F8" s="240"/>
      <c r="H8" s="242" t="s">
        <v>826</v>
      </c>
      <c r="I8" s="241">
        <v>4.3099999999999996E-3</v>
      </c>
      <c r="J8" s="151"/>
      <c r="K8" s="151"/>
    </row>
    <row r="9" spans="2:13">
      <c r="B9" s="162">
        <v>4</v>
      </c>
      <c r="C9" s="238" t="s">
        <v>827</v>
      </c>
      <c r="D9" s="238">
        <v>94859929</v>
      </c>
      <c r="E9" s="239">
        <v>3.3466000000000003E-2</v>
      </c>
      <c r="F9" s="240"/>
      <c r="H9" s="242" t="s">
        <v>61</v>
      </c>
      <c r="I9" s="241">
        <v>5.3499999999999997E-3</v>
      </c>
      <c r="J9" s="151"/>
      <c r="K9" s="151"/>
    </row>
    <row r="10" spans="2:13">
      <c r="B10" s="162">
        <v>5</v>
      </c>
      <c r="C10" s="238" t="s">
        <v>824</v>
      </c>
      <c r="D10" s="238">
        <v>70336573</v>
      </c>
      <c r="E10" s="239">
        <v>2.4813999999999999E-2</v>
      </c>
      <c r="F10" s="240"/>
      <c r="H10" s="242" t="s">
        <v>59</v>
      </c>
      <c r="I10" s="241">
        <v>5.2900000000000004E-3</v>
      </c>
      <c r="J10" s="151"/>
      <c r="K10" s="151"/>
    </row>
    <row r="11" spans="2:13">
      <c r="B11" s="162">
        <v>6</v>
      </c>
      <c r="C11" s="238" t="s">
        <v>1165</v>
      </c>
      <c r="D11" s="238">
        <v>49965939</v>
      </c>
      <c r="E11" s="239">
        <v>1.7628000000000001E-2</v>
      </c>
      <c r="F11" s="240"/>
      <c r="H11" s="243" t="s">
        <v>50</v>
      </c>
      <c r="I11" s="244">
        <v>0.55595000000000006</v>
      </c>
      <c r="J11" s="151"/>
      <c r="K11" s="151"/>
    </row>
    <row r="12" spans="2:13">
      <c r="B12" s="162">
        <v>7</v>
      </c>
      <c r="C12" s="238" t="s">
        <v>929</v>
      </c>
      <c r="D12" s="238">
        <v>44915557</v>
      </c>
      <c r="E12" s="239">
        <v>1.5845999999999999E-2</v>
      </c>
      <c r="F12" s="245"/>
      <c r="J12" s="151"/>
      <c r="K12" s="151"/>
    </row>
    <row r="13" spans="2:13">
      <c r="B13" s="162">
        <v>8</v>
      </c>
      <c r="C13" s="238" t="s">
        <v>1263</v>
      </c>
      <c r="D13" s="238">
        <v>44889216</v>
      </c>
      <c r="E13" s="239">
        <v>1.5837E-2</v>
      </c>
      <c r="F13" s="245"/>
      <c r="J13" s="151"/>
      <c r="K13" s="151"/>
    </row>
    <row r="14" spans="2:13">
      <c r="B14" s="162">
        <v>9</v>
      </c>
      <c r="C14" s="238" t="s">
        <v>930</v>
      </c>
      <c r="D14" s="238">
        <v>44069111</v>
      </c>
      <c r="E14" s="239">
        <v>1.5547E-2</v>
      </c>
      <c r="F14" s="245"/>
      <c r="J14" s="151"/>
      <c r="K14" s="151"/>
    </row>
    <row r="15" spans="2:13">
      <c r="B15" s="162">
        <v>10</v>
      </c>
      <c r="C15" s="238" t="s">
        <v>1264</v>
      </c>
      <c r="D15" s="238">
        <v>42719793</v>
      </c>
      <c r="E15" s="239">
        <v>1.5070999999999999E-2</v>
      </c>
      <c r="F15" s="245"/>
      <c r="J15" s="151"/>
      <c r="K15" s="151"/>
    </row>
    <row r="16" spans="2:13">
      <c r="B16" s="162">
        <v>11</v>
      </c>
      <c r="C16" s="238" t="s">
        <v>1325</v>
      </c>
      <c r="D16" s="238">
        <v>38504941</v>
      </c>
      <c r="E16" s="239">
        <v>1.3584000000000001E-2</v>
      </c>
      <c r="F16" s="245"/>
      <c r="G16" s="150"/>
      <c r="I16" s="151"/>
      <c r="J16" s="151"/>
      <c r="K16" s="151"/>
    </row>
    <row r="17" spans="2:11">
      <c r="B17" s="162">
        <v>12</v>
      </c>
      <c r="C17" s="238" t="s">
        <v>1060</v>
      </c>
      <c r="D17" s="238">
        <v>33493757</v>
      </c>
      <c r="E17" s="239">
        <v>1.1816E-2</v>
      </c>
      <c r="F17" s="245"/>
      <c r="I17" s="151"/>
      <c r="J17" s="151"/>
      <c r="K17" s="151"/>
    </row>
    <row r="18" spans="2:11">
      <c r="B18" s="162">
        <v>13</v>
      </c>
      <c r="C18" s="238" t="s">
        <v>828</v>
      </c>
      <c r="D18" s="238">
        <v>580325125</v>
      </c>
      <c r="E18" s="239">
        <v>0.204736</v>
      </c>
      <c r="F18" s="240"/>
      <c r="I18" s="151"/>
    </row>
    <row r="19" spans="2:11">
      <c r="B19" s="246"/>
      <c r="C19" s="246" t="s">
        <v>823</v>
      </c>
      <c r="D19" s="247">
        <v>2805329918</v>
      </c>
      <c r="E19" s="248">
        <v>0.98970599999999997</v>
      </c>
      <c r="F19" s="240"/>
      <c r="I19" s="249"/>
    </row>
    <row r="20" spans="2:11">
      <c r="B20" s="162">
        <v>14</v>
      </c>
      <c r="C20" s="238" t="s">
        <v>804</v>
      </c>
      <c r="D20" s="238">
        <v>29171503</v>
      </c>
      <c r="E20" s="239">
        <v>1.0292000000000001E-2</v>
      </c>
      <c r="F20" s="240"/>
      <c r="I20" s="249"/>
    </row>
    <row r="21" spans="2:11">
      <c r="B21" s="219"/>
      <c r="C21" s="250" t="s">
        <v>50</v>
      </c>
      <c r="D21" s="247">
        <v>2834501421</v>
      </c>
      <c r="E21" s="248">
        <v>0.99999799999999994</v>
      </c>
    </row>
    <row r="22" spans="2:11">
      <c r="D22" s="176"/>
    </row>
    <row r="23" spans="2:11">
      <c r="D23"/>
      <c r="E23"/>
      <c r="F23"/>
      <c r="G23"/>
      <c r="H23"/>
      <c r="I23"/>
    </row>
    <row r="24" spans="2:11" ht="12.75" customHeight="1">
      <c r="D24" s="176"/>
      <c r="E24" s="251"/>
    </row>
    <row r="25" spans="2:11">
      <c r="E25" s="251"/>
    </row>
    <row r="26" spans="2:11" ht="12.75" customHeight="1">
      <c r="D26" s="179"/>
      <c r="E26" s="252"/>
    </row>
    <row r="27" spans="2:11">
      <c r="E27" s="252"/>
    </row>
    <row r="28" spans="2:11">
      <c r="E28" s="252"/>
    </row>
    <row r="29" spans="2:11">
      <c r="E29" s="252"/>
    </row>
    <row r="30" spans="2:11">
      <c r="E30" s="252"/>
    </row>
    <row r="31" spans="2:11">
      <c r="E31" s="252"/>
    </row>
    <row r="32" spans="2:11">
      <c r="E32" s="252"/>
    </row>
    <row r="33" spans="5:5">
      <c r="E33" s="252"/>
    </row>
    <row r="34" spans="5:5">
      <c r="E34" s="252"/>
    </row>
    <row r="35" spans="5:5">
      <c r="E35" s="253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AC1-F7A7-4C04-A1BF-081F184BFA32}">
  <dimension ref="B1:Q78"/>
  <sheetViews>
    <sheetView showGridLines="0" topLeftCell="A59" zoomScale="114" zoomScaleNormal="85" workbookViewId="0">
      <selection activeCell="A67" sqref="A67:XFD67"/>
    </sheetView>
  </sheetViews>
  <sheetFormatPr baseColWidth="10" defaultColWidth="11.453125" defaultRowHeight="13"/>
  <cols>
    <col min="1" max="1" width="1.7265625" style="148" customWidth="1"/>
    <col min="2" max="2" width="10.7265625" style="148" customWidth="1"/>
    <col min="3" max="3" width="16.1796875" style="148" customWidth="1"/>
    <col min="4" max="4" width="45.54296875" style="148" customWidth="1"/>
    <col min="5" max="8" width="12.7265625" style="148" customWidth="1"/>
    <col min="9" max="9" width="0.7265625" style="148" customWidth="1"/>
    <col min="10" max="10" width="17.54296875" style="148" customWidth="1"/>
    <col min="11" max="11" width="21.1796875" style="148" customWidth="1"/>
    <col min="12" max="12" width="14.26953125" style="148" customWidth="1"/>
    <col min="13" max="14" width="11.453125" style="148"/>
    <col min="15" max="15" width="31.7265625" style="148" bestFit="1" customWidth="1"/>
    <col min="16" max="16" width="16.7265625" style="148" customWidth="1"/>
    <col min="17" max="17" width="12" style="148" bestFit="1" customWidth="1"/>
    <col min="18" max="16384" width="11.453125" style="148"/>
  </cols>
  <sheetData>
    <row r="1" spans="2:17" ht="5.15" customHeight="1"/>
    <row r="2" spans="2:17" s="229" customFormat="1" ht="18.5">
      <c r="B2" s="227" t="s">
        <v>1124</v>
      </c>
      <c r="C2" s="228"/>
    </row>
    <row r="3" spans="2:17" ht="6" customHeight="1"/>
    <row r="4" spans="2:17" s="151" customFormat="1" ht="12.75" customHeight="1">
      <c r="B4" s="785" t="s">
        <v>137</v>
      </c>
      <c r="C4" s="785" t="s">
        <v>138</v>
      </c>
      <c r="D4" s="785" t="s">
        <v>139</v>
      </c>
      <c r="E4" s="777" t="s">
        <v>140</v>
      </c>
      <c r="F4" s="778"/>
      <c r="G4" s="778"/>
      <c r="H4" s="779"/>
    </row>
    <row r="5" spans="2:17" s="151" customFormat="1">
      <c r="B5" s="786"/>
      <c r="C5" s="786"/>
      <c r="D5" s="786"/>
      <c r="E5" s="780">
        <v>45291</v>
      </c>
      <c r="F5" s="781"/>
      <c r="G5" s="782"/>
      <c r="H5" s="154">
        <v>44926</v>
      </c>
    </row>
    <row r="6" spans="2:17" s="151" customFormat="1">
      <c r="B6" s="787"/>
      <c r="C6" s="787"/>
      <c r="D6" s="787"/>
      <c r="E6" s="256" t="s">
        <v>141</v>
      </c>
      <c r="F6" s="256" t="s">
        <v>142</v>
      </c>
      <c r="G6" s="256" t="s">
        <v>50</v>
      </c>
      <c r="H6" s="256" t="s">
        <v>50</v>
      </c>
      <c r="J6" s="257"/>
      <c r="K6" s="257"/>
      <c r="L6" s="257"/>
      <c r="N6" s="258"/>
      <c r="O6" s="258"/>
      <c r="P6" s="258"/>
    </row>
    <row r="7" spans="2:17">
      <c r="B7" s="190" t="s">
        <v>143</v>
      </c>
      <c r="C7" s="190" t="s">
        <v>144</v>
      </c>
      <c r="D7" s="190" t="s">
        <v>145</v>
      </c>
      <c r="E7" s="259">
        <f>+'[5]NOTA 2'!E6</f>
        <v>0.99966200000000005</v>
      </c>
      <c r="F7" s="259">
        <f>+'[5]NOTA 2'!F6</f>
        <v>4.4240999999999997E-6</v>
      </c>
      <c r="G7" s="259">
        <f>+'[5]NOTA 2'!G6</f>
        <v>0.99966642410000006</v>
      </c>
      <c r="H7" s="259">
        <f>+'[5]NOTA 2'!H6</f>
        <v>0.99966642410000006</v>
      </c>
      <c r="J7" s="257"/>
      <c r="K7" s="257"/>
      <c r="L7" s="257"/>
      <c r="N7" s="258"/>
      <c r="O7" s="258"/>
      <c r="P7" s="258"/>
      <c r="Q7" s="179"/>
    </row>
    <row r="8" spans="2:17">
      <c r="B8" s="190" t="s">
        <v>143</v>
      </c>
      <c r="C8" s="190" t="s">
        <v>152</v>
      </c>
      <c r="D8" s="190" t="s">
        <v>710</v>
      </c>
      <c r="E8" s="259">
        <f>+'[5]NOTA 2'!E7</f>
        <v>0.995749</v>
      </c>
      <c r="F8" s="259">
        <f>+'[5]NOTA 2'!F7</f>
        <v>3.516E-3</v>
      </c>
      <c r="G8" s="259">
        <f>+'[5]NOTA 2'!G7</f>
        <v>0.99926499999999996</v>
      </c>
      <c r="H8" s="259">
        <f>+'[5]NOTA 2'!H7</f>
        <v>0.99926499999999996</v>
      </c>
      <c r="J8" s="257"/>
      <c r="K8" s="257"/>
      <c r="L8" s="257"/>
      <c r="N8" s="258"/>
      <c r="O8" s="258"/>
      <c r="P8" s="258"/>
      <c r="Q8" s="179"/>
    </row>
    <row r="9" spans="2:17">
      <c r="B9" s="190" t="s">
        <v>143</v>
      </c>
      <c r="C9" s="190" t="s">
        <v>265</v>
      </c>
      <c r="D9" s="190" t="s">
        <v>894</v>
      </c>
      <c r="E9" s="259">
        <f>+'[5]NOTA 2'!E8</f>
        <v>0.91259999999999997</v>
      </c>
      <c r="F9" s="259">
        <f>+'[5]NOTA 2'!F8</f>
        <v>8.7400000000000005E-2</v>
      </c>
      <c r="G9" s="259">
        <f>+'[5]NOTA 2'!G8</f>
        <v>1</v>
      </c>
      <c r="H9" s="259">
        <f>+'[5]NOTA 2'!H8</f>
        <v>1</v>
      </c>
      <c r="J9" s="257"/>
      <c r="K9" s="257"/>
      <c r="L9" s="257"/>
      <c r="N9" s="258"/>
      <c r="O9" s="258"/>
      <c r="P9" s="258"/>
      <c r="Q9" s="179"/>
    </row>
    <row r="10" spans="2:17">
      <c r="B10" s="260" t="s">
        <v>143</v>
      </c>
      <c r="C10" s="260" t="s">
        <v>751</v>
      </c>
      <c r="D10" s="260" t="s">
        <v>840</v>
      </c>
      <c r="E10" s="242">
        <f>+'[5]NOTA 2'!E10</f>
        <v>0.99999964360006699</v>
      </c>
      <c r="F10" s="242">
        <f>+'[5]NOTA 2'!F10</f>
        <v>0</v>
      </c>
      <c r="G10" s="242">
        <f>+'[5]NOTA 2'!G10</f>
        <v>0.99999964360006699</v>
      </c>
      <c r="H10" s="242">
        <f>+'[5]NOTA 2'!H10</f>
        <v>0.99999964360006699</v>
      </c>
      <c r="J10" s="257"/>
      <c r="K10" s="257"/>
      <c r="L10" s="257"/>
      <c r="N10" s="258"/>
      <c r="O10" s="258"/>
      <c r="P10" s="258"/>
    </row>
    <row r="11" spans="2:17">
      <c r="B11" s="260" t="s">
        <v>143</v>
      </c>
      <c r="C11" s="260" t="s">
        <v>266</v>
      </c>
      <c r="D11" s="260" t="s">
        <v>267</v>
      </c>
      <c r="E11" s="242">
        <f>+'[5]NOTA 2'!E11</f>
        <v>0.9</v>
      </c>
      <c r="F11" s="242">
        <f>+'[5]NOTA 2'!F11</f>
        <v>0</v>
      </c>
      <c r="G11" s="242">
        <f>+'[5]NOTA 2'!G11</f>
        <v>0.9</v>
      </c>
      <c r="H11" s="242">
        <f>+'[5]NOTA 2'!H11</f>
        <v>0.9</v>
      </c>
      <c r="J11" s="257"/>
      <c r="K11" s="257"/>
      <c r="L11" s="257"/>
      <c r="N11" s="258"/>
      <c r="O11" s="258"/>
      <c r="P11" s="258"/>
    </row>
    <row r="12" spans="2:17">
      <c r="B12" s="260" t="s">
        <v>143</v>
      </c>
      <c r="C12" s="260" t="s">
        <v>268</v>
      </c>
      <c r="D12" s="260" t="s">
        <v>841</v>
      </c>
      <c r="E12" s="242">
        <f>+'[5]NOTA 2'!E12</f>
        <v>0.71643900000000005</v>
      </c>
      <c r="F12" s="242">
        <f>+'[5]NOTA 2'!F12</f>
        <v>6.8630000000000002E-3</v>
      </c>
      <c r="G12" s="242">
        <f>+'[5]NOTA 2'!G12</f>
        <v>0.723302</v>
      </c>
      <c r="H12" s="242">
        <f>+'[5]NOTA 2'!H12</f>
        <v>0.723302</v>
      </c>
      <c r="J12" s="257"/>
      <c r="K12" s="257"/>
      <c r="L12" s="257"/>
      <c r="N12" s="258"/>
      <c r="O12" s="258"/>
      <c r="P12" s="258"/>
    </row>
    <row r="13" spans="2:17">
      <c r="B13" s="260" t="s">
        <v>143</v>
      </c>
      <c r="C13" s="260" t="s">
        <v>217</v>
      </c>
      <c r="D13" s="260" t="s">
        <v>657</v>
      </c>
      <c r="E13" s="242">
        <f>+'[5]NOTA 2'!E14</f>
        <v>0.99</v>
      </c>
      <c r="F13" s="242">
        <f>+'[5]NOTA 2'!F14</f>
        <v>0.01</v>
      </c>
      <c r="G13" s="242">
        <f>+'[5]NOTA 2'!G14</f>
        <v>1</v>
      </c>
      <c r="H13" s="242">
        <f>+'[5]NOTA 2'!H14</f>
        <v>1</v>
      </c>
      <c r="J13" s="257"/>
      <c r="K13" s="257"/>
      <c r="L13" s="257"/>
      <c r="N13" s="258"/>
      <c r="O13" s="258"/>
      <c r="P13" s="258"/>
    </row>
    <row r="14" spans="2:17">
      <c r="B14" s="260" t="s">
        <v>143</v>
      </c>
      <c r="C14" s="260" t="s">
        <v>269</v>
      </c>
      <c r="D14" s="260" t="s">
        <v>270</v>
      </c>
      <c r="E14" s="242">
        <f>+'[5]NOTA 2'!E16</f>
        <v>0.9</v>
      </c>
      <c r="F14" s="242">
        <f>+'[5]NOTA 2'!F16</f>
        <v>0</v>
      </c>
      <c r="G14" s="242">
        <f>+'[5]NOTA 2'!G16</f>
        <v>0.9</v>
      </c>
      <c r="H14" s="242">
        <f>+'[5]NOTA 2'!H16</f>
        <v>0.9</v>
      </c>
      <c r="J14" s="257"/>
      <c r="K14" s="257"/>
      <c r="L14" s="257"/>
      <c r="N14" s="258"/>
      <c r="O14" s="258"/>
      <c r="P14" s="258"/>
    </row>
    <row r="15" spans="2:17" ht="14" customHeight="1">
      <c r="B15" s="260" t="s">
        <v>143</v>
      </c>
      <c r="C15" s="260" t="s">
        <v>1061</v>
      </c>
      <c r="D15" s="260" t="s">
        <v>1166</v>
      </c>
      <c r="E15" s="242">
        <f>+'[5]NOTA 2'!E17</f>
        <v>0.995749</v>
      </c>
      <c r="F15" s="242">
        <f>+'[5]NOTA 2'!F17</f>
        <v>3.516E-3</v>
      </c>
      <c r="G15" s="242">
        <f>+'[5]NOTA 2'!G17</f>
        <v>0.99926499999999996</v>
      </c>
      <c r="H15" s="242">
        <f>+'[5]NOTA 2'!H17</f>
        <v>0.99926499999999996</v>
      </c>
      <c r="J15" s="257"/>
      <c r="K15" s="257"/>
      <c r="L15" s="257"/>
      <c r="N15" s="258"/>
      <c r="O15" s="258"/>
      <c r="P15" s="258"/>
    </row>
    <row r="16" spans="2:17" ht="14" customHeight="1">
      <c r="B16" s="260" t="s">
        <v>374</v>
      </c>
      <c r="C16" s="260" t="s">
        <v>2</v>
      </c>
      <c r="D16" s="260" t="s">
        <v>375</v>
      </c>
      <c r="E16" s="242">
        <f>+'[5]NOTA 2'!E18</f>
        <v>1</v>
      </c>
      <c r="F16" s="242">
        <f>+'[5]NOTA 2'!F18</f>
        <v>0</v>
      </c>
      <c r="G16" s="242">
        <f>+'[5]NOTA 2'!G18</f>
        <v>1</v>
      </c>
      <c r="H16" s="242">
        <f>+'[5]NOTA 2'!H18</f>
        <v>1</v>
      </c>
      <c r="J16" s="257"/>
      <c r="K16" s="257"/>
      <c r="L16" s="257"/>
      <c r="N16" s="258"/>
      <c r="O16" s="258"/>
      <c r="P16" s="258"/>
    </row>
    <row r="17" spans="2:16" ht="14" customHeight="1">
      <c r="B17" s="261"/>
      <c r="C17" s="261"/>
      <c r="D17" s="261"/>
      <c r="E17" s="262"/>
      <c r="F17" s="262"/>
      <c r="G17" s="262"/>
      <c r="H17" s="262"/>
      <c r="J17" s="257"/>
      <c r="K17" s="257"/>
      <c r="L17" s="257"/>
      <c r="N17" s="258"/>
      <c r="O17" s="258"/>
      <c r="P17" s="258"/>
    </row>
    <row r="18" spans="2:16" ht="14" customHeight="1">
      <c r="B18" s="263"/>
      <c r="C18" s="263"/>
      <c r="D18" s="263"/>
      <c r="E18" s="258"/>
      <c r="F18" s="258"/>
      <c r="G18" s="263"/>
      <c r="H18" s="263"/>
      <c r="N18" s="258"/>
      <c r="O18" s="258"/>
      <c r="P18" s="258"/>
    </row>
    <row r="19" spans="2:16" s="151" customFormat="1">
      <c r="B19" s="783" t="s">
        <v>137</v>
      </c>
      <c r="C19" s="783" t="s">
        <v>138</v>
      </c>
      <c r="D19" s="783" t="s">
        <v>139</v>
      </c>
      <c r="J19" s="148"/>
      <c r="K19" s="148"/>
    </row>
    <row r="20" spans="2:16" s="151" customFormat="1" ht="6" customHeight="1">
      <c r="B20" s="784"/>
      <c r="C20" s="784"/>
      <c r="D20" s="784"/>
      <c r="J20" s="148"/>
      <c r="K20" s="148"/>
    </row>
    <row r="21" spans="2:16">
      <c r="B21" s="264" t="s">
        <v>143</v>
      </c>
      <c r="C21" s="264" t="s">
        <v>144</v>
      </c>
      <c r="D21" s="264" t="s">
        <v>145</v>
      </c>
      <c r="E21" s="263"/>
      <c r="F21" s="263"/>
      <c r="G21" s="263"/>
      <c r="H21" s="263"/>
    </row>
    <row r="22" spans="2:16">
      <c r="B22" s="190" t="s">
        <v>143</v>
      </c>
      <c r="C22" s="190" t="s">
        <v>12</v>
      </c>
      <c r="D22" s="190" t="s">
        <v>488</v>
      </c>
      <c r="E22" s="263"/>
      <c r="F22" s="263"/>
      <c r="G22" s="263"/>
      <c r="H22" s="263"/>
    </row>
    <row r="23" spans="2:16">
      <c r="B23" s="190" t="s">
        <v>143</v>
      </c>
      <c r="C23" s="190" t="s">
        <v>3</v>
      </c>
      <c r="D23" s="190" t="s">
        <v>931</v>
      </c>
      <c r="E23" s="263"/>
      <c r="F23" s="263"/>
      <c r="G23" s="263"/>
      <c r="H23" s="263"/>
    </row>
    <row r="24" spans="2:16">
      <c r="B24" s="190" t="s">
        <v>143</v>
      </c>
      <c r="C24" s="190" t="s">
        <v>204</v>
      </c>
      <c r="D24" s="190" t="s">
        <v>649</v>
      </c>
      <c r="E24" s="263"/>
      <c r="F24" s="263"/>
      <c r="G24" s="263"/>
      <c r="H24" s="263"/>
    </row>
    <row r="25" spans="2:16">
      <c r="B25" s="190" t="s">
        <v>143</v>
      </c>
      <c r="C25" s="190" t="s">
        <v>205</v>
      </c>
      <c r="D25" s="190" t="s">
        <v>650</v>
      </c>
      <c r="E25" s="263"/>
      <c r="F25" s="263"/>
      <c r="G25" s="263"/>
      <c r="H25" s="263"/>
    </row>
    <row r="26" spans="2:16">
      <c r="B26" s="190" t="s">
        <v>143</v>
      </c>
      <c r="C26" s="190" t="s">
        <v>206</v>
      </c>
      <c r="D26" s="190" t="s">
        <v>356</v>
      </c>
      <c r="E26" s="263"/>
      <c r="F26" s="263"/>
      <c r="G26" s="263"/>
      <c r="H26" s="263"/>
    </row>
    <row r="27" spans="2:16">
      <c r="B27" s="190" t="s">
        <v>143</v>
      </c>
      <c r="C27" s="190" t="s">
        <v>653</v>
      </c>
      <c r="D27" s="190" t="s">
        <v>377</v>
      </c>
      <c r="E27" s="263"/>
      <c r="F27" s="263"/>
      <c r="G27" s="263"/>
      <c r="H27" s="263"/>
    </row>
    <row r="28" spans="2:16">
      <c r="B28" s="190" t="s">
        <v>143</v>
      </c>
      <c r="C28" s="190" t="s">
        <v>186</v>
      </c>
      <c r="D28" s="190" t="s">
        <v>221</v>
      </c>
      <c r="E28" s="263"/>
      <c r="F28" s="263"/>
      <c r="G28" s="263"/>
      <c r="H28" s="263"/>
    </row>
    <row r="29" spans="2:16">
      <c r="B29" s="190" t="s">
        <v>143</v>
      </c>
      <c r="C29" s="190" t="s">
        <v>223</v>
      </c>
      <c r="D29" s="190" t="s">
        <v>529</v>
      </c>
      <c r="E29" s="263"/>
      <c r="F29" s="263"/>
      <c r="G29" s="263"/>
      <c r="H29" s="263"/>
    </row>
    <row r="30" spans="2:16">
      <c r="B30" s="190" t="s">
        <v>143</v>
      </c>
      <c r="C30" s="190" t="s">
        <v>187</v>
      </c>
      <c r="D30" s="190" t="s">
        <v>489</v>
      </c>
      <c r="E30" s="263"/>
      <c r="F30" s="263"/>
      <c r="G30" s="263"/>
      <c r="H30" s="263"/>
    </row>
    <row r="31" spans="2:16">
      <c r="B31" s="190" t="s">
        <v>143</v>
      </c>
      <c r="C31" s="190" t="s">
        <v>224</v>
      </c>
      <c r="D31" s="190" t="s">
        <v>1091</v>
      </c>
      <c r="E31" s="263"/>
      <c r="F31" s="263"/>
      <c r="G31" s="263"/>
      <c r="H31" s="263"/>
    </row>
    <row r="32" spans="2:16">
      <c r="B32" s="190" t="s">
        <v>143</v>
      </c>
      <c r="C32" s="190" t="s">
        <v>225</v>
      </c>
      <c r="D32" s="190" t="s">
        <v>652</v>
      </c>
      <c r="E32" s="263"/>
      <c r="F32" s="263"/>
      <c r="G32" s="263"/>
      <c r="H32" s="263"/>
    </row>
    <row r="33" spans="2:8">
      <c r="B33" s="190" t="s">
        <v>143</v>
      </c>
      <c r="C33" s="190" t="s">
        <v>220</v>
      </c>
      <c r="D33" s="190" t="s">
        <v>849</v>
      </c>
      <c r="E33" s="263"/>
      <c r="F33" s="263"/>
      <c r="G33" s="263"/>
      <c r="H33" s="263"/>
    </row>
    <row r="34" spans="2:8">
      <c r="B34" s="264" t="s">
        <v>143</v>
      </c>
      <c r="C34" s="264" t="s">
        <v>751</v>
      </c>
      <c r="D34" s="264" t="s">
        <v>753</v>
      </c>
      <c r="E34" s="263"/>
      <c r="F34" s="263"/>
      <c r="G34" s="263"/>
      <c r="H34" s="263"/>
    </row>
    <row r="35" spans="2:8" s="150" customFormat="1">
      <c r="B35" s="190" t="s">
        <v>143</v>
      </c>
      <c r="C35" s="190" t="s">
        <v>754</v>
      </c>
      <c r="D35" s="190" t="s">
        <v>842</v>
      </c>
      <c r="E35" s="265"/>
      <c r="F35" s="265"/>
      <c r="G35" s="265"/>
      <c r="H35" s="265"/>
    </row>
    <row r="36" spans="2:8">
      <c r="B36" s="190" t="s">
        <v>143</v>
      </c>
      <c r="C36" s="190" t="s">
        <v>209</v>
      </c>
      <c r="D36" s="190" t="s">
        <v>492</v>
      </c>
      <c r="E36" s="263"/>
      <c r="F36" s="263"/>
      <c r="G36" s="263"/>
      <c r="H36" s="263"/>
    </row>
    <row r="37" spans="2:8">
      <c r="B37" s="190" t="s">
        <v>143</v>
      </c>
      <c r="C37" s="190" t="s">
        <v>207</v>
      </c>
      <c r="D37" s="190" t="s">
        <v>491</v>
      </c>
      <c r="E37" s="263"/>
      <c r="F37" s="263"/>
      <c r="G37" s="263"/>
      <c r="H37" s="263"/>
    </row>
    <row r="38" spans="2:8">
      <c r="B38" s="264" t="s">
        <v>143</v>
      </c>
      <c r="C38" s="264" t="s">
        <v>268</v>
      </c>
      <c r="D38" s="264" t="s">
        <v>752</v>
      </c>
      <c r="E38" s="263"/>
      <c r="F38" s="263"/>
      <c r="G38" s="263"/>
      <c r="H38" s="263"/>
    </row>
    <row r="39" spans="2:8" s="150" customFormat="1">
      <c r="B39" s="190" t="s">
        <v>143</v>
      </c>
      <c r="C39" s="190" t="s">
        <v>80</v>
      </c>
      <c r="D39" s="190" t="s">
        <v>79</v>
      </c>
      <c r="E39" s="265"/>
      <c r="F39" s="265"/>
      <c r="G39" s="265"/>
      <c r="H39" s="265"/>
    </row>
    <row r="40" spans="2:8">
      <c r="B40" s="190" t="s">
        <v>143</v>
      </c>
      <c r="C40" s="190" t="s">
        <v>208</v>
      </c>
      <c r="D40" s="190" t="s">
        <v>490</v>
      </c>
      <c r="E40" s="263"/>
      <c r="F40" s="263"/>
      <c r="G40" s="263"/>
      <c r="H40" s="263"/>
    </row>
    <row r="41" spans="2:8">
      <c r="B41" s="190" t="s">
        <v>143</v>
      </c>
      <c r="C41" s="190" t="s">
        <v>932</v>
      </c>
      <c r="D41" s="190" t="s">
        <v>895</v>
      </c>
      <c r="E41" s="263"/>
      <c r="F41" s="263"/>
      <c r="G41" s="263"/>
      <c r="H41" s="263"/>
    </row>
    <row r="42" spans="2:8">
      <c r="B42" s="190" t="s">
        <v>143</v>
      </c>
      <c r="C42" s="190" t="s">
        <v>773</v>
      </c>
      <c r="D42" s="190" t="s">
        <v>896</v>
      </c>
      <c r="E42" s="263"/>
      <c r="F42" s="263"/>
      <c r="G42" s="263"/>
      <c r="H42" s="263"/>
    </row>
    <row r="43" spans="2:8">
      <c r="B43" s="190" t="s">
        <v>123</v>
      </c>
      <c r="C43" s="190" t="s">
        <v>2</v>
      </c>
      <c r="D43" s="190" t="s">
        <v>796</v>
      </c>
      <c r="E43" s="263"/>
      <c r="F43" s="263"/>
      <c r="G43" s="263"/>
      <c r="H43" s="263"/>
    </row>
    <row r="44" spans="2:8">
      <c r="B44" s="190" t="s">
        <v>314</v>
      </c>
      <c r="C44" s="190" t="s">
        <v>2</v>
      </c>
      <c r="D44" s="190" t="s">
        <v>797</v>
      </c>
      <c r="E44" s="263"/>
      <c r="F44" s="263"/>
      <c r="G44" s="263"/>
      <c r="H44" s="263"/>
    </row>
    <row r="45" spans="2:8">
      <c r="B45" s="190" t="s">
        <v>314</v>
      </c>
      <c r="C45" s="190" t="s">
        <v>2</v>
      </c>
      <c r="D45" s="190" t="s">
        <v>814</v>
      </c>
      <c r="E45" s="263"/>
      <c r="F45" s="263"/>
      <c r="G45" s="263"/>
      <c r="H45" s="263"/>
    </row>
    <row r="46" spans="2:8">
      <c r="B46" s="190" t="s">
        <v>314</v>
      </c>
      <c r="C46" s="190" t="s">
        <v>2</v>
      </c>
      <c r="D46" s="190" t="s">
        <v>1326</v>
      </c>
      <c r="E46" s="263"/>
      <c r="F46" s="263"/>
      <c r="G46" s="263"/>
      <c r="H46" s="263"/>
    </row>
    <row r="47" spans="2:8">
      <c r="B47" s="190" t="s">
        <v>143</v>
      </c>
      <c r="C47" s="190" t="s">
        <v>265</v>
      </c>
      <c r="D47" s="190" t="s">
        <v>795</v>
      </c>
      <c r="E47" s="263"/>
      <c r="F47" s="263"/>
      <c r="G47" s="263"/>
      <c r="H47" s="263"/>
    </row>
    <row r="48" spans="2:8">
      <c r="B48" s="190" t="s">
        <v>143</v>
      </c>
      <c r="C48" s="190" t="s">
        <v>549</v>
      </c>
      <c r="D48" s="190" t="s">
        <v>548</v>
      </c>
      <c r="E48" s="263"/>
      <c r="F48" s="263"/>
      <c r="G48" s="263"/>
      <c r="H48" s="263"/>
    </row>
    <row r="49" spans="2:8">
      <c r="B49" s="190" t="s">
        <v>39</v>
      </c>
      <c r="C49" s="190" t="s">
        <v>2</v>
      </c>
      <c r="D49" s="190" t="s">
        <v>493</v>
      </c>
      <c r="E49" s="263"/>
      <c r="F49" s="263"/>
      <c r="G49" s="263"/>
      <c r="H49" s="263"/>
    </row>
    <row r="50" spans="2:8">
      <c r="B50" s="190" t="s">
        <v>39</v>
      </c>
      <c r="C50" s="190" t="s">
        <v>2</v>
      </c>
      <c r="D50" s="190" t="s">
        <v>1294</v>
      </c>
      <c r="E50" s="263"/>
      <c r="F50" s="263"/>
      <c r="G50" s="263"/>
      <c r="H50" s="263"/>
    </row>
    <row r="51" spans="2:8">
      <c r="B51" s="190" t="s">
        <v>39</v>
      </c>
      <c r="C51" s="190" t="s">
        <v>2</v>
      </c>
      <c r="D51" s="190" t="s">
        <v>475</v>
      </c>
      <c r="E51" s="263"/>
      <c r="F51" s="263"/>
      <c r="G51" s="263"/>
      <c r="H51" s="263"/>
    </row>
    <row r="52" spans="2:8">
      <c r="B52" s="190" t="s">
        <v>39</v>
      </c>
      <c r="C52" s="190" t="s">
        <v>2</v>
      </c>
      <c r="D52" s="190" t="s">
        <v>296</v>
      </c>
      <c r="E52" s="263"/>
      <c r="F52" s="263"/>
      <c r="G52" s="263"/>
      <c r="H52" s="263"/>
    </row>
    <row r="53" spans="2:8">
      <c r="B53" s="190" t="s">
        <v>39</v>
      </c>
      <c r="C53" s="190" t="s">
        <v>2</v>
      </c>
      <c r="D53" s="190" t="s">
        <v>651</v>
      </c>
      <c r="E53" s="263"/>
      <c r="F53" s="263"/>
      <c r="G53" s="263"/>
      <c r="H53" s="263"/>
    </row>
    <row r="54" spans="2:8">
      <c r="B54" s="190" t="s">
        <v>39</v>
      </c>
      <c r="C54" s="190" t="s">
        <v>2</v>
      </c>
      <c r="D54" s="190" t="s">
        <v>1167</v>
      </c>
      <c r="E54" s="263"/>
      <c r="F54" s="263"/>
      <c r="G54" s="263"/>
      <c r="H54" s="263"/>
    </row>
    <row r="55" spans="2:8">
      <c r="B55" s="190" t="s">
        <v>39</v>
      </c>
      <c r="C55" s="190" t="s">
        <v>2</v>
      </c>
      <c r="D55" s="190" t="s">
        <v>597</v>
      </c>
      <c r="E55" s="263"/>
      <c r="F55" s="263"/>
      <c r="G55" s="263"/>
      <c r="H55" s="263"/>
    </row>
    <row r="56" spans="2:8">
      <c r="B56" s="190" t="s">
        <v>39</v>
      </c>
      <c r="C56" s="190" t="s">
        <v>2</v>
      </c>
      <c r="D56" s="190" t="s">
        <v>598</v>
      </c>
      <c r="E56" s="263"/>
      <c r="F56" s="263"/>
      <c r="G56" s="263"/>
      <c r="H56" s="263"/>
    </row>
    <row r="57" spans="2:8">
      <c r="B57" s="190" t="s">
        <v>39</v>
      </c>
      <c r="C57" s="190" t="s">
        <v>2</v>
      </c>
      <c r="D57" s="190" t="s">
        <v>599</v>
      </c>
      <c r="E57" s="263"/>
      <c r="F57" s="263"/>
      <c r="G57" s="263"/>
      <c r="H57" s="263"/>
    </row>
    <row r="58" spans="2:8">
      <c r="B58" s="190" t="s">
        <v>456</v>
      </c>
      <c r="C58" s="190" t="s">
        <v>2</v>
      </c>
      <c r="D58" s="190" t="s">
        <v>192</v>
      </c>
      <c r="E58" s="263"/>
      <c r="F58" s="263"/>
      <c r="G58" s="263"/>
      <c r="H58" s="263"/>
    </row>
    <row r="59" spans="2:8">
      <c r="B59" s="190" t="s">
        <v>456</v>
      </c>
      <c r="C59" s="190" t="s">
        <v>2</v>
      </c>
      <c r="D59" s="190" t="s">
        <v>1168</v>
      </c>
      <c r="E59" s="263"/>
      <c r="F59" s="263"/>
      <c r="G59" s="263"/>
      <c r="H59" s="263"/>
    </row>
    <row r="60" spans="2:8">
      <c r="B60" s="190" t="s">
        <v>456</v>
      </c>
      <c r="C60" s="190" t="s">
        <v>2</v>
      </c>
      <c r="D60" s="190" t="s">
        <v>1295</v>
      </c>
      <c r="E60" s="263"/>
      <c r="F60" s="263"/>
      <c r="G60" s="263"/>
      <c r="H60" s="263"/>
    </row>
    <row r="61" spans="2:8">
      <c r="B61" s="190" t="s">
        <v>123</v>
      </c>
      <c r="C61" s="190" t="s">
        <v>2</v>
      </c>
      <c r="D61" s="190" t="s">
        <v>615</v>
      </c>
      <c r="E61" s="263"/>
      <c r="F61" s="263"/>
      <c r="G61" s="263"/>
      <c r="H61" s="263"/>
    </row>
    <row r="62" spans="2:8">
      <c r="B62" s="260" t="s">
        <v>124</v>
      </c>
      <c r="C62" s="260" t="s">
        <v>2</v>
      </c>
      <c r="D62" s="260" t="s">
        <v>897</v>
      </c>
      <c r="E62" s="263"/>
      <c r="F62" s="263"/>
      <c r="G62" s="263"/>
      <c r="H62" s="263"/>
    </row>
    <row r="63" spans="2:8">
      <c r="B63" s="260" t="s">
        <v>124</v>
      </c>
      <c r="C63" s="260" t="s">
        <v>2</v>
      </c>
      <c r="D63" s="260" t="s">
        <v>239</v>
      </c>
    </row>
    <row r="64" spans="2:8">
      <c r="B64" s="260" t="s">
        <v>124</v>
      </c>
      <c r="C64" s="260" t="s">
        <v>2</v>
      </c>
      <c r="D64" s="260" t="s">
        <v>898</v>
      </c>
    </row>
    <row r="65" spans="2:4">
      <c r="B65" s="260" t="s">
        <v>124</v>
      </c>
      <c r="C65" s="260" t="s">
        <v>2</v>
      </c>
      <c r="D65" s="260" t="s">
        <v>1083</v>
      </c>
    </row>
    <row r="66" spans="2:4">
      <c r="B66" s="260" t="s">
        <v>314</v>
      </c>
      <c r="C66" s="260" t="s">
        <v>2</v>
      </c>
      <c r="D66" s="260" t="s">
        <v>0</v>
      </c>
    </row>
    <row r="67" spans="2:4">
      <c r="B67" s="260" t="s">
        <v>314</v>
      </c>
      <c r="C67" s="260" t="s">
        <v>2</v>
      </c>
      <c r="D67" s="260" t="s">
        <v>742</v>
      </c>
    </row>
    <row r="68" spans="2:4">
      <c r="B68" s="260" t="s">
        <v>314</v>
      </c>
      <c r="C68" s="260" t="s">
        <v>2</v>
      </c>
      <c r="D68" s="260" t="s">
        <v>616</v>
      </c>
    </row>
    <row r="69" spans="2:4">
      <c r="B69" s="260" t="s">
        <v>314</v>
      </c>
      <c r="C69" s="260" t="s">
        <v>2</v>
      </c>
      <c r="D69" s="260" t="s">
        <v>1</v>
      </c>
    </row>
    <row r="70" spans="2:4">
      <c r="B70" s="260" t="s">
        <v>314</v>
      </c>
      <c r="C70" s="260" t="s">
        <v>2</v>
      </c>
      <c r="D70" s="260" t="s">
        <v>899</v>
      </c>
    </row>
    <row r="71" spans="2:4">
      <c r="B71" s="260" t="s">
        <v>314</v>
      </c>
      <c r="C71" s="260" t="s">
        <v>2</v>
      </c>
      <c r="D71" s="260" t="s">
        <v>900</v>
      </c>
    </row>
    <row r="72" spans="2:4">
      <c r="B72" s="162" t="s">
        <v>314</v>
      </c>
      <c r="C72" s="162" t="s">
        <v>2</v>
      </c>
      <c r="D72" s="162" t="s">
        <v>901</v>
      </c>
    </row>
    <row r="73" spans="2:4">
      <c r="B73" s="162" t="s">
        <v>314</v>
      </c>
      <c r="C73" s="162" t="s">
        <v>2</v>
      </c>
      <c r="D73" s="162" t="s">
        <v>1084</v>
      </c>
    </row>
    <row r="74" spans="2:4">
      <c r="B74" s="162" t="s">
        <v>1085</v>
      </c>
      <c r="C74" s="162" t="s">
        <v>2</v>
      </c>
      <c r="D74" s="162" t="s">
        <v>1086</v>
      </c>
    </row>
    <row r="75" spans="2:4">
      <c r="B75" s="162" t="s">
        <v>1085</v>
      </c>
      <c r="C75" s="162" t="s">
        <v>2</v>
      </c>
      <c r="D75" s="162" t="s">
        <v>1087</v>
      </c>
    </row>
    <row r="76" spans="2:4">
      <c r="B76" s="162" t="s">
        <v>1085</v>
      </c>
      <c r="C76" s="162" t="s">
        <v>2</v>
      </c>
      <c r="D76" s="162" t="s">
        <v>1088</v>
      </c>
    </row>
    <row r="77" spans="2:4">
      <c r="B77" s="162" t="s">
        <v>1085</v>
      </c>
      <c r="C77" s="162" t="s">
        <v>2</v>
      </c>
      <c r="D77" s="162" t="s">
        <v>1089</v>
      </c>
    </row>
    <row r="78" spans="2:4">
      <c r="B78" s="162" t="s">
        <v>1085</v>
      </c>
      <c r="C78" s="162" t="s">
        <v>2</v>
      </c>
      <c r="D78" s="162" t="s">
        <v>1090</v>
      </c>
    </row>
  </sheetData>
  <mergeCells count="8">
    <mergeCell ref="E4:H4"/>
    <mergeCell ref="E5:G5"/>
    <mergeCell ref="B19:B20"/>
    <mergeCell ref="C19:C20"/>
    <mergeCell ref="D19:D20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4719-F401-4E0B-9669-012CA2490D6D}">
  <dimension ref="B1:P23"/>
  <sheetViews>
    <sheetView showGridLines="0" zoomScaleNormal="100" workbookViewId="0">
      <selection activeCell="E18" sqref="E18"/>
    </sheetView>
  </sheetViews>
  <sheetFormatPr baseColWidth="10" defaultColWidth="11.453125" defaultRowHeight="13"/>
  <cols>
    <col min="1" max="1" width="1.7265625" style="148" customWidth="1"/>
    <col min="2" max="2" width="18.26953125" style="148" customWidth="1"/>
    <col min="3" max="3" width="19" style="148" bestFit="1" customWidth="1"/>
    <col min="4" max="4" width="13.1796875" style="148" customWidth="1"/>
    <col min="5" max="5" width="11.6328125" style="148" bestFit="1" customWidth="1"/>
    <col min="6" max="6" width="11.453125" style="148" customWidth="1"/>
    <col min="7" max="7" width="12.7265625" style="148" customWidth="1"/>
    <col min="8" max="8" width="12.81640625" style="148" customWidth="1"/>
    <col min="9" max="9" width="11.81640625" style="148" customWidth="1"/>
    <col min="10" max="10" width="17.54296875" style="148" customWidth="1"/>
    <col min="11" max="11" width="21.1796875" style="148" customWidth="1"/>
    <col min="12" max="12" width="14.26953125" style="148" customWidth="1"/>
    <col min="13" max="14" width="11.453125" style="148"/>
    <col min="15" max="15" width="31.7265625" style="148" bestFit="1" customWidth="1"/>
    <col min="16" max="16" width="16.7265625" style="148" customWidth="1"/>
    <col min="17" max="17" width="12" style="148" bestFit="1" customWidth="1"/>
    <col min="18" max="16384" width="11.453125" style="148"/>
  </cols>
  <sheetData>
    <row r="1" spans="2:16" ht="5.15" customHeight="1"/>
    <row r="2" spans="2:16" s="229" customFormat="1" ht="18.5">
      <c r="B2" s="227" t="s">
        <v>1127</v>
      </c>
      <c r="C2" s="228"/>
    </row>
    <row r="3" spans="2:16" ht="6" customHeight="1"/>
    <row r="4" spans="2:16" s="258" customFormat="1">
      <c r="B4" s="788" t="s">
        <v>137</v>
      </c>
      <c r="C4" s="790" t="s">
        <v>412</v>
      </c>
      <c r="E4" s="263"/>
      <c r="F4" s="263"/>
      <c r="G4" s="263"/>
      <c r="H4" s="263"/>
      <c r="J4" s="148"/>
      <c r="K4" s="148"/>
    </row>
    <row r="5" spans="2:16" s="258" customFormat="1">
      <c r="B5" s="789"/>
      <c r="C5" s="790"/>
      <c r="E5" s="263"/>
      <c r="F5" s="263"/>
      <c r="G5" s="263"/>
      <c r="H5" s="263"/>
      <c r="J5" s="148"/>
      <c r="K5" s="148"/>
    </row>
    <row r="6" spans="2:16">
      <c r="B6" s="190" t="s">
        <v>413</v>
      </c>
      <c r="C6" s="190" t="s">
        <v>414</v>
      </c>
      <c r="E6" s="263"/>
      <c r="F6" s="263"/>
      <c r="G6" s="263"/>
      <c r="H6" s="263"/>
      <c r="N6" s="258"/>
      <c r="O6" s="258"/>
      <c r="P6" s="258"/>
    </row>
    <row r="7" spans="2:16">
      <c r="B7" s="190" t="s">
        <v>415</v>
      </c>
      <c r="C7" s="190" t="s">
        <v>416</v>
      </c>
      <c r="E7" s="263"/>
      <c r="F7" s="263"/>
      <c r="G7" s="263"/>
      <c r="H7" s="263"/>
    </row>
    <row r="8" spans="2:16">
      <c r="B8" s="190" t="s">
        <v>417</v>
      </c>
      <c r="C8" s="190" t="s">
        <v>418</v>
      </c>
      <c r="E8" s="263"/>
      <c r="F8" s="263"/>
      <c r="G8" s="263"/>
      <c r="H8" s="263"/>
    </row>
    <row r="9" spans="2:16" ht="26">
      <c r="B9" s="190" t="s">
        <v>419</v>
      </c>
      <c r="C9" s="190" t="s">
        <v>36</v>
      </c>
      <c r="E9" s="263"/>
      <c r="F9" s="263"/>
      <c r="G9" s="263"/>
      <c r="H9" s="263"/>
    </row>
    <row r="10" spans="2:16">
      <c r="B10" s="190" t="s">
        <v>420</v>
      </c>
      <c r="C10" s="190" t="s">
        <v>421</v>
      </c>
      <c r="E10" s="263"/>
      <c r="F10" s="263"/>
      <c r="G10" s="263"/>
      <c r="H10" s="263"/>
    </row>
    <row r="11" spans="2:16" ht="26">
      <c r="B11" s="190" t="s">
        <v>1125</v>
      </c>
      <c r="C11" s="190" t="s">
        <v>35</v>
      </c>
      <c r="E11" s="263"/>
      <c r="F11" s="263"/>
      <c r="G11" s="263"/>
      <c r="H11" s="263"/>
    </row>
    <row r="12" spans="2:16">
      <c r="B12" s="190" t="s">
        <v>456</v>
      </c>
      <c r="C12" s="190" t="s">
        <v>1169</v>
      </c>
      <c r="E12" s="263"/>
      <c r="F12" s="263"/>
      <c r="G12" s="263"/>
      <c r="H12" s="263"/>
    </row>
    <row r="13" spans="2:16">
      <c r="B13" s="190" t="s">
        <v>374</v>
      </c>
      <c r="C13" s="190" t="s">
        <v>1126</v>
      </c>
      <c r="E13" s="263"/>
      <c r="F13" s="263"/>
      <c r="G13" s="263"/>
      <c r="H13" s="263"/>
    </row>
    <row r="15" spans="2:16" s="229" customFormat="1" ht="14.5">
      <c r="B15" s="150" t="s">
        <v>838</v>
      </c>
    </row>
    <row r="16" spans="2:16" ht="6" customHeight="1"/>
    <row r="17" spans="2:10" s="151" customFormat="1" ht="27" customHeight="1">
      <c r="B17" s="266" t="s">
        <v>62</v>
      </c>
      <c r="C17" s="267" t="s">
        <v>63</v>
      </c>
      <c r="D17" s="267" t="s">
        <v>64</v>
      </c>
      <c r="E17" s="267" t="s">
        <v>65</v>
      </c>
      <c r="F17" s="267" t="s">
        <v>66</v>
      </c>
      <c r="G17" s="267" t="s">
        <v>67</v>
      </c>
      <c r="H17" s="267" t="s">
        <v>68</v>
      </c>
      <c r="I17" s="267" t="s">
        <v>376</v>
      </c>
      <c r="J17" s="267" t="s">
        <v>1170</v>
      </c>
    </row>
    <row r="18" spans="2:10">
      <c r="B18" s="268">
        <v>45291</v>
      </c>
      <c r="C18" s="269">
        <v>877.12</v>
      </c>
      <c r="D18" s="270">
        <v>36789.360000000001</v>
      </c>
      <c r="E18" s="270">
        <v>1.0900000000000001</v>
      </c>
      <c r="F18" s="270">
        <v>0.23</v>
      </c>
      <c r="G18" s="270">
        <v>236.97</v>
      </c>
      <c r="H18" s="270">
        <v>180.8</v>
      </c>
      <c r="I18" s="270">
        <v>123.15</v>
      </c>
      <c r="J18" s="270">
        <v>22.6</v>
      </c>
    </row>
    <row r="19" spans="2:10">
      <c r="B19" s="268">
        <v>44926</v>
      </c>
      <c r="C19" s="269">
        <v>855.86</v>
      </c>
      <c r="D19" s="270">
        <v>35110.980000000003</v>
      </c>
      <c r="E19" s="269">
        <v>4.83</v>
      </c>
      <c r="F19" s="269">
        <v>0.18</v>
      </c>
      <c r="G19" s="269">
        <v>224.38</v>
      </c>
      <c r="H19" s="269">
        <v>161.96</v>
      </c>
      <c r="I19" s="269">
        <v>123.69</v>
      </c>
      <c r="J19" s="271">
        <v>21.55</v>
      </c>
    </row>
    <row r="21" spans="2:10">
      <c r="C21"/>
      <c r="D21"/>
      <c r="E21"/>
      <c r="F21"/>
      <c r="G21"/>
      <c r="H21"/>
      <c r="I21"/>
      <c r="J21"/>
    </row>
    <row r="22" spans="2:10">
      <c r="C22"/>
      <c r="D22"/>
      <c r="E22"/>
      <c r="F22"/>
      <c r="G22"/>
      <c r="H22"/>
      <c r="I22"/>
      <c r="J22"/>
    </row>
    <row r="23" spans="2:10">
      <c r="C23"/>
      <c r="D23"/>
      <c r="E23"/>
      <c r="F23"/>
      <c r="G23"/>
      <c r="H23"/>
      <c r="I23"/>
      <c r="J23"/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2feef19-8635-4ac1-99c8-359b55ecb566" xsi:nil="true"/>
    <lcf76f155ced4ddcb4097134ff3c332f xmlns="08031b62-9f4c-4e7f-bc0d-0ebf66e94f9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8374C677858444E8AA0BB8BB0D0ED25" ma:contentTypeVersion="15" ma:contentTypeDescription="Crear nuevo documento." ma:contentTypeScope="" ma:versionID="e378c016e7a8c59d4230833621445a96">
  <xsd:schema xmlns:xsd="http://www.w3.org/2001/XMLSchema" xmlns:xs="http://www.w3.org/2001/XMLSchema" xmlns:p="http://schemas.microsoft.com/office/2006/metadata/properties" xmlns:ns2="08031b62-9f4c-4e7f-bc0d-0ebf66e94f9c" xmlns:ns3="02feef19-8635-4ac1-99c8-359b55ecb566" targetNamespace="http://schemas.microsoft.com/office/2006/metadata/properties" ma:root="true" ma:fieldsID="304b9a74ddf920e7eb49775cbdee662a" ns2:_="" ns3:_="">
    <xsd:import namespace="08031b62-9f4c-4e7f-bc0d-0ebf66e94f9c"/>
    <xsd:import namespace="02feef19-8635-4ac1-99c8-359b55ecb5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031b62-9f4c-4e7f-bc0d-0ebf66e94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4e9e73d8-5e95-4c28-afa1-90bb81f962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eef19-8635-4ac1-99c8-359b55ecb566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936eeedb-7598-4dbc-b1c4-21acdd65fb75}" ma:internalName="TaxCatchAll" ma:showField="CatchAllData" ma:web="02feef19-8635-4ac1-99c8-359b55ecb5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F54DB3-070B-4D8B-A224-B4215816BE8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8C90E1B-E2B5-45C8-A26E-3E74B9A9E101}">
  <ds:schemaRefs>
    <ds:schemaRef ds:uri="http://schemas.microsoft.com/office/2006/metadata/properties"/>
    <ds:schemaRef ds:uri="http://schemas.microsoft.com/office/infopath/2007/PartnerControls"/>
    <ds:schemaRef ds:uri="02feef19-8635-4ac1-99c8-359b55ecb566"/>
    <ds:schemaRef ds:uri="08031b62-9f4c-4e7f-bc0d-0ebf66e94f9c"/>
  </ds:schemaRefs>
</ds:datastoreItem>
</file>

<file path=customXml/itemProps3.xml><?xml version="1.0" encoding="utf-8"?>
<ds:datastoreItem xmlns:ds="http://schemas.openxmlformats.org/officeDocument/2006/customXml" ds:itemID="{35A87E3A-AF0B-4A58-8971-3DF2EBFC85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031b62-9f4c-4e7f-bc0d-0ebf66e94f9c"/>
    <ds:schemaRef ds:uri="02feef19-8635-4ac1-99c8-359b55ecb5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23</vt:i4>
      </vt:variant>
    </vt:vector>
  </HeadingPairs>
  <TitlesOfParts>
    <vt:vector size="80" baseType="lpstr">
      <vt:lpstr>.</vt:lpstr>
      <vt:lpstr>ACTIVOS</vt:lpstr>
      <vt:lpstr>PASIVOS</vt:lpstr>
      <vt:lpstr>RESULTADO</vt:lpstr>
      <vt:lpstr>PATRIMONIO</vt:lpstr>
      <vt:lpstr>FLUJO DIRECTO</vt:lpstr>
      <vt:lpstr>NOTA 1</vt:lpstr>
      <vt:lpstr>NOTA 2.4</vt:lpstr>
      <vt:lpstr>NOTA 2.5</vt:lpstr>
      <vt:lpstr>NOTA 4</vt:lpstr>
      <vt:lpstr>NOTA 5</vt:lpstr>
      <vt:lpstr>NOTA 6</vt:lpstr>
      <vt:lpstr>NOTA 7.4</vt:lpstr>
      <vt:lpstr>NOTA 8</vt:lpstr>
      <vt:lpstr>NOTA 8 OF</vt:lpstr>
      <vt:lpstr>NOTA 8 OF ARG</vt:lpstr>
      <vt:lpstr>NOTA 9</vt:lpstr>
      <vt:lpstr>NOTA 9.3</vt:lpstr>
      <vt:lpstr>NOTA 9.4</vt:lpstr>
      <vt:lpstr>NOTA 9.6</vt:lpstr>
      <vt:lpstr>NOTA 10</vt:lpstr>
      <vt:lpstr>NOTA 11</vt:lpstr>
      <vt:lpstr>NOTA 12</vt:lpstr>
      <vt:lpstr>NOTA 13</vt:lpstr>
      <vt:lpstr>NOTA 13.4a</vt:lpstr>
      <vt:lpstr>NOTA 13.4b</vt:lpstr>
      <vt:lpstr>NOTA 14</vt:lpstr>
      <vt:lpstr>NOTA 14.3</vt:lpstr>
      <vt:lpstr>NOTA 15</vt:lpstr>
      <vt:lpstr>NOTA 16</vt:lpstr>
      <vt:lpstr>NOTA 17.1</vt:lpstr>
      <vt:lpstr>NOTA 17.2 </vt:lpstr>
      <vt:lpstr>NOTA 17.3</vt:lpstr>
      <vt:lpstr>NOTA 17.4</vt:lpstr>
      <vt:lpstr>NOTA 17.6</vt:lpstr>
      <vt:lpstr>NOTA 17.7 (2023)</vt:lpstr>
      <vt:lpstr>NOTA 17.7 (2022)</vt:lpstr>
      <vt:lpstr>NOTA 18</vt:lpstr>
      <vt:lpstr>NOTA 19</vt:lpstr>
      <vt:lpstr>NOTA 20</vt:lpstr>
      <vt:lpstr>NOTA 21</vt:lpstr>
      <vt:lpstr>NOTA 22</vt:lpstr>
      <vt:lpstr>NOTA 23.1</vt:lpstr>
      <vt:lpstr>NOTA 23.4</vt:lpstr>
      <vt:lpstr>NOTA 23.5</vt:lpstr>
      <vt:lpstr>NOTA 24</vt:lpstr>
      <vt:lpstr>NOTA 25</vt:lpstr>
      <vt:lpstr>NOTA 26</vt:lpstr>
      <vt:lpstr>NOTA 27</vt:lpstr>
      <vt:lpstr>NOTA 28</vt:lpstr>
      <vt:lpstr>NOTA 30</vt:lpstr>
      <vt:lpstr>NOTA 31</vt:lpstr>
      <vt:lpstr>NOTA 32</vt:lpstr>
      <vt:lpstr>NOTA 33</vt:lpstr>
      <vt:lpstr>NOTA 34 A</vt:lpstr>
      <vt:lpstr>NOTA 34 B</vt:lpstr>
      <vt:lpstr>Nota 34 C</vt:lpstr>
      <vt:lpstr>ACTIVOS!Área_de_impresión</vt:lpstr>
      <vt:lpstr>'FLUJO DIRECTO'!Área_de_impresión</vt:lpstr>
      <vt:lpstr>'NOTA 10'!Área_de_impresión</vt:lpstr>
      <vt:lpstr>'NOTA 11'!Área_de_impresión</vt:lpstr>
      <vt:lpstr>'NOTA 14'!Área_de_impresión</vt:lpstr>
      <vt:lpstr>'NOTA 16'!Área_de_impresión</vt:lpstr>
      <vt:lpstr>'NOTA 19'!Área_de_impresión</vt:lpstr>
      <vt:lpstr>'NOTA 20'!Área_de_impresión</vt:lpstr>
      <vt:lpstr>'NOTA 21'!Área_de_impresión</vt:lpstr>
      <vt:lpstr>'NOTA 22'!Área_de_impresión</vt:lpstr>
      <vt:lpstr>'NOTA 23.4'!Área_de_impresión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31'!Área_de_impresión</vt:lpstr>
      <vt:lpstr>'NOTA 32'!Área_de_impresión</vt:lpstr>
      <vt:lpstr>'NOTA 5'!Área_de_impresión</vt:lpstr>
      <vt:lpstr>'NOTA 8'!Área_de_impresión</vt:lpstr>
      <vt:lpstr>PASIVOS!Área_de_impresión</vt:lpstr>
      <vt:lpstr>PATRIMONIO!Área_de_impresión</vt:lpstr>
      <vt:lpstr>RESULTADO!Área_de_impresión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Guarda Madriaza, Andres</cp:lastModifiedBy>
  <cp:lastPrinted>2020-08-27T11:30:05Z</cp:lastPrinted>
  <dcterms:created xsi:type="dcterms:W3CDTF">2009-05-05T15:14:31Z</dcterms:created>
  <dcterms:modified xsi:type="dcterms:W3CDTF">2024-03-05T15:56:30Z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0x01010018374C677858444E8AA0BB8BB0D0ED25</vt:lpwstr>
  </property>
  <property fmtid="{D5CDD505-2E9C-101B-9397-08002B2CF9AE}" pid="5" name="MediaServiceImageTags">
    <vt:lpwstr/>
  </property>
</Properties>
</file>