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1Q/Investor Kit/ESP/"/>
    </mc:Choice>
  </mc:AlternateContent>
  <xr:revisionPtr revIDLastSave="1628" documentId="8_{FD91D686-BEBC-447C-B5A0-D7401EF0EB49}" xr6:coauthVersionLast="47" xr6:coauthVersionMax="47" xr10:uidLastSave="{E8ED8CFF-6600-4736-BADF-63DDA2C21C4A}"/>
  <bookViews>
    <workbookView xWindow="28680" yWindow="-120" windowWidth="20730" windowHeight="11160" tabRatio="91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x UN" sheetId="76" r:id="rId5"/>
    <sheet name="EEFF x País Q" sheetId="73" r:id="rId6"/>
    <sheet name="Balance x Pais" sheetId="67" r:id="rId7"/>
    <sheet name="Flujo" sheetId="69" r:id="rId8"/>
    <sheet name="Balance Resumen" sheetId="66" r:id="rId9"/>
    <sheet name="dotacion y $ local" sheetId="2" state="hidden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6">#REF!</definedName>
    <definedName name="_xlnm.Extract" localSheetId="1">#REF!</definedName>
    <definedName name="_xlnm.Extract" localSheetId="5">#REF!</definedName>
    <definedName name="_xlnm.Extract" localSheetId="3">#REF!</definedName>
    <definedName name="_xlnm.Extract" localSheetId="2">#REF!</definedName>
    <definedName name="_xlnm.Extract" localSheetId="4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6">#REF!</definedName>
    <definedName name="_xlnm.Print_Area" localSheetId="1">#REF!</definedName>
    <definedName name="_xlnm.Print_Area" localSheetId="5">#REF!</definedName>
    <definedName name="_xlnm.Print_Area" localSheetId="3">#REF!</definedName>
    <definedName name="_xlnm.Print_Area" localSheetId="2">#REF!</definedName>
    <definedName name="_xlnm.Print_Area" localSheetId="4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6">#REF!</definedName>
    <definedName name="_xlnm.Database" localSheetId="1">#REF!</definedName>
    <definedName name="_xlnm.Database" localSheetId="5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6">#REF!</definedName>
    <definedName name="felipe" localSheetId="1">#REF!</definedName>
    <definedName name="felipe" localSheetId="3">#REF!</definedName>
    <definedName name="felipe" localSheetId="2">#REF!</definedName>
    <definedName name="felipe" localSheetId="4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8">#N/A</definedName>
    <definedName name="plotting.DialogEnd" localSheetId="6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 localSheetId="4">#REF!</definedName>
    <definedName name="plotting.DialogEnd" localSheetId="7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6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 localSheetId="4">#REF!</definedName>
    <definedName name="plotting.DialogOK" localSheetId="7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6">#REF!</definedName>
    <definedName name="_xlnm.Print_Titles" localSheetId="1">#REF!</definedName>
    <definedName name="_xlnm.Print_Titles" localSheetId="5">#REF!</definedName>
    <definedName name="_xlnm.Print_Titles" localSheetId="3">#REF!</definedName>
    <definedName name="_xlnm.Print_Titles" localSheetId="2">#REF!</definedName>
    <definedName name="_xlnm.Print_Titles" localSheetId="4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63" l="1"/>
  <c r="I28" i="63"/>
  <c r="B26" i="62"/>
  <c r="B14" i="62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<sst xmlns="http://schemas.openxmlformats.org/spreadsheetml/2006/main" count="519" uniqueCount="199">
  <si>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</si>
  <si>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</si>
  <si>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</si>
  <si>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</si>
  <si>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</si>
  <si>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</si>
  <si>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</si>
  <si>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</si>
  <si>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</si>
  <si>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</si>
  <si>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</si>
  <si>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</si>
  <si>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</si>
  <si>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</si>
  <si>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</si>
  <si>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</si>
  <si>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</si>
  <si>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EBIT</t>
  </si>
  <si>
    <t>EERR RESUMEN</t>
  </si>
  <si>
    <t>Reportado</t>
  </si>
  <si>
    <t>Excl. IAS29</t>
  </si>
  <si>
    <t>Margen Bruto</t>
  </si>
  <si>
    <t>ESTADO DE RESULTADOS CONSOLIDADO TRIMESTRE</t>
  </si>
  <si>
    <t>∆ %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</si>
  <si>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</si>
  <si>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</si>
  <si>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</si>
  <si>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</si>
  <si>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</si>
  <si>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</si>
  <si>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</si>
  <si>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</si>
  <si>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</si>
  <si>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</si>
  <si>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</si>
  <si>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</si>
  <si>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</si>
  <si>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</si>
  <si>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</si>
  <si>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</si>
  <si>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</si>
  <si>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</si>
  <si>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</si>
  <si>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</si>
  <si>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</si>
  <si>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</si>
  <si>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</si>
  <si>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</si>
  <si>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</si>
  <si>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</si>
  <si>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</si>
  <si>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</si>
  <si>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</si>
  <si>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</si>
  <si>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</si>
  <si>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Dep &amp; Amortizaciones</t>
  </si>
  <si>
    <t>BALANCE CONSOLIDADO</t>
  </si>
  <si>
    <t>MM CLP</t>
  </si>
  <si>
    <t>Activos Corrientes</t>
  </si>
  <si>
    <t xml:space="preserve">TOTAL ACTIVOS </t>
  </si>
  <si>
    <t>Pasivos Corrientes</t>
  </si>
  <si>
    <t>TOTAL PASIVOS</t>
  </si>
  <si>
    <t>Participaciones no controladoras</t>
  </si>
  <si>
    <t>PATRIMONIO TOTAL</t>
  </si>
  <si>
    <t>TOTAL PATRIMONIO Y PASIVOS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</si>
  <si>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</si>
  <si>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</si>
  <si>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</si>
  <si>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</si>
  <si>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</si>
  <si>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</si>
  <si>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</si>
  <si>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</si>
  <si>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</si>
  <si>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</si>
  <si>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</si>
  <si>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</si>
  <si>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</si>
  <si>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</si>
  <si>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</si>
  <si>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</si>
  <si>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</si>
  <si>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</si>
  <si>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</si>
  <si>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</si>
  <si>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</si>
  <si>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</si>
  <si>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</si>
  <si>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</si>
  <si>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</si>
  <si>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</si>
  <si>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</si>
  <si>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</si>
  <si>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</si>
  <si>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</si>
  <si>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</si>
  <si>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</si>
  <si>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</si>
  <si>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</si>
  <si>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</si>
  <si>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</si>
  <si>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</si>
  <si>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</si>
  <si>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</si>
  <si>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</si>
  <si>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</si>
  <si>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</si>
  <si>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</si>
  <si>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</si>
  <si>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</si>
  <si>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</si>
  <si>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</si>
  <si>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</si>
  <si>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</si>
  <si>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</si>
  <si>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</si>
  <si>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Particip. Asociadas</t>
  </si>
  <si>
    <t>TOTAL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</si>
  <si>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</si>
  <si>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</si>
  <si>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</si>
  <si>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</si>
  <si>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</si>
  <si>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</si>
  <si>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</si>
  <si>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>Margen GAV</t>
  </si>
  <si>
    <t xml:space="preserve">R. Operacional </t>
  </si>
  <si>
    <t xml:space="preserve">R. No operacional </t>
  </si>
  <si>
    <t xml:space="preserve">Impuestos </t>
  </si>
  <si>
    <t>Utilidad</t>
  </si>
  <si>
    <t>EBITDA Ajust.</t>
  </si>
  <si>
    <t>Mg EBITDA Ajust.</t>
  </si>
  <si>
    <t>Millones de CLP</t>
  </si>
  <si>
    <t>millones de CLP</t>
  </si>
  <si>
    <t>Utilidad (pérdida)</t>
  </si>
  <si>
    <t>Utilidad (pérdida) de la controladora</t>
  </si>
  <si>
    <t>Utilidad (pérdida) de minoritarias</t>
  </si>
  <si>
    <t>Total Activos</t>
  </si>
  <si>
    <t>Total Pasivos</t>
  </si>
  <si>
    <t>Total Patrimonio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</si>
  <si>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</si>
  <si>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</si>
  <si>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</si>
  <si>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</si>
  <si>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</si>
  <si>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</si>
  <si>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</si>
  <si>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</si>
  <si>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t>Trimestre</t>
  </si>
  <si>
    <t>CLP</t>
  </si>
  <si>
    <t>Supermercado</t>
  </si>
  <si>
    <t>ESTADOS FINANCIEROS POR PAÍS TRIMESTRE</t>
  </si>
  <si>
    <t>Estados Financieros por País Trimestre</t>
  </si>
  <si>
    <t>Estados Financieros por País Acumulado</t>
  </si>
  <si>
    <t>YTD23</t>
  </si>
  <si>
    <t>EBITDA AJUSTADO</t>
  </si>
  <si>
    <t>Nota: La venta online y física en la sección "Reportado" es reflejo de una asignación proporcional de los efectos de hiperinflación y conversión de moneda tanto a la venta física como online. Se podría considerar un estimado.</t>
  </si>
  <si>
    <t>EEUU</t>
  </si>
  <si>
    <t>N.A.</t>
  </si>
  <si>
    <t>Shopping</t>
  </si>
  <si>
    <t>N.A</t>
  </si>
  <si>
    <t>Rf</t>
  </si>
  <si>
    <t>Uruguay</t>
  </si>
  <si>
    <t>Otros Ingresos1</t>
  </si>
  <si>
    <r>
      <rPr>
        <vertAlign val="superscript"/>
        <sz val="11"/>
        <color theme="1"/>
        <rFont val="Montserrat"/>
      </rPr>
      <t xml:space="preserve">1 </t>
    </r>
    <r>
      <rPr>
        <sz val="11"/>
        <color theme="1"/>
        <rFont val="Montserrat"/>
      </rPr>
      <t>Otros incluye ingresos de Centros Comerciales, Servicios Financieros y Otros administrativos</t>
    </r>
  </si>
  <si>
    <t>∆ ML %</t>
  </si>
  <si>
    <t>INGRESOS
CLP millones</t>
  </si>
  <si>
    <t>EBITDA Ajustado
CLP millones</t>
  </si>
  <si>
    <t>Mg</t>
  </si>
  <si>
    <t>IAS 29</t>
  </si>
  <si>
    <t>Excl. IAS 29</t>
  </si>
  <si>
    <t xml:space="preserve">(+) Total pasivos por arrendamientos </t>
  </si>
  <si>
    <t>Activos No Corrientes</t>
  </si>
  <si>
    <t>Pasivos No Corrientes</t>
  </si>
  <si>
    <t>Patrimonio de la controladora</t>
  </si>
  <si>
    <t>Ajuste inflación</t>
  </si>
  <si>
    <t>Ajuste conversión</t>
  </si>
  <si>
    <t>DIC 23</t>
  </si>
  <si>
    <t>1T24</t>
  </si>
  <si>
    <t>1T23</t>
  </si>
  <si>
    <t>27 bps</t>
  </si>
  <si>
    <t>148 bps</t>
  </si>
  <si>
    <t>-78 bps</t>
  </si>
  <si>
    <t>-69 bps</t>
  </si>
  <si>
    <t>-106 bps</t>
  </si>
  <si>
    <t>7 bps</t>
  </si>
  <si>
    <t>IAS 29 (mar-24)</t>
  </si>
  <si>
    <t>IAS 29 (mar-23)</t>
  </si>
  <si>
    <t>56bps</t>
  </si>
  <si>
    <t>Var. vs 2023</t>
  </si>
  <si>
    <t>120 bps</t>
  </si>
  <si>
    <t>569 bps</t>
  </si>
  <si>
    <t>-93 bps</t>
  </si>
  <si>
    <t>2853 bps</t>
  </si>
  <si>
    <t>Variación vs 2023</t>
  </si>
  <si>
    <t>MAR 24</t>
  </si>
  <si>
    <t>YTD24</t>
  </si>
  <si>
    <t>En millones de pesos chilenos a Marzo 2024</t>
  </si>
  <si>
    <t>Abbreviaciones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</si>
</sst>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9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</numFmts>
  <fonts count="24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1"/>
      <name val="Calibri Light"/>
      <family val="2"/>
    </font>
    <font>
      <sz val="8"/>
      <color theme="1"/>
      <name val="Calibri Light"/>
      <family val="2"/>
    </font>
    <font>
      <b/>
      <sz val="11"/>
      <color theme="9"/>
      <name val="Calibri Light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  <font>
      <sz val="12"/>
      <name val="Calibri Light"/>
      <family val="2"/>
    </font>
    <font>
      <sz val="9"/>
      <color theme="1"/>
      <name val="Calibri Light"/>
      <family val="2"/>
    </font>
    <font>
      <sz val="8"/>
      <color rgb="FF003366"/>
      <name val="Calibri Light"/>
      <family val="2"/>
    </font>
    <font>
      <sz val="9"/>
      <color rgb="FF003366"/>
      <name val="Calibri Light"/>
      <family val="2"/>
    </font>
    <font>
      <sz val="11"/>
      <color theme="1" tint="0.499984740745262"/>
      <name val="Calibri Light"/>
      <family val="2"/>
    </font>
    <font>
      <sz val="11"/>
      <color rgb="FFFFFFFF"/>
      <name val="Calibri Light"/>
      <family val="2"/>
    </font>
    <font>
      <sz val="11"/>
      <color rgb="FF003366"/>
      <name val="Calibri Light"/>
      <family val="2"/>
    </font>
    <font>
      <sz val="11"/>
      <color rgb="FF4F81BD"/>
      <name val="Calibri Light"/>
      <family val="2"/>
    </font>
    <font>
      <sz val="11"/>
      <color theme="1" tint="0.249977111117893"/>
      <name val="Calibri Light"/>
      <family val="2"/>
    </font>
    <font>
      <sz val="11"/>
      <color rgb="FF006DFF"/>
      <name val="Calibri Light"/>
      <family val="2"/>
    </font>
    <font>
      <sz val="11"/>
      <color rgb="FF595959"/>
      <name val="Calibri Light"/>
      <family val="2"/>
    </font>
    <font>
      <b/>
      <sz val="12"/>
      <color rgb="FFC00000"/>
      <name val="Calibri Light"/>
      <family val="2"/>
    </font>
    <font>
      <b/>
      <sz val="18"/>
      <color rgb="FF0080FF"/>
      <name val="Calibri Light"/>
      <family val="2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vertAlign val="superscript"/>
      <sz val="11"/>
      <color theme="1"/>
      <name val="Montserrat"/>
    </font>
    <font>
      <sz val="12"/>
      <color theme="1"/>
      <name val="Montserrat"/>
    </font>
    <font>
      <sz val="8"/>
      <color rgb="FF0080FF"/>
      <name val="Montserrat"/>
    </font>
    <font>
      <b/>
      <sz val="14"/>
      <color theme="4" tint="-0.249977111117893"/>
      <name val="Montserrat"/>
    </font>
    <font>
      <i/>
      <sz val="14"/>
      <color rgb="FF0080FF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i/>
      <sz val="10"/>
      <color rgb="FF0070C0"/>
      <name val="Montserrat"/>
    </font>
    <font>
      <i/>
      <sz val="9"/>
      <color theme="4" tint="-0.249977111117893"/>
      <name val="Montserrat"/>
    </font>
    <font>
      <b/>
      <sz val="12"/>
      <color rgb="FFFFFFFF"/>
      <name val="Montserrat"/>
    </font>
    <font>
      <sz val="9"/>
      <color theme="4" tint="-0.249977111117893"/>
      <name val="Montserrat"/>
    </font>
    <font>
      <sz val="12"/>
      <name val="Montserrat"/>
    </font>
    <font>
      <sz val="9"/>
      <name val="Montserrat"/>
    </font>
    <font>
      <b/>
      <sz val="9"/>
      <color theme="4" tint="-0.249977111117893"/>
      <name val="Montserrat"/>
    </font>
    <font>
      <b/>
      <sz val="9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4" tint="-0.249977111117893"/>
      <name val="Montserrat"/>
    </font>
    <font>
      <sz val="10"/>
      <color rgb="FF006DFF"/>
      <name val="Montserrat"/>
    </font>
    <font>
      <b/>
      <i/>
      <sz val="10"/>
      <color rgb="FF006DFF"/>
      <name val="Montserrat"/>
    </font>
    <font>
      <sz val="10.5"/>
      <color rgb="FF4D4D4D"/>
      <name val="Montserrat"/>
    </font>
    <font>
      <b/>
      <sz val="10.5"/>
      <color rgb="FF4D4D4D"/>
      <name val="Montserrat"/>
    </font>
    <font>
      <b/>
      <sz val="10.5"/>
      <color rgb="FF006DFF"/>
      <name val="Montserrat"/>
    </font>
    <font>
      <sz val="10"/>
      <color theme="1" tint="0.499984740745262"/>
      <name val="Montserrat"/>
    </font>
    <font>
      <sz val="10"/>
      <color rgb="FFFFFFFF"/>
      <name val="Montserrat"/>
    </font>
    <font>
      <b/>
      <sz val="11"/>
      <color rgb="FF0080FF"/>
      <name val="Montserrat"/>
    </font>
    <font>
      <sz val="9"/>
      <color rgb="FF0080FF"/>
      <name val="Montserrat"/>
    </font>
    <font>
      <b/>
      <sz val="10"/>
      <color rgb="FF0080FF"/>
      <name val="Montserrat"/>
    </font>
    <font>
      <b/>
      <sz val="9"/>
      <color rgb="FF7F7F7F"/>
      <name val="Montserrat"/>
    </font>
    <font>
      <b/>
      <sz val="9"/>
      <color rgb="FF006DFF"/>
      <name val="Montserrat"/>
    </font>
    <font>
      <sz val="9"/>
      <color rgb="FF000000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1"/>
      <color rgb="FFC00000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b/>
      <sz val="10"/>
      <color rgb="FF0A91D4"/>
      <name val="Montserrat"/>
    </font>
    <font>
      <b/>
      <sz val="10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6D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6DFF"/>
      </top>
      <bottom style="medium">
        <color rgb="FF006D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/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404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0" borderId="0" xfId="0" applyFont="1"/>
    <xf numFmtId="0" fontId="145" fillId="3" borderId="0" xfId="0" applyFont="1" applyFill="1"/>
    <xf numFmtId="0" fontId="146" fillId="3" borderId="0" xfId="0" applyFont="1" applyFill="1"/>
    <xf numFmtId="0" fontId="148" fillId="0" borderId="0" xfId="0" applyFont="1"/>
    <xf numFmtId="0" fontId="147" fillId="3" borderId="0" xfId="0" applyFont="1" applyFill="1"/>
    <xf numFmtId="0" fontId="148" fillId="3" borderId="0" xfId="0" applyFont="1" applyFill="1"/>
    <xf numFmtId="0" fontId="147" fillId="3" borderId="0" xfId="0" applyFont="1" applyFill="1" applyAlignment="1">
      <alignment wrapText="1"/>
    </xf>
    <xf numFmtId="0" fontId="150" fillId="3" borderId="0" xfId="0" applyFont="1" applyFill="1"/>
    <xf numFmtId="0" fontId="151" fillId="3" borderId="0" xfId="0" applyFont="1" applyFill="1"/>
    <xf numFmtId="0" fontId="152" fillId="3" borderId="0" xfId="0" applyFont="1" applyFill="1"/>
    <xf numFmtId="0" fontId="153" fillId="3" borderId="0" xfId="0" applyFont="1" applyFill="1"/>
    <xf numFmtId="0" fontId="154" fillId="3" borderId="0" xfId="0" applyFont="1" applyFill="1"/>
    <xf numFmtId="0" fontId="155" fillId="3" borderId="0" xfId="0" applyFont="1" applyFill="1"/>
    <xf numFmtId="0" fontId="155" fillId="3" borderId="0" xfId="0" applyFont="1" applyFill="1" applyAlignment="1">
      <alignment horizontal="center"/>
    </xf>
    <xf numFmtId="0" fontId="155" fillId="0" borderId="0" xfId="0" applyFont="1" applyAlignment="1">
      <alignment horizontal="center"/>
    </xf>
    <xf numFmtId="0" fontId="156" fillId="3" borderId="0" xfId="0" applyFont="1" applyFill="1" applyAlignment="1">
      <alignment horizontal="left"/>
    </xf>
    <xf numFmtId="0" fontId="156" fillId="3" borderId="0" xfId="0" applyFont="1" applyFill="1" applyAlignment="1">
      <alignment horizontal="center"/>
    </xf>
    <xf numFmtId="0" fontId="156" fillId="0" borderId="0" xfId="0" applyFont="1" applyAlignment="1">
      <alignment horizontal="center"/>
    </xf>
    <xf numFmtId="0" fontId="158" fillId="0" borderId="0" xfId="0" applyFont="1"/>
    <xf numFmtId="0" fontId="144" fillId="0" borderId="0" xfId="0" applyFont="1" applyAlignment="1">
      <alignment wrapText="1"/>
    </xf>
    <xf numFmtId="41" fontId="144" fillId="0" borderId="0" xfId="3685" applyFont="1" applyAlignment="1">
      <alignment wrapText="1"/>
    </xf>
    <xf numFmtId="41" fontId="144" fillId="0" borderId="0" xfId="3685" applyFont="1"/>
    <xf numFmtId="0" fontId="159" fillId="0" borderId="0" xfId="0" applyFont="1"/>
    <xf numFmtId="41" fontId="147" fillId="3" borderId="0" xfId="0" applyNumberFormat="1" applyFont="1" applyFill="1" applyAlignment="1">
      <alignment horizontal="center"/>
    </xf>
    <xf numFmtId="0" fontId="147" fillId="0" borderId="0" xfId="0" applyFont="1" applyAlignment="1">
      <alignment horizontal="center"/>
    </xf>
    <xf numFmtId="0" fontId="147" fillId="3" borderId="0" xfId="0" applyFont="1" applyFill="1" applyAlignment="1">
      <alignment horizontal="center"/>
    </xf>
    <xf numFmtId="0" fontId="147" fillId="3" borderId="0" xfId="0" applyFont="1" applyFill="1" applyAlignment="1">
      <alignment vertical="center"/>
    </xf>
    <xf numFmtId="0" fontId="149" fillId="3" borderId="0" xfId="0" applyFont="1" applyFill="1"/>
    <xf numFmtId="0" fontId="160" fillId="0" borderId="0" xfId="0" applyFont="1"/>
    <xf numFmtId="0" fontId="161" fillId="0" borderId="0" xfId="0" applyFont="1"/>
    <xf numFmtId="0" fontId="161" fillId="3" borderId="0" xfId="0" applyFont="1" applyFill="1"/>
    <xf numFmtId="0" fontId="162" fillId="3" borderId="0" xfId="0" applyFont="1" applyFill="1"/>
    <xf numFmtId="0" fontId="163" fillId="3" borderId="0" xfId="0" applyFont="1" applyFill="1"/>
    <xf numFmtId="0" fontId="164" fillId="0" borderId="0" xfId="0" applyFont="1"/>
    <xf numFmtId="0" fontId="165" fillId="3" borderId="0" xfId="0" applyFont="1" applyFill="1"/>
    <xf numFmtId="0" fontId="166" fillId="3" borderId="0" xfId="0" applyFont="1" applyFill="1" applyAlignment="1">
      <alignment wrapText="1"/>
    </xf>
    <xf numFmtId="41" fontId="168" fillId="3" borderId="0" xfId="3685" applyFont="1" applyFill="1"/>
    <xf numFmtId="0" fontId="166" fillId="3" borderId="0" xfId="0" applyFont="1" applyFill="1"/>
    <xf numFmtId="0" fontId="169" fillId="0" borderId="40" xfId="0" applyFont="1" applyBorder="1" applyAlignment="1">
      <alignment vertical="center" wrapText="1"/>
    </xf>
    <xf numFmtId="0" fontId="169" fillId="0" borderId="40" xfId="0" applyFont="1" applyBorder="1" applyAlignment="1">
      <alignment horizontal="center" vertical="center" wrapText="1"/>
    </xf>
    <xf numFmtId="0" fontId="170" fillId="2" borderId="36" xfId="0" applyFont="1" applyFill="1" applyBorder="1" applyAlignment="1">
      <alignment horizontal="center" vertical="center" wrapText="1"/>
    </xf>
    <xf numFmtId="0" fontId="171" fillId="3" borderId="0" xfId="0" applyFont="1" applyFill="1"/>
    <xf numFmtId="0" fontId="172" fillId="3" borderId="41" xfId="0" applyFont="1" applyFill="1" applyBorder="1"/>
    <xf numFmtId="41" fontId="172" fillId="3" borderId="41" xfId="3685" applyFont="1" applyFill="1" applyBorder="1" applyAlignment="1">
      <alignment horizontal="right" vertical="center"/>
    </xf>
    <xf numFmtId="171" fontId="172" fillId="3" borderId="41" xfId="3684" applyNumberFormat="1" applyFont="1" applyFill="1" applyBorder="1" applyAlignment="1">
      <alignment horizontal="right" vertical="center"/>
    </xf>
    <xf numFmtId="0" fontId="173" fillId="0" borderId="0" xfId="0" applyFont="1"/>
    <xf numFmtId="41" fontId="173" fillId="0" borderId="0" xfId="3685" applyFont="1" applyFill="1" applyBorder="1" applyAlignment="1">
      <alignment horizontal="right" vertical="center"/>
    </xf>
    <xf numFmtId="171" fontId="173" fillId="0" borderId="0" xfId="3684" applyNumberFormat="1" applyFont="1" applyFill="1" applyBorder="1" applyAlignment="1">
      <alignment horizontal="right" vertical="center"/>
    </xf>
    <xf numFmtId="0" fontId="173" fillId="0" borderId="40" xfId="0" applyFont="1" applyBorder="1"/>
    <xf numFmtId="41" fontId="173" fillId="0" borderId="40" xfId="3685" applyFont="1" applyFill="1" applyBorder="1" applyAlignment="1">
      <alignment horizontal="right" vertical="center"/>
    </xf>
    <xf numFmtId="171" fontId="173" fillId="0" borderId="40" xfId="3684" applyNumberFormat="1" applyFont="1" applyFill="1" applyBorder="1" applyAlignment="1">
      <alignment horizontal="right" vertical="center"/>
    </xf>
    <xf numFmtId="0" fontId="169" fillId="3" borderId="41" xfId="0" applyFont="1" applyFill="1" applyBorder="1" applyAlignment="1">
      <alignment vertical="center"/>
    </xf>
    <xf numFmtId="41" fontId="169" fillId="3" borderId="41" xfId="3685" applyFont="1" applyFill="1" applyBorder="1" applyAlignment="1">
      <alignment horizontal="right" vertical="center"/>
    </xf>
    <xf numFmtId="171" fontId="169" fillId="3" borderId="41" xfId="3684" applyNumberFormat="1" applyFont="1" applyFill="1" applyBorder="1" applyAlignment="1">
      <alignment horizontal="right" vertical="center"/>
    </xf>
    <xf numFmtId="0" fontId="162" fillId="3" borderId="0" xfId="0" applyFont="1" applyFill="1" applyAlignment="1">
      <alignment vertical="center"/>
    </xf>
    <xf numFmtId="0" fontId="173" fillId="0" borderId="0" xfId="0" applyFont="1" applyAlignment="1">
      <alignment vertical="center"/>
    </xf>
    <xf numFmtId="41" fontId="172" fillId="0" borderId="0" xfId="3685" applyFont="1" applyFill="1" applyBorder="1" applyAlignment="1">
      <alignment horizontal="right" vertical="center"/>
    </xf>
    <xf numFmtId="0" fontId="173" fillId="0" borderId="40" xfId="0" applyFont="1" applyBorder="1" applyAlignment="1">
      <alignment vertical="center"/>
    </xf>
    <xf numFmtId="41" fontId="172" fillId="0" borderId="40" xfId="3685" applyFont="1" applyFill="1" applyBorder="1" applyAlignment="1">
      <alignment horizontal="right" vertical="center"/>
    </xf>
    <xf numFmtId="0" fontId="172" fillId="0" borderId="41" xfId="0" applyFont="1" applyBorder="1" applyAlignment="1">
      <alignment vertical="center"/>
    </xf>
    <xf numFmtId="41" fontId="172" fillId="0" borderId="41" xfId="3685" applyFont="1" applyFill="1" applyBorder="1" applyAlignment="1">
      <alignment horizontal="right" vertical="center"/>
    </xf>
    <xf numFmtId="0" fontId="173" fillId="0" borderId="41" xfId="0" applyFont="1" applyBorder="1" applyAlignment="1">
      <alignment vertical="center"/>
    </xf>
    <xf numFmtId="41" fontId="173" fillId="0" borderId="41" xfId="3685" applyFont="1" applyFill="1" applyBorder="1" applyAlignment="1">
      <alignment horizontal="right" vertical="center"/>
    </xf>
    <xf numFmtId="41" fontId="173" fillId="0" borderId="0" xfId="0" applyNumberFormat="1" applyFont="1"/>
    <xf numFmtId="0" fontId="174" fillId="0" borderId="41" xfId="0" applyFont="1" applyBorder="1" applyAlignment="1">
      <alignment vertical="center"/>
    </xf>
    <xf numFmtId="41" fontId="174" fillId="0" borderId="41" xfId="3685" applyFont="1" applyFill="1" applyBorder="1" applyAlignment="1">
      <alignment horizontal="right" vertical="center"/>
    </xf>
    <xf numFmtId="0" fontId="171" fillId="0" borderId="0" xfId="0" applyFont="1"/>
    <xf numFmtId="3" fontId="171" fillId="3" borderId="0" xfId="0" applyNumberFormat="1" applyFont="1" applyFill="1" applyAlignment="1">
      <alignment horizontal="right" wrapText="1"/>
    </xf>
    <xf numFmtId="0" fontId="164" fillId="0" borderId="0" xfId="0" applyFont="1" applyAlignment="1">
      <alignment vertical="center"/>
    </xf>
    <xf numFmtId="0" fontId="165" fillId="0" borderId="0" xfId="0" applyFont="1" applyAlignment="1">
      <alignment vertical="center"/>
    </xf>
    <xf numFmtId="41" fontId="164" fillId="0" borderId="0" xfId="3685" applyFont="1" applyBorder="1" applyAlignment="1">
      <alignment vertical="center"/>
    </xf>
    <xf numFmtId="41" fontId="164" fillId="0" borderId="0" xfId="3685" applyFont="1" applyAlignment="1">
      <alignment vertical="center"/>
    </xf>
    <xf numFmtId="10" fontId="164" fillId="0" borderId="0" xfId="3684" applyNumberFormat="1" applyFont="1" applyAlignment="1">
      <alignment vertical="center"/>
    </xf>
    <xf numFmtId="41" fontId="175" fillId="0" borderId="0" xfId="0" applyNumberFormat="1" applyFont="1" applyAlignment="1">
      <alignment vertical="center"/>
    </xf>
    <xf numFmtId="0" fontId="176" fillId="0" borderId="0" xfId="0" applyFont="1" applyAlignment="1">
      <alignment horizontal="center" vertical="center" wrapText="1"/>
    </xf>
    <xf numFmtId="41" fontId="177" fillId="0" borderId="37" xfId="0" applyNumberFormat="1" applyFont="1" applyBorder="1" applyAlignment="1">
      <alignment vertical="center"/>
    </xf>
    <xf numFmtId="17" fontId="178" fillId="87" borderId="37" xfId="0" quotePrefix="1" applyNumberFormat="1" applyFont="1" applyFill="1" applyBorder="1" applyAlignment="1">
      <alignment horizontal="center" vertical="center" wrapText="1"/>
    </xf>
    <xf numFmtId="17" fontId="178" fillId="0" borderId="0" xfId="0" quotePrefix="1" applyNumberFormat="1" applyFont="1" applyAlignment="1">
      <alignment horizontal="center" vertical="center" wrapText="1"/>
    </xf>
    <xf numFmtId="0" fontId="173" fillId="0" borderId="0" xfId="0" applyFont="1" applyAlignment="1">
      <alignment horizontal="left" vertical="center"/>
    </xf>
    <xf numFmtId="171" fontId="173" fillId="0" borderId="0" xfId="3684" applyNumberFormat="1" applyFont="1" applyFill="1" applyBorder="1" applyAlignment="1">
      <alignment horizontal="center" vertical="center"/>
    </xf>
    <xf numFmtId="0" fontId="179" fillId="0" borderId="0" xfId="0" applyFont="1"/>
    <xf numFmtId="0" fontId="178" fillId="87" borderId="38" xfId="0" applyFont="1" applyFill="1" applyBorder="1" applyAlignment="1">
      <alignment horizontal="left" vertical="center"/>
    </xf>
    <xf numFmtId="41" fontId="178" fillId="87" borderId="38" xfId="3685" applyFont="1" applyFill="1" applyBorder="1" applyAlignment="1">
      <alignment horizontal="right" vertical="center"/>
    </xf>
    <xf numFmtId="171" fontId="178" fillId="87" borderId="38" xfId="3684" applyNumberFormat="1" applyFont="1" applyFill="1" applyBorder="1" applyAlignment="1">
      <alignment horizontal="right" vertical="center"/>
    </xf>
    <xf numFmtId="0" fontId="181" fillId="0" borderId="38" xfId="0" applyFont="1" applyBorder="1" applyAlignment="1">
      <alignment horizontal="left" vertical="center"/>
    </xf>
    <xf numFmtId="171" fontId="181" fillId="0" borderId="38" xfId="3684" applyNumberFormat="1" applyFont="1" applyFill="1" applyBorder="1" applyAlignment="1">
      <alignment horizontal="right" vertical="center"/>
    </xf>
    <xf numFmtId="41" fontId="181" fillId="0" borderId="38" xfId="3685" applyFont="1" applyFill="1" applyBorder="1" applyAlignment="1">
      <alignment horizontal="right" vertical="center"/>
    </xf>
    <xf numFmtId="0" fontId="184" fillId="0" borderId="0" xfId="0" applyFont="1"/>
    <xf numFmtId="0" fontId="185" fillId="3" borderId="0" xfId="0" applyFont="1" applyFill="1"/>
    <xf numFmtId="3" fontId="186" fillId="3" borderId="34" xfId="0" applyNumberFormat="1" applyFont="1" applyFill="1" applyBorder="1" applyAlignment="1">
      <alignment wrapText="1"/>
    </xf>
    <xf numFmtId="0" fontId="188" fillId="3" borderId="34" xfId="0" applyFont="1" applyFill="1" applyBorder="1"/>
    <xf numFmtId="0" fontId="189" fillId="3" borderId="34" xfId="0" applyFont="1" applyFill="1" applyBorder="1"/>
    <xf numFmtId="3" fontId="168" fillId="3" borderId="0" xfId="0" applyNumberFormat="1" applyFont="1" applyFill="1" applyAlignment="1">
      <alignment wrapText="1"/>
    </xf>
    <xf numFmtId="0" fontId="190" fillId="3" borderId="0" xfId="0" applyFont="1" applyFill="1" applyAlignment="1">
      <alignment horizontal="left" wrapText="1"/>
    </xf>
    <xf numFmtId="0" fontId="191" fillId="3" borderId="0" xfId="0" applyFont="1" applyFill="1"/>
    <xf numFmtId="0" fontId="164" fillId="3" borderId="0" xfId="0" applyFont="1" applyFill="1"/>
    <xf numFmtId="0" fontId="192" fillId="3" borderId="0" xfId="0" applyFont="1" applyFill="1" applyAlignment="1">
      <alignment horizontal="center" vertical="center" wrapText="1"/>
    </xf>
    <xf numFmtId="0" fontId="184" fillId="3" borderId="0" xfId="0" applyFont="1" applyFill="1"/>
    <xf numFmtId="0" fontId="177" fillId="0" borderId="0" xfId="0" applyFont="1" applyAlignment="1">
      <alignment wrapText="1"/>
    </xf>
    <xf numFmtId="3" fontId="193" fillId="3" borderId="0" xfId="0" applyNumberFormat="1" applyFont="1" applyFill="1" applyAlignment="1">
      <alignment horizontal="right" wrapText="1"/>
    </xf>
    <xf numFmtId="0" fontId="194" fillId="0" borderId="0" xfId="0" applyFont="1" applyAlignment="1">
      <alignment wrapText="1"/>
    </xf>
    <xf numFmtId="41" fontId="194" fillId="0" borderId="0" xfId="3685" applyFont="1" applyFill="1" applyBorder="1" applyAlignment="1">
      <alignment horizontal="right"/>
    </xf>
    <xf numFmtId="171" fontId="194" fillId="0" borderId="0" xfId="3684" applyNumberFormat="1" applyFont="1" applyFill="1" applyBorder="1" applyAlignment="1">
      <alignment horizontal="center" wrapText="1"/>
    </xf>
    <xf numFmtId="41" fontId="194" fillId="0" borderId="0" xfId="3685" applyFont="1" applyFill="1" applyBorder="1" applyAlignment="1">
      <alignment horizontal="right" wrapText="1"/>
    </xf>
    <xf numFmtId="0" fontId="195" fillId="3" borderId="0" xfId="0" applyFont="1" applyFill="1"/>
    <xf numFmtId="170" fontId="193" fillId="3" borderId="0" xfId="2289" applyNumberFormat="1" applyFont="1" applyFill="1" applyBorder="1" applyAlignment="1">
      <alignment horizontal="right" wrapText="1"/>
    </xf>
    <xf numFmtId="3" fontId="196" fillId="3" borderId="0" xfId="0" applyNumberFormat="1" applyFont="1" applyFill="1" applyAlignment="1">
      <alignment horizontal="right" wrapText="1"/>
    </xf>
    <xf numFmtId="0" fontId="176" fillId="0" borderId="38" xfId="0" applyFont="1" applyBorder="1" applyAlignment="1">
      <alignment horizontal="left" vertical="center"/>
    </xf>
    <xf numFmtId="41" fontId="176" fillId="0" borderId="38" xfId="3685" applyFont="1" applyFill="1" applyBorder="1" applyAlignment="1">
      <alignment horizontal="right" vertical="center"/>
    </xf>
    <xf numFmtId="171" fontId="176" fillId="0" borderId="38" xfId="3684" applyNumberFormat="1" applyFont="1" applyFill="1" applyBorder="1" applyAlignment="1">
      <alignment horizontal="center" vertical="center"/>
    </xf>
    <xf numFmtId="171" fontId="176" fillId="0" borderId="0" xfId="3684" applyNumberFormat="1" applyFont="1" applyFill="1" applyBorder="1" applyAlignment="1">
      <alignment horizontal="center" vertical="center"/>
    </xf>
    <xf numFmtId="171" fontId="196" fillId="3" borderId="0" xfId="3684" applyNumberFormat="1" applyFont="1" applyFill="1" applyBorder="1" applyAlignment="1">
      <alignment horizontal="right" wrapText="1"/>
    </xf>
    <xf numFmtId="171" fontId="176" fillId="0" borderId="38" xfId="3684" applyNumberFormat="1" applyFont="1" applyFill="1" applyBorder="1" applyAlignment="1">
      <alignment horizontal="right" vertical="center"/>
    </xf>
    <xf numFmtId="171" fontId="193" fillId="3" borderId="35" xfId="3684" applyNumberFormat="1" applyFont="1" applyFill="1" applyBorder="1" applyAlignment="1">
      <alignment horizontal="right" wrapText="1"/>
    </xf>
    <xf numFmtId="0" fontId="194" fillId="0" borderId="0" xfId="0" applyFont="1" applyAlignment="1">
      <alignment vertical="center" wrapText="1"/>
    </xf>
    <xf numFmtId="41" fontId="194" fillId="0" borderId="0" xfId="3685" applyFont="1" applyFill="1" applyBorder="1" applyAlignment="1">
      <alignment horizontal="right" vertical="center"/>
    </xf>
    <xf numFmtId="171" fontId="194" fillId="0" borderId="0" xfId="3684" applyNumberFormat="1" applyFont="1" applyFill="1" applyBorder="1" applyAlignment="1">
      <alignment horizontal="center" vertical="center" wrapText="1"/>
    </xf>
    <xf numFmtId="41" fontId="194" fillId="0" borderId="0" xfId="3685" applyFont="1" applyFill="1" applyBorder="1" applyAlignment="1">
      <alignment horizontal="right" vertical="center" wrapText="1"/>
    </xf>
    <xf numFmtId="0" fontId="173" fillId="3" borderId="0" xfId="0" applyFont="1" applyFill="1"/>
    <xf numFmtId="0" fontId="192" fillId="87" borderId="39" xfId="0" applyFont="1" applyFill="1" applyBorder="1" applyAlignment="1">
      <alignment horizontal="left" vertical="center" wrapText="1"/>
    </xf>
    <xf numFmtId="41" fontId="192" fillId="87" borderId="39" xfId="3685" applyFont="1" applyFill="1" applyBorder="1" applyAlignment="1">
      <alignment horizontal="right" vertical="center" wrapText="1"/>
    </xf>
    <xf numFmtId="171" fontId="192" fillId="87" borderId="39" xfId="3684" applyNumberFormat="1" applyFont="1" applyFill="1" applyBorder="1" applyAlignment="1">
      <alignment horizontal="center" vertical="center" wrapText="1"/>
    </xf>
    <xf numFmtId="171" fontId="192" fillId="0" borderId="0" xfId="3684" applyNumberFormat="1" applyFont="1" applyFill="1" applyBorder="1" applyAlignment="1">
      <alignment horizontal="center" vertical="center" wrapText="1"/>
    </xf>
    <xf numFmtId="0" fontId="197" fillId="3" borderId="0" xfId="0" applyFont="1" applyFill="1"/>
    <xf numFmtId="171" fontId="193" fillId="3" borderId="0" xfId="3684" applyNumberFormat="1" applyFont="1" applyFill="1" applyBorder="1" applyAlignment="1">
      <alignment horizontal="right" wrapText="1"/>
    </xf>
    <xf numFmtId="0" fontId="192" fillId="87" borderId="37" xfId="0" applyFont="1" applyFill="1" applyBorder="1" applyAlignment="1">
      <alignment wrapText="1"/>
    </xf>
    <xf numFmtId="171" fontId="192" fillId="87" borderId="37" xfId="3684" applyNumberFormat="1" applyFont="1" applyFill="1" applyBorder="1" applyAlignment="1">
      <alignment horizontal="right" wrapText="1"/>
    </xf>
    <xf numFmtId="171" fontId="192" fillId="87" borderId="37" xfId="3684" applyNumberFormat="1" applyFont="1" applyFill="1" applyBorder="1" applyAlignment="1">
      <alignment horizontal="center" wrapText="1"/>
    </xf>
    <xf numFmtId="171" fontId="192" fillId="0" borderId="0" xfId="3684" applyNumberFormat="1" applyFont="1" applyFill="1" applyBorder="1" applyAlignment="1">
      <alignment horizontal="center" wrapText="1"/>
    </xf>
    <xf numFmtId="0" fontId="198" fillId="0" borderId="0" xfId="0" applyFont="1" applyAlignment="1">
      <alignment wrapText="1"/>
    </xf>
    <xf numFmtId="171" fontId="198" fillId="0" borderId="0" xfId="3684" applyNumberFormat="1" applyFont="1" applyFill="1" applyBorder="1" applyAlignment="1">
      <alignment horizontal="right" wrapText="1"/>
    </xf>
    <xf numFmtId="9" fontId="198" fillId="0" borderId="0" xfId="0" applyNumberFormat="1" applyFont="1" applyAlignment="1">
      <alignment horizontal="right" wrapText="1"/>
    </xf>
    <xf numFmtId="9" fontId="198" fillId="0" borderId="0" xfId="3684" applyFont="1" applyFill="1" applyBorder="1" applyAlignment="1">
      <alignment horizontal="right" wrapText="1"/>
    </xf>
    <xf numFmtId="171" fontId="173" fillId="0" borderId="0" xfId="3684" applyNumberFormat="1" applyFont="1" applyFill="1" applyBorder="1" applyAlignment="1">
      <alignment horizontal="right" wrapText="1"/>
    </xf>
    <xf numFmtId="9" fontId="193" fillId="3" borderId="0" xfId="3684" applyFont="1" applyFill="1" applyBorder="1" applyAlignment="1">
      <alignment horizontal="right" wrapText="1"/>
    </xf>
    <xf numFmtId="0" fontId="199" fillId="3" borderId="0" xfId="0" applyFont="1" applyFill="1" applyAlignment="1">
      <alignment wrapText="1"/>
    </xf>
    <xf numFmtId="0" fontId="198" fillId="3" borderId="0" xfId="0" applyFont="1" applyFill="1"/>
    <xf numFmtId="170" fontId="193" fillId="3" borderId="0" xfId="1" applyNumberFormat="1" applyFont="1" applyFill="1" applyBorder="1" applyAlignment="1">
      <alignment horizontal="right" wrapText="1"/>
    </xf>
    <xf numFmtId="41" fontId="173" fillId="0" borderId="0" xfId="3685" applyFont="1" applyFill="1" applyBorder="1" applyAlignment="1">
      <alignment horizontal="center"/>
    </xf>
    <xf numFmtId="41" fontId="173" fillId="0" borderId="0" xfId="3685" applyFont="1" applyFill="1" applyBorder="1" applyAlignment="1">
      <alignment horizontal="center" wrapText="1"/>
    </xf>
    <xf numFmtId="171" fontId="173" fillId="0" borderId="0" xfId="3684" applyNumberFormat="1" applyFont="1" applyFill="1" applyBorder="1" applyAlignment="1">
      <alignment horizontal="center" wrapText="1"/>
    </xf>
    <xf numFmtId="0" fontId="199" fillId="3" borderId="0" xfId="0" applyFont="1" applyFill="1" applyAlignment="1">
      <alignment horizontal="center" vertical="center" wrapText="1"/>
    </xf>
    <xf numFmtId="171" fontId="173" fillId="0" borderId="0" xfId="3684" applyNumberFormat="1" applyFont="1" applyFill="1" applyBorder="1" applyAlignment="1">
      <alignment horizontal="center" vertical="center" wrapText="1"/>
    </xf>
    <xf numFmtId="0" fontId="200" fillId="3" borderId="0" xfId="0" applyFont="1" applyFill="1"/>
    <xf numFmtId="41" fontId="176" fillId="0" borderId="38" xfId="3685" applyFont="1" applyFill="1" applyBorder="1" applyAlignment="1">
      <alignment horizontal="center" vertical="center"/>
    </xf>
    <xf numFmtId="41" fontId="176" fillId="0" borderId="0" xfId="3685" applyFont="1" applyFill="1" applyBorder="1" applyAlignment="1">
      <alignment horizontal="center" vertical="center"/>
    </xf>
    <xf numFmtId="41" fontId="173" fillId="3" borderId="0" xfId="0" applyNumberFormat="1" applyFont="1" applyFill="1"/>
    <xf numFmtId="171" fontId="173" fillId="3" borderId="0" xfId="0" applyNumberFormat="1" applyFont="1" applyFill="1"/>
    <xf numFmtId="3" fontId="201" fillId="3" borderId="0" xfId="0" applyNumberFormat="1" applyFont="1" applyFill="1" applyAlignment="1">
      <alignment horizontal="right" wrapText="1"/>
    </xf>
    <xf numFmtId="3" fontId="173" fillId="3" borderId="0" xfId="0" applyNumberFormat="1" applyFont="1" applyFill="1"/>
    <xf numFmtId="3" fontId="168" fillId="3" borderId="0" xfId="0" applyNumberFormat="1" applyFont="1" applyFill="1" applyAlignment="1">
      <alignment horizontal="right" wrapText="1"/>
    </xf>
    <xf numFmtId="3" fontId="166" fillId="3" borderId="0" xfId="0" applyNumberFormat="1" applyFont="1" applyFill="1" applyAlignment="1">
      <alignment horizontal="right" wrapText="1"/>
    </xf>
    <xf numFmtId="0" fontId="164" fillId="3" borderId="0" xfId="0" applyFont="1" applyFill="1" applyAlignment="1">
      <alignment wrapText="1"/>
    </xf>
    <xf numFmtId="171" fontId="168" fillId="3" borderId="0" xfId="0" applyNumberFormat="1" applyFont="1" applyFill="1" applyAlignment="1">
      <alignment horizontal="right" wrapText="1"/>
    </xf>
    <xf numFmtId="0" fontId="202" fillId="0" borderId="0" xfId="0" applyFont="1"/>
    <xf numFmtId="17" fontId="169" fillId="0" borderId="0" xfId="0" applyNumberFormat="1" applyFont="1" applyAlignment="1">
      <alignment horizontal="center" vertical="center" wrapText="1"/>
    </xf>
    <xf numFmtId="0" fontId="169" fillId="0" borderId="0" xfId="0" applyFont="1" applyAlignment="1">
      <alignment horizontal="center" vertical="center" wrapText="1"/>
    </xf>
    <xf numFmtId="0" fontId="203" fillId="0" borderId="0" xfId="0" applyFont="1" applyAlignment="1">
      <alignment vertical="center" wrapText="1"/>
    </xf>
    <xf numFmtId="0" fontId="169" fillId="0" borderId="41" xfId="0" applyFont="1" applyBorder="1" applyAlignment="1">
      <alignment horizontal="center" vertical="center" wrapText="1"/>
    </xf>
    <xf numFmtId="3" fontId="204" fillId="0" borderId="0" xfId="0" applyNumberFormat="1" applyFont="1" applyAlignment="1">
      <alignment horizontal="left" vertical="center"/>
    </xf>
    <xf numFmtId="250" fontId="204" fillId="0" borderId="0" xfId="3685" applyNumberFormat="1" applyFont="1" applyFill="1" applyBorder="1" applyAlignment="1">
      <alignment horizontal="center" vertical="center"/>
    </xf>
    <xf numFmtId="171" fontId="204" fillId="0" borderId="0" xfId="3684" applyNumberFormat="1" applyFont="1" applyFill="1" applyBorder="1" applyAlignment="1">
      <alignment horizontal="center" vertical="center"/>
    </xf>
    <xf numFmtId="0" fontId="205" fillId="0" borderId="41" xfId="0" applyFont="1" applyBorder="1" applyAlignment="1">
      <alignment vertical="center"/>
    </xf>
    <xf numFmtId="250" fontId="205" fillId="0" borderId="41" xfId="3685" applyNumberFormat="1" applyFont="1" applyFill="1" applyBorder="1" applyAlignment="1">
      <alignment horizontal="center" vertical="center"/>
    </xf>
    <xf numFmtId="171" fontId="205" fillId="0" borderId="0" xfId="3684" applyNumberFormat="1" applyFont="1" applyFill="1" applyBorder="1" applyAlignment="1">
      <alignment horizontal="center" vertical="center"/>
    </xf>
    <xf numFmtId="171" fontId="205" fillId="0" borderId="41" xfId="3684" applyNumberFormat="1" applyFont="1" applyFill="1" applyBorder="1" applyAlignment="1">
      <alignment horizontal="center" vertical="center"/>
    </xf>
    <xf numFmtId="250" fontId="205" fillId="0" borderId="41" xfId="3685" applyNumberFormat="1" applyFont="1" applyBorder="1" applyAlignment="1">
      <alignment horizontal="center" vertical="center"/>
    </xf>
    <xf numFmtId="171" fontId="205" fillId="0" borderId="41" xfId="3684" applyNumberFormat="1" applyFont="1" applyBorder="1" applyAlignment="1">
      <alignment horizontal="center" vertical="center"/>
    </xf>
    <xf numFmtId="0" fontId="205" fillId="0" borderId="42" xfId="0" applyFont="1" applyBorder="1" applyAlignment="1">
      <alignment vertical="center"/>
    </xf>
    <xf numFmtId="250" fontId="205" fillId="0" borderId="42" xfId="3685" applyNumberFormat="1" applyFont="1" applyBorder="1" applyAlignment="1">
      <alignment horizontal="center" vertical="center"/>
    </xf>
    <xf numFmtId="171" fontId="205" fillId="0" borderId="42" xfId="3684" applyNumberFormat="1" applyFont="1" applyBorder="1" applyAlignment="1">
      <alignment horizontal="center" vertical="center"/>
    </xf>
    <xf numFmtId="171" fontId="205" fillId="0" borderId="42" xfId="3684" applyNumberFormat="1" applyFont="1" applyFill="1" applyBorder="1" applyAlignment="1">
      <alignment horizontal="center" vertical="center"/>
    </xf>
    <xf numFmtId="0" fontId="206" fillId="0" borderId="41" xfId="0" applyFont="1" applyBorder="1" applyAlignment="1">
      <alignment horizontal="left" vertical="center" wrapText="1"/>
    </xf>
    <xf numFmtId="250" fontId="206" fillId="0" borderId="41" xfId="3685" applyNumberFormat="1" applyFont="1" applyFill="1" applyBorder="1" applyAlignment="1">
      <alignment horizontal="center" vertical="center" wrapText="1"/>
    </xf>
    <xf numFmtId="171" fontId="206" fillId="0" borderId="0" xfId="3684" applyNumberFormat="1" applyFont="1" applyFill="1" applyBorder="1" applyAlignment="1">
      <alignment horizontal="center" vertical="center" wrapText="1"/>
    </xf>
    <xf numFmtId="171" fontId="206" fillId="0" borderId="41" xfId="3684" applyNumberFormat="1" applyFont="1" applyFill="1" applyBorder="1" applyAlignment="1">
      <alignment horizontal="center" vertical="center" wrapText="1"/>
    </xf>
    <xf numFmtId="0" fontId="206" fillId="0" borderId="43" xfId="0" applyFont="1" applyBorder="1" applyAlignment="1">
      <alignment horizontal="left" vertical="center" wrapText="1"/>
    </xf>
    <xf numFmtId="171" fontId="206" fillId="0" borderId="43" xfId="3684" applyNumberFormat="1" applyFont="1" applyBorder="1" applyAlignment="1">
      <alignment horizontal="center" vertical="center" wrapText="1"/>
    </xf>
    <xf numFmtId="171" fontId="206" fillId="0" borderId="0" xfId="3684" applyNumberFormat="1" applyFont="1" applyAlignment="1">
      <alignment horizontal="center" vertical="center" wrapText="1"/>
    </xf>
    <xf numFmtId="0" fontId="207" fillId="3" borderId="0" xfId="0" applyFont="1" applyFill="1"/>
    <xf numFmtId="3" fontId="207" fillId="3" borderId="0" xfId="0" applyNumberFormat="1" applyFont="1" applyFill="1" applyAlignment="1">
      <alignment horizontal="center" wrapText="1"/>
    </xf>
    <xf numFmtId="171" fontId="207" fillId="0" borderId="0" xfId="0" applyNumberFormat="1" applyFont="1" applyAlignment="1">
      <alignment horizontal="center" wrapText="1"/>
    </xf>
    <xf numFmtId="171" fontId="207" fillId="3" borderId="0" xfId="0" applyNumberFormat="1" applyFont="1" applyFill="1" applyAlignment="1">
      <alignment horizontal="center" wrapText="1"/>
    </xf>
    <xf numFmtId="0" fontId="205" fillId="0" borderId="38" xfId="0" applyFont="1" applyBorder="1" applyAlignment="1">
      <alignment vertical="center"/>
    </xf>
    <xf numFmtId="250" fontId="205" fillId="0" borderId="38" xfId="3685" applyNumberFormat="1" applyFont="1" applyFill="1" applyBorder="1" applyAlignment="1">
      <alignment horizontal="center" vertical="center"/>
    </xf>
    <xf numFmtId="171" fontId="205" fillId="0" borderId="38" xfId="3684" applyNumberFormat="1" applyFont="1" applyFill="1" applyBorder="1" applyAlignment="1">
      <alignment horizontal="center" vertical="center"/>
    </xf>
    <xf numFmtId="250" fontId="206" fillId="0" borderId="41" xfId="3685" applyNumberFormat="1" applyFont="1" applyBorder="1" applyAlignment="1">
      <alignment horizontal="center" vertical="center" wrapText="1"/>
    </xf>
    <xf numFmtId="171" fontId="206" fillId="0" borderId="41" xfId="3684" applyNumberFormat="1" applyFont="1" applyBorder="1" applyAlignment="1">
      <alignment horizontal="center" vertical="center" wrapText="1"/>
    </xf>
    <xf numFmtId="0" fontId="208" fillId="3" borderId="0" xfId="0" applyFont="1" applyFill="1"/>
    <xf numFmtId="170" fontId="208" fillId="3" borderId="0" xfId="1" applyNumberFormat="1" applyFont="1" applyFill="1" applyBorder="1" applyAlignment="1">
      <alignment horizontal="center"/>
    </xf>
    <xf numFmtId="171" fontId="208" fillId="0" borderId="0" xfId="3684" applyNumberFormat="1" applyFont="1" applyFill="1" applyBorder="1" applyAlignment="1">
      <alignment horizontal="center"/>
    </xf>
    <xf numFmtId="171" fontId="208" fillId="3" borderId="0" xfId="3684" applyNumberFormat="1" applyFont="1" applyFill="1" applyBorder="1" applyAlignment="1">
      <alignment horizontal="center"/>
    </xf>
    <xf numFmtId="0" fontId="209" fillId="0" borderId="0" xfId="0" applyFont="1" applyAlignment="1">
      <alignment horizontal="center" vertical="center" wrapText="1"/>
    </xf>
    <xf numFmtId="41" fontId="211" fillId="0" borderId="38" xfId="3685" applyFont="1" applyBorder="1" applyAlignment="1">
      <alignment horizontal="center" vertical="center" wrapText="1"/>
    </xf>
    <xf numFmtId="171" fontId="211" fillId="0" borderId="38" xfId="3684" applyNumberFormat="1" applyFont="1" applyBorder="1" applyAlignment="1">
      <alignment horizontal="center" vertical="center" wrapText="1"/>
    </xf>
    <xf numFmtId="0" fontId="211" fillId="0" borderId="0" xfId="0" applyFont="1" applyAlignment="1">
      <alignment horizontal="center" vertical="center" wrapText="1"/>
    </xf>
    <xf numFmtId="0" fontId="198" fillId="0" borderId="0" xfId="0" applyFont="1" applyAlignment="1">
      <alignment horizontal="left" vertical="center"/>
    </xf>
    <xf numFmtId="41" fontId="206" fillId="0" borderId="41" xfId="3685" applyFont="1" applyBorder="1" applyAlignment="1">
      <alignment horizontal="center" vertical="center" wrapText="1"/>
    </xf>
    <xf numFmtId="0" fontId="180" fillId="89" borderId="38" xfId="0" applyFont="1" applyFill="1" applyBorder="1" applyAlignment="1">
      <alignment horizontal="left" vertical="center" wrapText="1"/>
    </xf>
    <xf numFmtId="41" fontId="180" fillId="89" borderId="38" xfId="3685" applyFont="1" applyFill="1" applyBorder="1" applyAlignment="1">
      <alignment horizontal="right" vertical="center" wrapText="1"/>
    </xf>
    <xf numFmtId="171" fontId="180" fillId="89" borderId="38" xfId="3684" applyNumberFormat="1" applyFont="1" applyFill="1" applyBorder="1" applyAlignment="1">
      <alignment horizontal="center" vertical="center" wrapText="1"/>
    </xf>
    <xf numFmtId="171" fontId="180" fillId="0" borderId="0" xfId="3684" applyNumberFormat="1" applyFont="1" applyFill="1" applyBorder="1" applyAlignment="1">
      <alignment horizontal="right" vertical="center" wrapText="1"/>
    </xf>
    <xf numFmtId="41" fontId="173" fillId="0" borderId="0" xfId="3685" applyFont="1" applyFill="1" applyBorder="1" applyAlignment="1">
      <alignment vertical="center"/>
    </xf>
    <xf numFmtId="171" fontId="173" fillId="0" borderId="0" xfId="3684" applyNumberFormat="1" applyFont="1" applyFill="1" applyBorder="1" applyAlignment="1">
      <alignment vertical="center"/>
    </xf>
    <xf numFmtId="0" fontId="212" fillId="0" borderId="0" xfId="0" applyFont="1" applyAlignment="1">
      <alignment horizontal="center" vertical="center" wrapText="1"/>
    </xf>
    <xf numFmtId="0" fontId="213" fillId="0" borderId="0" xfId="0" applyFont="1" applyAlignment="1">
      <alignment horizontal="center" vertical="center" wrapText="1"/>
    </xf>
    <xf numFmtId="17" fontId="213" fillId="3" borderId="41" xfId="0" applyNumberFormat="1" applyFont="1" applyFill="1" applyBorder="1" applyAlignment="1">
      <alignment horizontal="center" vertical="center" wrapText="1"/>
    </xf>
    <xf numFmtId="0" fontId="213" fillId="3" borderId="0" xfId="0" applyFont="1" applyFill="1" applyAlignment="1">
      <alignment horizontal="center" vertical="center" wrapText="1"/>
    </xf>
    <xf numFmtId="0" fontId="214" fillId="0" borderId="0" xfId="0" applyFont="1" applyAlignment="1">
      <alignment vertical="center" wrapText="1"/>
    </xf>
    <xf numFmtId="41" fontId="215" fillId="0" borderId="0" xfId="3685" applyFont="1" applyBorder="1" applyAlignment="1">
      <alignment horizontal="center" vertical="center" wrapText="1"/>
    </xf>
    <xf numFmtId="171" fontId="215" fillId="0" borderId="42" xfId="3684" applyNumberFormat="1" applyFont="1" applyBorder="1" applyAlignment="1">
      <alignment horizontal="right" vertical="center" wrapText="1"/>
    </xf>
    <xf numFmtId="171" fontId="215" fillId="0" borderId="0" xfId="3684" applyNumberFormat="1" applyFont="1" applyFill="1" applyBorder="1" applyAlignment="1">
      <alignment horizontal="right" vertical="center" wrapText="1"/>
    </xf>
    <xf numFmtId="171" fontId="215" fillId="0" borderId="0" xfId="3684" applyNumberFormat="1" applyFont="1" applyBorder="1" applyAlignment="1">
      <alignment horizontal="right" vertical="center" wrapText="1"/>
    </xf>
    <xf numFmtId="171" fontId="215" fillId="0" borderId="0" xfId="3684" applyNumberFormat="1" applyFont="1" applyAlignment="1">
      <alignment horizontal="right" vertical="center" wrapText="1"/>
    </xf>
    <xf numFmtId="0" fontId="214" fillId="0" borderId="40" xfId="0" applyFont="1" applyBorder="1" applyAlignment="1">
      <alignment vertical="center" wrapText="1"/>
    </xf>
    <xf numFmtId="41" fontId="215" fillId="0" borderId="40" xfId="3685" applyFont="1" applyBorder="1" applyAlignment="1">
      <alignment horizontal="center" vertical="center" wrapText="1"/>
    </xf>
    <xf numFmtId="171" fontId="215" fillId="0" borderId="40" xfId="3684" applyNumberFormat="1" applyFont="1" applyBorder="1" applyAlignment="1">
      <alignment horizontal="right" vertical="center" wrapText="1"/>
    </xf>
    <xf numFmtId="0" fontId="216" fillId="0" borderId="41" xfId="0" applyFont="1" applyBorder="1" applyAlignment="1">
      <alignment horizontal="left" vertical="center" wrapText="1"/>
    </xf>
    <xf numFmtId="41" fontId="216" fillId="0" borderId="41" xfId="3685" applyFont="1" applyBorder="1" applyAlignment="1">
      <alignment horizontal="left" vertical="center" wrapText="1"/>
    </xf>
    <xf numFmtId="171" fontId="216" fillId="0" borderId="41" xfId="3684" applyNumberFormat="1" applyFont="1" applyBorder="1" applyAlignment="1">
      <alignment horizontal="right" vertical="center" wrapText="1"/>
    </xf>
    <xf numFmtId="171" fontId="216" fillId="0" borderId="0" xfId="3684" applyNumberFormat="1" applyFont="1" applyFill="1" applyBorder="1" applyAlignment="1">
      <alignment horizontal="right"/>
    </xf>
    <xf numFmtId="171" fontId="216" fillId="0" borderId="0" xfId="3684" applyNumberFormat="1" applyFont="1" applyAlignment="1">
      <alignment horizontal="right"/>
    </xf>
    <xf numFmtId="0" fontId="165" fillId="0" borderId="0" xfId="0" applyFont="1"/>
    <xf numFmtId="0" fontId="217" fillId="0" borderId="0" xfId="0" applyFont="1"/>
    <xf numFmtId="0" fontId="218" fillId="0" borderId="0" xfId="0" applyFont="1"/>
    <xf numFmtId="3" fontId="219" fillId="3" borderId="34" xfId="0" applyNumberFormat="1" applyFont="1" applyFill="1" applyBorder="1" applyAlignment="1">
      <alignment wrapText="1"/>
    </xf>
    <xf numFmtId="0" fontId="220" fillId="3" borderId="34" xfId="0" applyFont="1" applyFill="1" applyBorder="1"/>
    <xf numFmtId="0" fontId="220" fillId="3" borderId="0" xfId="0" applyFont="1" applyFill="1"/>
    <xf numFmtId="0" fontId="221" fillId="3" borderId="34" xfId="0" applyFont="1" applyFill="1" applyBorder="1"/>
    <xf numFmtId="0" fontId="184" fillId="3" borderId="34" xfId="0" applyFont="1" applyFill="1" applyBorder="1"/>
    <xf numFmtId="3" fontId="219" fillId="3" borderId="0" xfId="0" applyNumberFormat="1" applyFont="1" applyFill="1" applyAlignment="1">
      <alignment wrapText="1"/>
    </xf>
    <xf numFmtId="0" fontId="220" fillId="3" borderId="0" xfId="0" applyFont="1" applyFill="1" applyAlignment="1">
      <alignment horizontal="left" wrapText="1"/>
    </xf>
    <xf numFmtId="0" fontId="221" fillId="3" borderId="0" xfId="0" applyFont="1" applyFill="1"/>
    <xf numFmtId="0" fontId="184" fillId="3" borderId="0" xfId="0" applyFont="1" applyFill="1" applyAlignment="1">
      <alignment vertical="center"/>
    </xf>
    <xf numFmtId="0" fontId="223" fillId="3" borderId="0" xfId="0" applyFont="1" applyFill="1"/>
    <xf numFmtId="170" fontId="223" fillId="3" borderId="0" xfId="0" applyNumberFormat="1" applyFont="1" applyFill="1"/>
    <xf numFmtId="0" fontId="194" fillId="3" borderId="0" xfId="0" applyFont="1" applyFill="1"/>
    <xf numFmtId="0" fontId="194" fillId="0" borderId="0" xfId="0" applyFont="1"/>
    <xf numFmtId="3" fontId="224" fillId="3" borderId="34" xfId="0" applyNumberFormat="1" applyFont="1" applyFill="1" applyBorder="1" applyAlignment="1">
      <alignment wrapText="1"/>
    </xf>
    <xf numFmtId="0" fontId="226" fillId="3" borderId="34" xfId="0" applyFont="1" applyFill="1" applyBorder="1"/>
    <xf numFmtId="0" fontId="226" fillId="3" borderId="0" xfId="0" applyFont="1" applyFill="1"/>
    <xf numFmtId="0" fontId="227" fillId="3" borderId="34" xfId="0" applyFont="1" applyFill="1" applyBorder="1"/>
    <xf numFmtId="0" fontId="164" fillId="3" borderId="34" xfId="0" applyFont="1" applyFill="1" applyBorder="1"/>
    <xf numFmtId="3" fontId="186" fillId="3" borderId="0" xfId="0" applyNumberFormat="1" applyFont="1" applyFill="1" applyAlignment="1">
      <alignment wrapText="1"/>
    </xf>
    <xf numFmtId="0" fontId="225" fillId="3" borderId="0" xfId="0" applyFont="1" applyFill="1" applyAlignment="1">
      <alignment horizontal="left" wrapText="1"/>
    </xf>
    <xf numFmtId="0" fontId="188" fillId="3" borderId="0" xfId="0" applyFont="1" applyFill="1"/>
    <xf numFmtId="0" fontId="189" fillId="3" borderId="0" xfId="0" applyFont="1" applyFill="1"/>
    <xf numFmtId="0" fontId="164" fillId="3" borderId="36" xfId="0" applyFont="1" applyFill="1" applyBorder="1"/>
    <xf numFmtId="0" fontId="225" fillId="3" borderId="0" xfId="0" applyFont="1" applyFill="1" applyAlignment="1">
      <alignment wrapText="1"/>
    </xf>
    <xf numFmtId="0" fontId="228" fillId="0" borderId="45" xfId="0" applyFont="1" applyBorder="1" applyAlignment="1">
      <alignment vertical="center" wrapText="1"/>
    </xf>
    <xf numFmtId="17" fontId="222" fillId="88" borderId="45" xfId="0" applyNumberFormat="1" applyFont="1" applyFill="1" applyBorder="1" applyAlignment="1">
      <alignment horizontal="center" vertical="center" wrapText="1"/>
    </xf>
    <xf numFmtId="0" fontId="194" fillId="88" borderId="0" xfId="0" applyFont="1" applyFill="1" applyAlignment="1">
      <alignment horizontal="left" vertical="center" indent="2"/>
    </xf>
    <xf numFmtId="227" fontId="194" fillId="88" borderId="0" xfId="3685" applyNumberFormat="1" applyFont="1" applyFill="1" applyBorder="1" applyAlignment="1">
      <alignment horizontal="center" vertical="center"/>
    </xf>
    <xf numFmtId="0" fontId="228" fillId="0" borderId="0" xfId="0" applyFont="1" applyAlignment="1">
      <alignment vertical="center" wrapText="1"/>
    </xf>
    <xf numFmtId="17" fontId="222" fillId="0" borderId="0" xfId="0" applyNumberFormat="1" applyFont="1" applyAlignment="1">
      <alignment horizontal="center" vertical="center" wrapText="1"/>
    </xf>
    <xf numFmtId="41" fontId="229" fillId="87" borderId="0" xfId="3685" applyFont="1" applyFill="1" applyBorder="1" applyAlignment="1">
      <alignment horizontal="left"/>
    </xf>
    <xf numFmtId="41" fontId="229" fillId="87" borderId="0" xfId="3685" applyFont="1" applyFill="1" applyBorder="1" applyAlignment="1">
      <alignment horizontal="right"/>
    </xf>
    <xf numFmtId="0" fontId="194" fillId="0" borderId="0" xfId="0" applyFont="1" applyAlignment="1">
      <alignment horizontal="left" vertical="center" indent="2"/>
    </xf>
    <xf numFmtId="41" fontId="222" fillId="0" borderId="0" xfId="3685" applyFont="1" applyFill="1" applyBorder="1" applyAlignment="1">
      <alignment horizontal="right"/>
    </xf>
    <xf numFmtId="0" fontId="230" fillId="0" borderId="0" xfId="0" applyFont="1"/>
    <xf numFmtId="0" fontId="231" fillId="0" borderId="0" xfId="0" applyFont="1"/>
    <xf numFmtId="0" fontId="232" fillId="0" borderId="0" xfId="3686" applyFont="1"/>
    <xf numFmtId="0" fontId="232" fillId="0" borderId="0" xfId="3686" applyFont="1" applyFill="1"/>
    <xf numFmtId="0" fontId="0" fillId="3" borderId="0" xfId="0" applyFill="1"/>
    <xf numFmtId="0" fontId="210" fillId="3" borderId="0" xfId="0" applyFont="1" applyFill="1" applyAlignment="1">
      <alignment vertical="center"/>
    </xf>
    <xf numFmtId="0" fontId="195" fillId="3" borderId="0" xfId="0" applyFont="1" applyFill="1" applyAlignment="1">
      <alignment vertical="center"/>
    </xf>
    <xf numFmtId="0" fontId="198" fillId="3" borderId="0" xfId="0" applyFont="1" applyFill="1" applyAlignment="1">
      <alignment vertical="center" wrapText="1"/>
    </xf>
    <xf numFmtId="0" fontId="197" fillId="3" borderId="0" xfId="0" applyFont="1" applyFill="1" applyAlignment="1">
      <alignment vertical="center"/>
    </xf>
    <xf numFmtId="0" fontId="182" fillId="0" borderId="0" xfId="0" applyFont="1"/>
    <xf numFmtId="0" fontId="182" fillId="0" borderId="0" xfId="0" applyFont="1" applyAlignment="1">
      <alignment horizontal="center"/>
    </xf>
    <xf numFmtId="0" fontId="234" fillId="0" borderId="0" xfId="0" applyFont="1" applyAlignment="1">
      <alignment horizontal="center" vertical="center" wrapText="1"/>
    </xf>
    <xf numFmtId="0" fontId="235" fillId="0" borderId="0" xfId="0" applyFont="1" applyAlignment="1">
      <alignment horizontal="center" vertical="center" wrapText="1"/>
    </xf>
    <xf numFmtId="0" fontId="233" fillId="3" borderId="41" xfId="0" applyFont="1" applyFill="1" applyBorder="1" applyAlignment="1">
      <alignment horizontal="center" vertical="center" wrapText="1"/>
    </xf>
    <xf numFmtId="0" fontId="198" fillId="0" borderId="42" xfId="0" applyFont="1" applyBorder="1" applyAlignment="1">
      <alignment vertical="center" wrapText="1"/>
    </xf>
    <xf numFmtId="41" fontId="198" fillId="0" borderId="42" xfId="3685" applyFont="1" applyBorder="1" applyAlignment="1">
      <alignment horizontal="right" vertical="center" wrapText="1"/>
    </xf>
    <xf numFmtId="171" fontId="198" fillId="0" borderId="42" xfId="3684" applyNumberFormat="1" applyFont="1" applyBorder="1" applyAlignment="1">
      <alignment horizontal="right" vertical="center" wrapText="1"/>
    </xf>
    <xf numFmtId="171" fontId="200" fillId="0" borderId="0" xfId="3684" applyNumberFormat="1" applyFont="1" applyAlignment="1">
      <alignment horizontal="right" vertical="center" wrapText="1"/>
    </xf>
    <xf numFmtId="0" fontId="198" fillId="0" borderId="40" xfId="0" applyFont="1" applyBorder="1" applyAlignment="1">
      <alignment horizontal="left" vertical="center" wrapText="1"/>
    </xf>
    <xf numFmtId="41" fontId="198" fillId="0" borderId="40" xfId="3685" applyFont="1" applyBorder="1" applyAlignment="1">
      <alignment horizontal="right" vertical="center"/>
    </xf>
    <xf numFmtId="171" fontId="198" fillId="0" borderId="40" xfId="3684" applyNumberFormat="1" applyFont="1" applyBorder="1" applyAlignment="1">
      <alignment horizontal="right" vertical="center"/>
    </xf>
    <xf numFmtId="171" fontId="199" fillId="0" borderId="0" xfId="3684" applyNumberFormat="1" applyFont="1" applyAlignment="1">
      <alignment horizontal="right" vertical="center" wrapText="1"/>
    </xf>
    <xf numFmtId="0" fontId="211" fillId="3" borderId="40" xfId="0" applyFont="1" applyFill="1" applyBorder="1" applyAlignment="1">
      <alignment horizontal="left" vertical="center" wrapText="1" indent="1"/>
    </xf>
    <xf numFmtId="3" fontId="211" fillId="3" borderId="40" xfId="3685" applyNumberFormat="1" applyFont="1" applyFill="1" applyBorder="1" applyAlignment="1">
      <alignment horizontal="right" vertical="center" wrapText="1"/>
    </xf>
    <xf numFmtId="171" fontId="211" fillId="3" borderId="40" xfId="3684" applyNumberFormat="1" applyFont="1" applyFill="1" applyBorder="1" applyAlignment="1">
      <alignment horizontal="right" vertical="center" wrapText="1"/>
    </xf>
    <xf numFmtId="171" fontId="211" fillId="0" borderId="0" xfId="3684" applyNumberFormat="1" applyFont="1" applyAlignment="1">
      <alignment horizontal="right" vertical="center" wrapText="1"/>
    </xf>
    <xf numFmtId="0" fontId="198" fillId="0" borderId="0" xfId="0" applyFont="1" applyAlignment="1">
      <alignment vertical="center" wrapText="1"/>
    </xf>
    <xf numFmtId="41" fontId="198" fillId="0" borderId="0" xfId="3685" applyFont="1" applyBorder="1" applyAlignment="1">
      <alignment horizontal="right" vertical="center" wrapText="1"/>
    </xf>
    <xf numFmtId="171" fontId="198" fillId="0" borderId="0" xfId="3684" applyNumberFormat="1" applyFont="1" applyBorder="1" applyAlignment="1">
      <alignment horizontal="right" vertical="center" wrapText="1"/>
    </xf>
    <xf numFmtId="41" fontId="198" fillId="0" borderId="0" xfId="3685" applyFont="1" applyAlignment="1">
      <alignment horizontal="right" vertical="center" wrapText="1"/>
    </xf>
    <xf numFmtId="171" fontId="198" fillId="0" borderId="0" xfId="3684" applyNumberFormat="1" applyFont="1" applyAlignment="1">
      <alignment horizontal="right" vertical="center" wrapText="1"/>
    </xf>
    <xf numFmtId="0" fontId="198" fillId="0" borderId="40" xfId="0" applyFont="1" applyBorder="1" applyAlignment="1">
      <alignment vertical="center" wrapText="1"/>
    </xf>
    <xf numFmtId="41" fontId="198" fillId="0" borderId="40" xfId="3685" applyFont="1" applyBorder="1" applyAlignment="1">
      <alignment horizontal="right" vertical="center" wrapText="1"/>
    </xf>
    <xf numFmtId="171" fontId="198" fillId="0" borderId="40" xfId="3684" applyNumberFormat="1" applyFont="1" applyBorder="1" applyAlignment="1">
      <alignment horizontal="right" vertical="center" wrapText="1"/>
    </xf>
    <xf numFmtId="0" fontId="211" fillId="3" borderId="42" xfId="0" applyFont="1" applyFill="1" applyBorder="1" applyAlignment="1">
      <alignment horizontal="left" vertical="center" wrapText="1" indent="1"/>
    </xf>
    <xf numFmtId="171" fontId="211" fillId="3" borderId="42" xfId="3684" applyNumberFormat="1" applyFont="1" applyFill="1" applyBorder="1" applyAlignment="1">
      <alignment horizontal="right" vertical="center" wrapText="1"/>
    </xf>
    <xf numFmtId="0" fontId="211" fillId="3" borderId="41" xfId="0" applyFont="1" applyFill="1" applyBorder="1" applyAlignment="1">
      <alignment horizontal="left" vertical="center" wrapText="1" indent="1"/>
    </xf>
    <xf numFmtId="171" fontId="211" fillId="3" borderId="41" xfId="3684" applyNumberFormat="1" applyFont="1" applyFill="1" applyBorder="1" applyAlignment="1">
      <alignment horizontal="right" vertical="center" wrapText="1"/>
    </xf>
    <xf numFmtId="17" fontId="233" fillId="3" borderId="0" xfId="0" quotePrefix="1" applyNumberFormat="1" applyFont="1" applyFill="1" applyAlignment="1">
      <alignment horizontal="center" vertical="center" wrapText="1"/>
    </xf>
    <xf numFmtId="0" fontId="211" fillId="0" borderId="0" xfId="0" applyFont="1" applyAlignment="1">
      <alignment horizontal="left" vertical="center" wrapText="1"/>
    </xf>
    <xf numFmtId="0" fontId="211" fillId="88" borderId="0" xfId="0" quotePrefix="1" applyFont="1" applyFill="1" applyAlignment="1">
      <alignment horizontal="center" vertical="center" wrapText="1"/>
    </xf>
    <xf numFmtId="0" fontId="211" fillId="0" borderId="0" xfId="0" quotePrefix="1" applyFont="1" applyAlignment="1">
      <alignment horizontal="center" vertical="center" wrapText="1"/>
    </xf>
    <xf numFmtId="170" fontId="198" fillId="88" borderId="46" xfId="1" applyNumberFormat="1" applyFont="1" applyFill="1" applyBorder="1" applyAlignment="1">
      <alignment horizontal="left" vertical="center" wrapText="1"/>
    </xf>
    <xf numFmtId="41" fontId="198" fillId="0" borderId="46" xfId="3685" applyFont="1" applyFill="1" applyBorder="1" applyAlignment="1">
      <alignment vertical="center" wrapText="1"/>
    </xf>
    <xf numFmtId="41" fontId="198" fillId="0" borderId="0" xfId="3685" applyFont="1" applyFill="1" applyBorder="1" applyAlignment="1">
      <alignment vertical="center" wrapText="1"/>
    </xf>
    <xf numFmtId="41" fontId="211" fillId="0" borderId="46" xfId="3685" applyFont="1" applyFill="1" applyBorder="1" applyAlignment="1">
      <alignment vertical="center" wrapText="1"/>
    </xf>
    <xf numFmtId="170" fontId="198" fillId="88" borderId="0" xfId="1" applyNumberFormat="1" applyFont="1" applyFill="1" applyBorder="1" applyAlignment="1">
      <alignment horizontal="left" vertical="center" wrapText="1"/>
    </xf>
    <xf numFmtId="41" fontId="211" fillId="0" borderId="0" xfId="3685" applyFont="1" applyFill="1" applyBorder="1" applyAlignment="1">
      <alignment vertical="center" wrapText="1"/>
    </xf>
    <xf numFmtId="41" fontId="211" fillId="0" borderId="45" xfId="3685" applyFont="1" applyFill="1" applyBorder="1" applyAlignment="1">
      <alignment vertical="center" wrapText="1"/>
    </xf>
    <xf numFmtId="0" fontId="211" fillId="0" borderId="44" xfId="0" applyFont="1" applyBorder="1" applyAlignment="1">
      <alignment horizontal="left" vertical="center" wrapText="1"/>
    </xf>
    <xf numFmtId="41" fontId="211" fillId="0" borderId="44" xfId="3685" applyFont="1" applyFill="1" applyBorder="1" applyAlignment="1">
      <alignment vertical="center" wrapText="1"/>
    </xf>
    <xf numFmtId="41" fontId="236" fillId="0" borderId="0" xfId="3685" applyFont="1" applyFill="1" applyBorder="1" applyAlignment="1"/>
    <xf numFmtId="170" fontId="211" fillId="88" borderId="0" xfId="1" applyNumberFormat="1" applyFont="1" applyFill="1" applyBorder="1" applyAlignment="1">
      <alignment horizontal="left" vertical="center" wrapText="1"/>
    </xf>
    <xf numFmtId="171" fontId="237" fillId="0" borderId="0" xfId="3684" applyNumberFormat="1" applyFont="1" applyFill="1" applyBorder="1" applyAlignment="1">
      <alignment vertical="center" wrapText="1"/>
    </xf>
    <xf numFmtId="41" fontId="237" fillId="0" borderId="0" xfId="3685" applyFont="1" applyFill="1" applyBorder="1" applyAlignment="1">
      <alignment vertical="center" wrapText="1"/>
    </xf>
    <xf numFmtId="0" fontId="211" fillId="0" borderId="38" xfId="0" applyFont="1" applyBorder="1" applyAlignment="1">
      <alignment horizontal="left" vertical="center" wrapText="1"/>
    </xf>
    <xf numFmtId="41" fontId="211" fillId="0" borderId="38" xfId="3685" applyFont="1" applyFill="1" applyBorder="1" applyAlignment="1">
      <alignment vertical="center" wrapText="1"/>
    </xf>
    <xf numFmtId="0" fontId="200" fillId="3" borderId="0" xfId="0" applyFont="1" applyFill="1" applyAlignment="1">
      <alignment vertical="center"/>
    </xf>
    <xf numFmtId="0" fontId="238" fillId="3" borderId="0" xfId="0" applyFont="1" applyFill="1"/>
    <xf numFmtId="0" fontId="211" fillId="0" borderId="37" xfId="0" applyFont="1" applyBorder="1" applyAlignment="1">
      <alignment horizontal="left" vertical="center" wrapText="1"/>
    </xf>
    <xf numFmtId="0" fontId="211" fillId="88" borderId="37" xfId="0" quotePrefix="1" applyFont="1" applyFill="1" applyBorder="1" applyAlignment="1">
      <alignment horizontal="center" vertical="center" wrapText="1"/>
    </xf>
    <xf numFmtId="41" fontId="172" fillId="3" borderId="0" xfId="3685" applyFont="1" applyFill="1" applyBorder="1" applyAlignment="1">
      <alignment horizontal="right" vertical="center"/>
    </xf>
    <xf numFmtId="171" fontId="172" fillId="3" borderId="0" xfId="3684" applyNumberFormat="1" applyFont="1" applyFill="1" applyBorder="1" applyAlignment="1">
      <alignment horizontal="right" vertical="center"/>
    </xf>
    <xf numFmtId="41" fontId="169" fillId="3" borderId="0" xfId="3685" applyFont="1" applyFill="1" applyBorder="1" applyAlignment="1">
      <alignment horizontal="right" vertical="center"/>
    </xf>
    <xf numFmtId="171" fontId="169" fillId="3" borderId="0" xfId="3684" applyNumberFormat="1" applyFont="1" applyFill="1" applyBorder="1" applyAlignment="1">
      <alignment horizontal="right" vertical="center"/>
    </xf>
    <xf numFmtId="0" fontId="162" fillId="3" borderId="0" xfId="0" applyFont="1" applyFill="1" applyAlignment="1">
      <alignment horizontal="center" vertical="distributed" wrapText="1"/>
    </xf>
    <xf numFmtId="0" fontId="167" fillId="3" borderId="0" xfId="0" applyFont="1" applyFill="1" applyAlignment="1">
      <alignment horizontal="center" vertical="center" wrapText="1"/>
    </xf>
    <xf numFmtId="0" fontId="168" fillId="3" borderId="0" xfId="0" applyFont="1" applyFill="1" applyAlignment="1">
      <alignment horizontal="left"/>
    </xf>
    <xf numFmtId="0" fontId="176" fillId="88" borderId="0" xfId="0" applyFont="1" applyFill="1" applyAlignment="1">
      <alignment horizontal="center" vertical="center" wrapText="1"/>
    </xf>
    <xf numFmtId="0" fontId="187" fillId="3" borderId="34" xfId="0" applyFont="1" applyFill="1" applyBorder="1" applyAlignment="1">
      <alignment horizontal="left" wrapText="1"/>
    </xf>
    <xf numFmtId="0" fontId="187" fillId="3" borderId="0" xfId="0" applyFont="1" applyFill="1" applyAlignment="1">
      <alignment horizontal="left" wrapText="1"/>
    </xf>
    <xf numFmtId="17" fontId="176" fillId="0" borderId="37" xfId="0" quotePrefix="1" applyNumberFormat="1" applyFont="1" applyBorder="1" applyAlignment="1">
      <alignment horizontal="center" vertical="center" wrapText="1"/>
    </xf>
    <xf numFmtId="0" fontId="176" fillId="0" borderId="0" xfId="0" applyFont="1" applyAlignment="1">
      <alignment horizontal="center" vertical="center" wrapText="1"/>
    </xf>
    <xf numFmtId="0" fontId="177" fillId="0" borderId="0" xfId="0" applyFont="1" applyAlignment="1">
      <alignment horizontal="left" wrapText="1"/>
    </xf>
    <xf numFmtId="17" fontId="176" fillId="0" borderId="0" xfId="0" quotePrefix="1" applyNumberFormat="1" applyFont="1" applyAlignment="1">
      <alignment horizontal="center" vertical="center" wrapText="1"/>
    </xf>
    <xf numFmtId="0" fontId="176" fillId="88" borderId="37" xfId="0" applyFont="1" applyFill="1" applyBorder="1" applyAlignment="1">
      <alignment horizontal="center" vertical="center" wrapText="1"/>
    </xf>
    <xf numFmtId="171" fontId="206" fillId="0" borderId="43" xfId="3684" applyNumberFormat="1" applyFont="1" applyBorder="1" applyAlignment="1">
      <alignment horizontal="center" vertical="center" wrapText="1"/>
    </xf>
    <xf numFmtId="0" fontId="157" fillId="0" borderId="0" xfId="0" applyFont="1" applyAlignment="1">
      <alignment horizontal="center" wrapText="1"/>
    </xf>
    <xf numFmtId="171" fontId="206" fillId="0" borderId="43" xfId="3684" quotePrefix="1" applyNumberFormat="1" applyFont="1" applyBorder="1" applyAlignment="1">
      <alignment horizontal="center" vertical="center" wrapText="1"/>
    </xf>
    <xf numFmtId="0" fontId="203" fillId="0" borderId="0" xfId="0" applyFont="1" applyAlignment="1">
      <alignment vertical="center" wrapText="1"/>
    </xf>
    <xf numFmtId="0" fontId="203" fillId="0" borderId="40" xfId="0" applyFont="1" applyBorder="1" applyAlignment="1">
      <alignment vertical="center" wrapText="1"/>
    </xf>
    <xf numFmtId="0" fontId="169" fillId="0" borderId="0" xfId="0" applyFont="1" applyAlignment="1">
      <alignment horizontal="center" vertical="center" wrapText="1"/>
    </xf>
    <xf numFmtId="0" fontId="169" fillId="0" borderId="41" xfId="0" applyFont="1" applyBorder="1" applyAlignment="1">
      <alignment horizontal="center" vertical="center" wrapText="1"/>
    </xf>
    <xf numFmtId="0" fontId="169" fillId="0" borderId="40" xfId="0" applyFont="1" applyBorder="1" applyAlignment="1">
      <alignment horizontal="center" vertical="center" wrapText="1"/>
    </xf>
    <xf numFmtId="0" fontId="209" fillId="0" borderId="0" xfId="0" applyFont="1" applyAlignment="1">
      <alignment horizontal="left" vertical="center" wrapText="1"/>
    </xf>
    <xf numFmtId="17" fontId="209" fillId="0" borderId="0" xfId="0" applyNumberFormat="1" applyFont="1" applyAlignment="1">
      <alignment horizontal="center" vertical="center" wrapText="1"/>
    </xf>
    <xf numFmtId="0" fontId="209" fillId="0" borderId="0" xfId="0" applyFont="1" applyAlignment="1">
      <alignment horizontal="center" vertical="center" wrapText="1"/>
    </xf>
    <xf numFmtId="171" fontId="209" fillId="0" borderId="0" xfId="3684" applyNumberFormat="1" applyFont="1" applyAlignment="1">
      <alignment horizontal="center" vertical="center" wrapText="1"/>
    </xf>
    <xf numFmtId="0" fontId="213" fillId="2" borderId="0" xfId="0" applyFont="1" applyFill="1" applyAlignment="1">
      <alignment horizontal="center" vertical="center" wrapText="1"/>
    </xf>
    <xf numFmtId="0" fontId="213" fillId="2" borderId="40" xfId="0" applyFont="1" applyFill="1" applyBorder="1" applyAlignment="1">
      <alignment horizontal="center" vertical="center" wrapText="1"/>
    </xf>
    <xf numFmtId="0" fontId="199" fillId="0" borderId="0" xfId="0" applyFont="1" applyAlignment="1">
      <alignment horizontal="center" vertical="center" wrapText="1"/>
    </xf>
    <xf numFmtId="0" fontId="199" fillId="0" borderId="40" xfId="0" applyFont="1" applyBorder="1" applyAlignment="1">
      <alignment horizontal="center" vertical="center" wrapText="1"/>
    </xf>
    <xf numFmtId="0" fontId="233" fillId="2" borderId="40" xfId="0" applyFont="1" applyFill="1" applyBorder="1" applyAlignment="1">
      <alignment horizontal="center" vertical="center" wrapText="1"/>
    </xf>
    <xf numFmtId="0" fontId="233" fillId="3" borderId="40" xfId="0" applyFont="1" applyFill="1" applyBorder="1" applyAlignment="1">
      <alignment horizontal="center" vertical="center" wrapText="1"/>
    </xf>
    <xf numFmtId="0" fontId="233" fillId="3" borderId="0" xfId="0" applyFont="1" applyFill="1" applyAlignment="1">
      <alignment horizontal="center" vertical="center" wrapText="1"/>
    </xf>
    <xf numFmtId="0" fontId="233" fillId="3" borderId="41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240" fillId="3" borderId="0" xfId="0" applyFont="1" applyFill="1" applyAlignment="1">
      <alignment vertical="center"/>
    </xf>
    <xf numFmtId="0" fontId="240" fillId="3" borderId="0" xfId="0" applyFont="1" applyFill="1"/>
    <xf numFmtId="0" fontId="241" fillId="3" borderId="2" xfId="0" applyFont="1" applyFill="1" applyBorder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abSelected="1" zoomScale="78" workbookViewId="0">
      <selection activeCell="C9" sqref="C9"/>
    </sheetView>
  </sheetViews>
  <sheetFormatPr baseColWidth="10" defaultColWidth="11.453125" defaultRowHeight="16.5"/>
  <cols>
    <col min="1" max="16384" width="11.453125" style="77"/>
  </cols>
  <sheetData>
    <row r="3" spans="3:6" ht="71.5">
      <c r="C3" s="303" t="s">
        <v>0</v>
      </c>
      <c r="D3" s="304"/>
      <c r="E3" s="304"/>
      <c r="F3" s="304"/>
    </row>
    <row r="4" spans="3:6" ht="71.5">
      <c r="C4" s="303" t="s">
        <v>178</v>
      </c>
      <c r="D4" s="304"/>
      <c r="E4" s="304"/>
      <c r="F4" s="304"/>
    </row>
    <row r="5" spans="3:6">
      <c r="C5" s="305" t="s">
        <v>1</v>
      </c>
    </row>
    <row r="6" spans="3:6">
      <c r="C6" s="305" t="s">
        <v>142</v>
      </c>
    </row>
    <row r="7" spans="3:6">
      <c r="C7" s="305" t="s">
        <v>141</v>
      </c>
    </row>
    <row r="8" spans="3:6">
      <c r="C8" s="305" t="s">
        <v>143</v>
      </c>
    </row>
    <row r="9" spans="3:6">
      <c r="C9" s="305" t="s">
        <v>140</v>
      </c>
    </row>
    <row r="10" spans="3:6">
      <c r="C10" s="306" t="s">
        <v>152</v>
      </c>
    </row>
    <row r="11" spans="3:6">
      <c r="C11" s="306" t="s">
        <v>153</v>
      </c>
    </row>
    <row r="12" spans="3:6">
      <c r="C12" s="305" t="s">
        <v>144</v>
      </c>
    </row>
    <row r="13" spans="3:6">
      <c r="C13" s="305" t="s">
        <v>145</v>
      </c>
    </row>
    <row r="14" spans="3:6">
      <c r="C14" s="305" t="s">
        <v>146</v>
      </c>
    </row>
    <row r="15" spans="3:6">
      <c r="C15" s="305" t="s">
        <v>147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65</v>
      </c>
      <c r="B1" s="13"/>
      <c r="C1" s="13"/>
      <c r="D1" s="14"/>
      <c r="E1" s="5"/>
      <c r="F1" s="13"/>
      <c r="G1" s="13"/>
      <c r="H1" s="14"/>
      <c r="J1" s="15" t="s">
        <v>66</v>
      </c>
      <c r="K1" s="13"/>
      <c r="L1" s="13"/>
      <c r="M1" s="14"/>
      <c r="N1" s="5"/>
      <c r="O1" s="13"/>
      <c r="P1" s="13"/>
      <c r="Q1" s="14"/>
    </row>
    <row r="2" spans="1:17">
      <c r="A2" s="16"/>
      <c r="B2" s="399" t="e">
        <f>+#REF!</f>
        <v>#REF!</v>
      </c>
      <c r="C2" s="399"/>
      <c r="D2" s="399"/>
      <c r="E2" s="5"/>
      <c r="F2" s="400" t="e">
        <f>+#REF!</f>
        <v>#REF!</v>
      </c>
      <c r="G2" s="400"/>
      <c r="H2" s="400"/>
      <c r="J2" s="16"/>
      <c r="K2" s="399" t="e">
        <f>+#REF!</f>
        <v>#REF!</v>
      </c>
      <c r="L2" s="399"/>
      <c r="M2" s="399"/>
      <c r="N2" s="5"/>
      <c r="O2" s="400" t="e">
        <f>+#REF!</f>
        <v>#REF!</v>
      </c>
      <c r="P2" s="400"/>
      <c r="Q2" s="400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67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67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68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68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69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70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71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72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73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73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74</v>
      </c>
      <c r="J11" s="15" t="s">
        <v>75</v>
      </c>
      <c r="K11" s="20"/>
      <c r="L11" s="20"/>
      <c r="M11" s="20"/>
    </row>
    <row r="12" spans="1:17">
      <c r="A12" s="16" t="s">
        <v>76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77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45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45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46</v>
      </c>
      <c r="B14" s="7">
        <v>24966</v>
      </c>
      <c r="C14" s="7">
        <v>25862</v>
      </c>
      <c r="D14" s="11">
        <f t="shared" si="2"/>
        <v>-3.464542572113527E-2</v>
      </c>
      <c r="J14" s="6" t="s">
        <v>46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78</v>
      </c>
      <c r="B15" s="7">
        <v>28172</v>
      </c>
      <c r="C15" s="7">
        <v>30495</v>
      </c>
      <c r="D15" s="11">
        <f t="shared" si="2"/>
        <v>-7.6176422364321983E-2</v>
      </c>
      <c r="J15" s="6" t="s">
        <v>47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79</v>
      </c>
      <c r="B16" s="7">
        <v>14377</v>
      </c>
      <c r="C16" s="7">
        <v>14477</v>
      </c>
      <c r="D16" s="11">
        <f t="shared" si="2"/>
        <v>-6.9075084616978533E-3</v>
      </c>
      <c r="J16" s="6" t="s">
        <v>48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49</v>
      </c>
      <c r="B17" s="7">
        <v>13818</v>
      </c>
      <c r="C17" s="7">
        <v>13749</v>
      </c>
      <c r="D17" s="11">
        <f t="shared" si="2"/>
        <v>5.0185468034038561E-3</v>
      </c>
      <c r="J17" s="6" t="s">
        <v>49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80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80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81</v>
      </c>
      <c r="B19" s="27"/>
      <c r="C19" s="27"/>
      <c r="D19" s="28"/>
      <c r="J19" s="16" t="s">
        <v>82</v>
      </c>
      <c r="K19" s="27"/>
      <c r="L19" s="27"/>
      <c r="M19" s="28"/>
    </row>
    <row r="20" spans="1:17" s="19" customFormat="1" ht="13.5" customHeight="1">
      <c r="A20" s="6" t="s">
        <v>83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84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85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51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86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52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87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53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88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54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89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90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80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80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="80" zoomScaleNormal="100" workbookViewId="0"/>
  </sheetViews>
  <sheetFormatPr baseColWidth="10" defaultColWidth="11.453125" defaultRowHeight="15.5"/>
  <cols>
    <col min="1" max="1" width="1.7265625" style="49" customWidth="1"/>
    <col min="2" max="2" width="63.54296875" style="71" customWidth="1"/>
    <col min="3" max="4" width="14.7265625" style="49" customWidth="1"/>
    <col min="5" max="5" width="14.1796875" style="49" bestFit="1" customWidth="1"/>
    <col min="6" max="6" width="11.453125" style="49" customWidth="1"/>
    <col min="7" max="7" width="2.26953125" style="49" customWidth="1"/>
    <col min="8" max="16384" width="11.453125" style="49"/>
  </cols>
  <sheetData>
    <row r="2" spans="2:5" s="47" customFormat="1" ht="23.5">
      <c r="B2" s="73" t="s">
        <v>91</v>
      </c>
      <c r="C2" s="72"/>
    </row>
    <row r="4" spans="2:5" ht="18" customHeight="1">
      <c r="B4" s="297" t="s">
        <v>118</v>
      </c>
      <c r="C4" s="298">
        <v>45352</v>
      </c>
      <c r="D4" s="298">
        <v>45261</v>
      </c>
      <c r="E4" s="298">
        <v>44986</v>
      </c>
    </row>
    <row r="5" spans="2:5" ht="17.149999999999999" customHeight="1">
      <c r="B5" s="299" t="s">
        <v>92</v>
      </c>
      <c r="C5" s="300">
        <v>4576740.0710000005</v>
      </c>
      <c r="D5" s="300">
        <v>4210292.7620000001</v>
      </c>
      <c r="E5" s="300">
        <v>3924704.639</v>
      </c>
    </row>
    <row r="6" spans="2:5" ht="17.149999999999999" customHeight="1">
      <c r="B6" s="301" t="s">
        <v>93</v>
      </c>
      <c r="C6" s="302">
        <v>564926.03799999994</v>
      </c>
      <c r="D6" s="302">
        <v>483125.58399999997</v>
      </c>
      <c r="E6" s="302">
        <v>378697.266</v>
      </c>
    </row>
    <row r="7" spans="2:5" ht="17.149999999999999" customHeight="1">
      <c r="B7" s="301" t="s">
        <v>94</v>
      </c>
      <c r="C7" s="302">
        <v>423872.53499999997</v>
      </c>
      <c r="D7" s="302">
        <v>441666.62800000003</v>
      </c>
      <c r="E7" s="302">
        <v>280559.33100000001</v>
      </c>
    </row>
    <row r="8" spans="2:5" ht="17.149999999999999" customHeight="1">
      <c r="B8" s="299" t="s">
        <v>95</v>
      </c>
      <c r="C8" s="300">
        <v>3587941.4980000006</v>
      </c>
      <c r="D8" s="300">
        <v>3285500.5500000003</v>
      </c>
      <c r="E8" s="300">
        <v>3265448.0420000004</v>
      </c>
    </row>
    <row r="9" spans="2:5" ht="17.149999999999999" customHeight="1">
      <c r="B9" s="301" t="s">
        <v>171</v>
      </c>
      <c r="C9" s="302">
        <v>1276170.6880000001</v>
      </c>
      <c r="D9" s="302">
        <v>1279410.2579999999</v>
      </c>
      <c r="E9" s="302">
        <v>1110951.5519999999</v>
      </c>
    </row>
    <row r="10" spans="2:5" ht="17.149999999999999" customHeight="1">
      <c r="B10" s="299" t="s">
        <v>96</v>
      </c>
      <c r="C10" s="300">
        <v>4864112.1860000007</v>
      </c>
      <c r="D10" s="300">
        <v>4564910.8080000002</v>
      </c>
      <c r="E10" s="300">
        <v>4376399.5940000005</v>
      </c>
    </row>
    <row r="12" spans="2:5" ht="17.149999999999999" customHeight="1">
      <c r="B12" s="293" t="s">
        <v>97</v>
      </c>
      <c r="C12" s="294">
        <v>45352</v>
      </c>
      <c r="D12" s="294">
        <v>45261</v>
      </c>
      <c r="E12" s="294">
        <v>44986</v>
      </c>
    </row>
    <row r="13" spans="2:5" ht="17.149999999999999" customHeight="1">
      <c r="B13" s="295" t="s">
        <v>98</v>
      </c>
      <c r="C13" s="296">
        <v>3.5231100271784288</v>
      </c>
      <c r="D13" s="296">
        <v>3.2809535253332718</v>
      </c>
      <c r="E13" s="296">
        <v>2.8564911812211906</v>
      </c>
    </row>
    <row r="14" spans="2:5" ht="17.149999999999999" customHeight="1">
      <c r="B14" s="295" t="s">
        <v>99</v>
      </c>
      <c r="C14" s="296">
        <v>4.2393036580372589</v>
      </c>
      <c r="D14" s="296">
        <v>3.945632507197435</v>
      </c>
      <c r="E14" s="296">
        <v>3.2867902467073922</v>
      </c>
    </row>
    <row r="15" spans="2:5" ht="17.149999999999999" customHeight="1">
      <c r="B15" s="295" t="s">
        <v>100</v>
      </c>
      <c r="C15" s="296">
        <v>4.2328811386051273</v>
      </c>
      <c r="D15" s="296">
        <v>4.788130735414784</v>
      </c>
      <c r="E15" s="296">
        <v>5.6683878176132279</v>
      </c>
    </row>
    <row r="16" spans="2:5" ht="17.149999999999999" customHeight="1">
      <c r="B16" s="295" t="s">
        <v>101</v>
      </c>
      <c r="C16" s="296">
        <v>0.72321780223857624</v>
      </c>
      <c r="D16" s="296">
        <v>0.76806602462853568</v>
      </c>
      <c r="E16" s="296">
        <v>0.79310633209504622</v>
      </c>
    </row>
    <row r="17" spans="2:5" ht="17.149999999999999" customHeight="1">
      <c r="B17" s="295" t="s">
        <v>102</v>
      </c>
      <c r="C17" s="296">
        <v>2.0118086023568917</v>
      </c>
      <c r="D17" s="296">
        <v>2.1730490085125833</v>
      </c>
      <c r="E17" s="296">
        <v>2.0879300675249501</v>
      </c>
    </row>
    <row r="18" spans="2:5" ht="17.149999999999999" customHeight="1">
      <c r="B18" s="295" t="s">
        <v>103</v>
      </c>
      <c r="C18" s="296">
        <v>0.78307165655874933</v>
      </c>
      <c r="D18" s="296">
        <v>0.78345178058614884</v>
      </c>
      <c r="E18" s="296">
        <v>0.82895959912781925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showGridLines="0" topLeftCell="A23" zoomScale="85" zoomScaleNormal="85" workbookViewId="0"/>
  </sheetViews>
  <sheetFormatPr baseColWidth="10" defaultColWidth="11.453125" defaultRowHeight="16.5"/>
  <cols>
    <col min="1" max="1" width="0.81640625" style="75" customWidth="1"/>
    <col min="2" max="2" width="45.81640625" style="75" customWidth="1"/>
    <col min="3" max="5" width="10.6328125" style="75" bestFit="1" customWidth="1"/>
    <col min="6" max="7" width="11.81640625" style="75" bestFit="1" customWidth="1"/>
    <col min="8" max="8" width="11.54296875" style="75" bestFit="1" customWidth="1"/>
    <col min="9" max="9" width="12.08984375" style="75" bestFit="1" customWidth="1"/>
    <col min="10" max="10" width="5.26953125" style="77" customWidth="1"/>
    <col min="11" max="11" width="6.26953125" style="75" customWidth="1"/>
    <col min="12" max="16384" width="11.453125" style="75"/>
  </cols>
  <sheetData>
    <row r="1" spans="1:12" ht="10" customHeight="1">
      <c r="B1" s="76"/>
    </row>
    <row r="2" spans="1:12" ht="27.5">
      <c r="A2" s="76"/>
      <c r="B2" s="78" t="s">
        <v>155</v>
      </c>
    </row>
    <row r="3" spans="1:12" s="81" customFormat="1" ht="12.75" customHeight="1">
      <c r="A3" s="79"/>
      <c r="B3" s="75"/>
      <c r="C3" s="369"/>
      <c r="D3" s="369"/>
      <c r="E3" s="369"/>
      <c r="F3" s="75"/>
      <c r="G3" s="80"/>
      <c r="H3" s="80"/>
      <c r="I3" s="80"/>
      <c r="J3" s="77"/>
    </row>
    <row r="4" spans="1:12" ht="17.149999999999999" customHeight="1">
      <c r="B4" s="82" t="s">
        <v>132</v>
      </c>
      <c r="C4" s="83" t="s">
        <v>178</v>
      </c>
      <c r="D4" s="83" t="s">
        <v>179</v>
      </c>
      <c r="E4" s="83" t="s">
        <v>2</v>
      </c>
      <c r="F4" s="200"/>
      <c r="G4" s="200"/>
      <c r="H4" s="200"/>
      <c r="I4" s="84"/>
    </row>
    <row r="5" spans="1:12" s="85" customFormat="1" ht="17.149999999999999" customHeight="1">
      <c r="B5" s="86" t="s">
        <v>3</v>
      </c>
      <c r="C5" s="87">
        <v>170245.769</v>
      </c>
      <c r="D5" s="87">
        <v>156016.79</v>
      </c>
      <c r="E5" s="88">
        <v>9.1201587982934429E-2</v>
      </c>
      <c r="F5" s="364"/>
      <c r="G5" s="364"/>
      <c r="H5" s="365"/>
      <c r="I5" s="77"/>
      <c r="J5" s="77"/>
    </row>
    <row r="6" spans="1:12" s="85" customFormat="1" ht="17.149999999999999" customHeight="1">
      <c r="B6" s="89" t="s">
        <v>4</v>
      </c>
      <c r="C6" s="90">
        <v>81665.031000000003</v>
      </c>
      <c r="D6" s="90">
        <v>76497.915999999997</v>
      </c>
      <c r="E6" s="91">
        <v>6.75458270000453E-2</v>
      </c>
      <c r="F6" s="90"/>
      <c r="G6" s="90"/>
      <c r="H6" s="91"/>
      <c r="J6" s="77"/>
    </row>
    <row r="7" spans="1:12" s="85" customFormat="1" ht="17.149999999999999" customHeight="1">
      <c r="B7" s="89" t="s">
        <v>5</v>
      </c>
      <c r="C7" s="90">
        <v>11511.779</v>
      </c>
      <c r="D7" s="90">
        <v>17796.526999999998</v>
      </c>
      <c r="E7" s="91">
        <v>-0.35314463321972867</v>
      </c>
      <c r="F7" s="90"/>
      <c r="G7" s="90"/>
      <c r="H7" s="91"/>
      <c r="J7" s="77"/>
    </row>
    <row r="8" spans="1:12" s="85" customFormat="1" ht="17.149999999999999" customHeight="1">
      <c r="B8" s="89" t="s">
        <v>6</v>
      </c>
      <c r="C8" s="90">
        <v>65194.419000000002</v>
      </c>
      <c r="D8" s="90">
        <v>1298.0329999999999</v>
      </c>
      <c r="E8" s="91">
        <v>49.225548194845594</v>
      </c>
      <c r="F8" s="90"/>
      <c r="G8" s="90"/>
      <c r="H8" s="91"/>
      <c r="J8" s="77"/>
    </row>
    <row r="9" spans="1:12" s="85" customFormat="1" ht="17.149999999999999" customHeight="1">
      <c r="B9" s="89" t="s">
        <v>7</v>
      </c>
      <c r="C9" s="90">
        <v>-8200.7829999999994</v>
      </c>
      <c r="D9" s="90">
        <v>20357.460999999999</v>
      </c>
      <c r="E9" s="91" t="s">
        <v>158</v>
      </c>
      <c r="F9" s="90"/>
      <c r="G9" s="90"/>
      <c r="H9" s="91"/>
      <c r="J9" s="77"/>
    </row>
    <row r="10" spans="1:12" s="85" customFormat="1" ht="17.149999999999999" customHeight="1">
      <c r="B10" s="89" t="s">
        <v>8</v>
      </c>
      <c r="C10" s="90">
        <v>104996.69500000001</v>
      </c>
      <c r="D10" s="90">
        <v>100377.15300000001</v>
      </c>
      <c r="E10" s="91">
        <v>4.6021847222544876E-2</v>
      </c>
      <c r="F10" s="90"/>
      <c r="G10" s="90"/>
      <c r="H10" s="91"/>
      <c r="J10" s="77"/>
    </row>
    <row r="11" spans="1:12" s="85" customFormat="1" ht="17.149999999999999" customHeight="1">
      <c r="B11" s="92" t="s">
        <v>9</v>
      </c>
      <c r="C11" s="93">
        <v>-16164.805</v>
      </c>
      <c r="D11" s="93">
        <v>-925.346</v>
      </c>
      <c r="E11" s="94">
        <v>16.468930540576174</v>
      </c>
      <c r="F11" s="90"/>
      <c r="G11" s="90"/>
      <c r="H11" s="91"/>
      <c r="J11" s="77"/>
    </row>
    <row r="12" spans="1:12" s="85" customFormat="1" ht="17.149999999999999" customHeight="1">
      <c r="B12" s="95" t="s">
        <v>37</v>
      </c>
      <c r="C12" s="96">
        <v>409248.10499999998</v>
      </c>
      <c r="D12" s="96">
        <v>371418.53399999999</v>
      </c>
      <c r="E12" s="97">
        <v>0.1018515974218992</v>
      </c>
      <c r="F12" s="366"/>
      <c r="G12" s="366"/>
      <c r="H12" s="367"/>
      <c r="J12" s="77"/>
    </row>
    <row r="13" spans="1:12" ht="12.75" customHeight="1">
      <c r="B13" s="370"/>
      <c r="C13" s="370"/>
      <c r="D13" s="370"/>
      <c r="E13" s="370"/>
      <c r="F13" s="370"/>
      <c r="G13" s="370"/>
      <c r="H13" s="370"/>
      <c r="I13" s="370"/>
    </row>
    <row r="14" spans="1:12" s="98" customFormat="1" ht="17.149999999999999" customHeight="1">
      <c r="B14" s="83" t="str">
        <f>C4</f>
        <v>1T24</v>
      </c>
      <c r="C14" s="83" t="s">
        <v>10</v>
      </c>
      <c r="D14" s="83" t="s">
        <v>11</v>
      </c>
      <c r="E14" s="83" t="s">
        <v>12</v>
      </c>
      <c r="F14" s="83" t="s">
        <v>13</v>
      </c>
      <c r="G14" s="83" t="s">
        <v>14</v>
      </c>
      <c r="H14" s="83" t="s">
        <v>15</v>
      </c>
      <c r="I14" s="83" t="s">
        <v>117</v>
      </c>
      <c r="J14" s="77"/>
      <c r="K14" s="403" t="s">
        <v>198</v>
      </c>
      <c r="L14" s="403"/>
    </row>
    <row r="15" spans="1:12" ht="17.149999999999999" customHeight="1">
      <c r="B15" s="99" t="s">
        <v>16</v>
      </c>
      <c r="C15" s="90">
        <v>263424.864</v>
      </c>
      <c r="D15" s="90">
        <v>74978.89</v>
      </c>
      <c r="E15" s="90">
        <v>57899.669000000002</v>
      </c>
      <c r="F15" s="90">
        <v>1656.0229999999999</v>
      </c>
      <c r="G15" s="90">
        <v>14673.539000000001</v>
      </c>
      <c r="H15" s="90">
        <v>-242387.21599999999</v>
      </c>
      <c r="I15" s="100">
        <v>170245.769</v>
      </c>
      <c r="K15" s="401" t="s">
        <v>10</v>
      </c>
      <c r="L15" s="401" t="s">
        <v>84</v>
      </c>
    </row>
    <row r="16" spans="1:12" ht="17.149999999999999" customHeight="1">
      <c r="B16" s="99" t="s">
        <v>4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81665.031000000003</v>
      </c>
      <c r="I16" s="100">
        <v>81665.031000000003</v>
      </c>
      <c r="K16" s="402" t="s">
        <v>11</v>
      </c>
      <c r="L16" s="402" t="s">
        <v>53</v>
      </c>
    </row>
    <row r="17" spans="1:12" ht="17.149999999999999" customHeight="1">
      <c r="B17" s="101" t="s">
        <v>7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3">
        <v>-8200.7829999999994</v>
      </c>
      <c r="I17" s="102">
        <v>-8200.7829999999994</v>
      </c>
      <c r="K17" s="402" t="s">
        <v>12</v>
      </c>
      <c r="L17" s="402" t="s">
        <v>51</v>
      </c>
    </row>
    <row r="18" spans="1:12" ht="17.149999999999999" customHeight="1">
      <c r="B18" s="103" t="s">
        <v>17</v>
      </c>
      <c r="C18" s="104">
        <v>263424.864</v>
      </c>
      <c r="D18" s="104">
        <v>74978.89</v>
      </c>
      <c r="E18" s="104">
        <v>57899.669000000002</v>
      </c>
      <c r="F18" s="104">
        <v>1656.0229999999999</v>
      </c>
      <c r="G18" s="104">
        <v>14673.539000000001</v>
      </c>
      <c r="H18" s="104">
        <v>-168922.96799999999</v>
      </c>
      <c r="I18" s="104">
        <v>243710.01699999999</v>
      </c>
      <c r="K18" s="402" t="s">
        <v>13</v>
      </c>
      <c r="L18" s="402" t="s">
        <v>52</v>
      </c>
    </row>
    <row r="19" spans="1:12" ht="17.149999999999999" customHeight="1">
      <c r="B19" s="105" t="s">
        <v>8</v>
      </c>
      <c r="C19" s="106">
        <v>79166.502999999997</v>
      </c>
      <c r="D19" s="106">
        <v>3497.46</v>
      </c>
      <c r="E19" s="106">
        <v>6149.4179999999997</v>
      </c>
      <c r="F19" s="106">
        <v>9605.4920000000002</v>
      </c>
      <c r="G19" s="106">
        <v>85.692999999999998</v>
      </c>
      <c r="H19" s="106">
        <v>6492.1289999999999</v>
      </c>
      <c r="I19" s="104">
        <v>104996.69500000001</v>
      </c>
      <c r="K19" s="402" t="s">
        <v>14</v>
      </c>
      <c r="L19" s="402" t="s">
        <v>54</v>
      </c>
    </row>
    <row r="20" spans="1:12" ht="17.149999999999999" customHeight="1">
      <c r="B20" s="103" t="s">
        <v>1</v>
      </c>
      <c r="C20" s="104">
        <v>342591.36699999997</v>
      </c>
      <c r="D20" s="104">
        <v>78476.350000000006</v>
      </c>
      <c r="E20" s="104">
        <v>64049.087</v>
      </c>
      <c r="F20" s="104">
        <v>11261.514999999999</v>
      </c>
      <c r="G20" s="104">
        <v>14759.232</v>
      </c>
      <c r="H20" s="104">
        <v>-162430.83900000001</v>
      </c>
      <c r="I20" s="104">
        <v>348706.712</v>
      </c>
    </row>
    <row r="21" spans="1:12" ht="17.149999999999999" customHeight="1">
      <c r="B21" s="99" t="s">
        <v>33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65194.419000000002</v>
      </c>
      <c r="I21" s="100">
        <v>65194.419000000002</v>
      </c>
    </row>
    <row r="22" spans="1:12" ht="17.149999999999999" customHeight="1">
      <c r="B22" s="99" t="s">
        <v>9</v>
      </c>
      <c r="C22" s="90">
        <v>0</v>
      </c>
      <c r="D22" s="90">
        <v>-16337.367</v>
      </c>
      <c r="E22" s="90">
        <v>0</v>
      </c>
      <c r="F22" s="90">
        <v>0</v>
      </c>
      <c r="G22" s="90">
        <v>0</v>
      </c>
      <c r="H22" s="90">
        <v>172.56200000000001</v>
      </c>
      <c r="I22" s="100">
        <v>-16164.805</v>
      </c>
    </row>
    <row r="23" spans="1:12" ht="17.149999999999999" customHeight="1">
      <c r="B23" s="101" t="s">
        <v>34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11511.779</v>
      </c>
      <c r="I23" s="102">
        <v>11511.779</v>
      </c>
    </row>
    <row r="24" spans="1:12" ht="17.149999999999999" customHeight="1">
      <c r="B24" s="95" t="s">
        <v>37</v>
      </c>
      <c r="C24" s="96">
        <v>342591.36699999997</v>
      </c>
      <c r="D24" s="96">
        <v>62138.983000000007</v>
      </c>
      <c r="E24" s="96">
        <v>64049.087</v>
      </c>
      <c r="F24" s="96">
        <v>11261.514999999999</v>
      </c>
      <c r="G24" s="96">
        <v>14759.232</v>
      </c>
      <c r="H24" s="96">
        <v>-85552.079000000012</v>
      </c>
      <c r="I24" s="96">
        <v>409248.10499999998</v>
      </c>
    </row>
    <row r="25" spans="1:12" ht="12.75" customHeight="1">
      <c r="B25" s="89"/>
      <c r="C25" s="89"/>
      <c r="D25" s="89"/>
      <c r="E25" s="89"/>
      <c r="F25" s="89"/>
      <c r="G25" s="89"/>
      <c r="H25" s="89"/>
      <c r="I25" s="107"/>
    </row>
    <row r="26" spans="1:12" ht="17.149999999999999" customHeight="1">
      <c r="B26" s="83" t="str">
        <f>D4</f>
        <v>1T23</v>
      </c>
      <c r="C26" s="83" t="s">
        <v>10</v>
      </c>
      <c r="D26" s="83" t="s">
        <v>11</v>
      </c>
      <c r="E26" s="83" t="s">
        <v>12</v>
      </c>
      <c r="F26" s="83" t="s">
        <v>13</v>
      </c>
      <c r="G26" s="83" t="s">
        <v>14</v>
      </c>
      <c r="H26" s="83" t="s">
        <v>15</v>
      </c>
      <c r="I26" s="83" t="s">
        <v>117</v>
      </c>
    </row>
    <row r="27" spans="1:12" ht="17.149999999999999" customHeight="1">
      <c r="B27" s="99" t="s">
        <v>16</v>
      </c>
      <c r="C27" s="90">
        <v>216648.109</v>
      </c>
      <c r="D27" s="90">
        <v>55823.673999999999</v>
      </c>
      <c r="E27" s="90">
        <v>60436.002999999997</v>
      </c>
      <c r="F27" s="90">
        <v>-15032.243</v>
      </c>
      <c r="G27" s="90">
        <v>7707.4669999999996</v>
      </c>
      <c r="H27" s="90">
        <v>-169566.22</v>
      </c>
      <c r="I27" s="100">
        <v>156016.78999999995</v>
      </c>
    </row>
    <row r="28" spans="1:12" ht="17.149999999999999" customHeight="1">
      <c r="B28" s="99" t="s">
        <v>4</v>
      </c>
      <c r="C28" s="90">
        <v>0</v>
      </c>
      <c r="D28" s="90">
        <v>0</v>
      </c>
      <c r="E28" s="90">
        <v>0</v>
      </c>
      <c r="F28" s="90">
        <v>0</v>
      </c>
      <c r="G28" s="90">
        <v>0</v>
      </c>
      <c r="H28" s="90">
        <v>76497.915999999997</v>
      </c>
      <c r="I28" s="100">
        <v>76497.915999999997</v>
      </c>
    </row>
    <row r="29" spans="1:12" ht="17.149999999999999" customHeight="1">
      <c r="B29" s="101" t="s">
        <v>7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20357.460999999999</v>
      </c>
      <c r="I29" s="102">
        <v>20357.460999999999</v>
      </c>
    </row>
    <row r="30" spans="1:12" ht="17.149999999999999" customHeight="1">
      <c r="B30" s="108" t="s">
        <v>17</v>
      </c>
      <c r="C30" s="109">
        <v>216648.109</v>
      </c>
      <c r="D30" s="109">
        <v>55823.673999999999</v>
      </c>
      <c r="E30" s="109">
        <v>60436.002999999997</v>
      </c>
      <c r="F30" s="109">
        <v>-15032.243</v>
      </c>
      <c r="G30" s="109">
        <v>7707.4669999999996</v>
      </c>
      <c r="H30" s="109">
        <v>-72710.843000000008</v>
      </c>
      <c r="I30" s="109">
        <v>252872.16699999996</v>
      </c>
    </row>
    <row r="31" spans="1:12" ht="17.149999999999999" customHeight="1">
      <c r="A31" s="368"/>
      <c r="B31" s="105" t="s">
        <v>8</v>
      </c>
      <c r="C31" s="106">
        <v>70973.498999999996</v>
      </c>
      <c r="D31" s="106">
        <v>5109.6679999999997</v>
      </c>
      <c r="E31" s="106">
        <v>5372.1210000000001</v>
      </c>
      <c r="F31" s="106">
        <v>12051.981</v>
      </c>
      <c r="G31" s="106">
        <v>19.149999999999999</v>
      </c>
      <c r="H31" s="106">
        <v>6850.7340000000004</v>
      </c>
      <c r="I31" s="104">
        <v>100377.15299999999</v>
      </c>
    </row>
    <row r="32" spans="1:12" ht="17.149999999999999" customHeight="1">
      <c r="A32" s="368"/>
      <c r="B32" s="108" t="s">
        <v>1</v>
      </c>
      <c r="C32" s="109">
        <v>287621.60800000001</v>
      </c>
      <c r="D32" s="109">
        <v>60933.341999999997</v>
      </c>
      <c r="E32" s="109">
        <v>65808.123999999996</v>
      </c>
      <c r="F32" s="109">
        <v>-2980.2620000000006</v>
      </c>
      <c r="G32" s="109">
        <v>7726.6169999999993</v>
      </c>
      <c r="H32" s="109">
        <v>-65860.109000000011</v>
      </c>
      <c r="I32" s="109">
        <v>353249.31999999995</v>
      </c>
    </row>
    <row r="33" spans="1:9" ht="17.149999999999999" customHeight="1">
      <c r="A33" s="368"/>
      <c r="B33" s="99" t="s">
        <v>33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90">
        <v>1298.0329999999999</v>
      </c>
      <c r="I33" s="100">
        <v>1298.0329999999999</v>
      </c>
    </row>
    <row r="34" spans="1:9" ht="17.149999999999999" customHeight="1">
      <c r="A34" s="368"/>
      <c r="B34" s="99" t="s">
        <v>9</v>
      </c>
      <c r="C34" s="90">
        <v>0</v>
      </c>
      <c r="D34" s="90">
        <v>-1108.182</v>
      </c>
      <c r="E34" s="90">
        <v>0</v>
      </c>
      <c r="F34" s="90">
        <v>0</v>
      </c>
      <c r="G34" s="90">
        <v>0</v>
      </c>
      <c r="H34" s="90">
        <v>182.83600000000001</v>
      </c>
      <c r="I34" s="100">
        <v>-925.346</v>
      </c>
    </row>
    <row r="35" spans="1:9" ht="17.149999999999999" customHeight="1">
      <c r="A35" s="368"/>
      <c r="B35" s="101" t="s">
        <v>34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17796.526999999998</v>
      </c>
      <c r="I35" s="102">
        <v>17796.526999999998</v>
      </c>
    </row>
    <row r="36" spans="1:9" ht="17.149999999999999" customHeight="1">
      <c r="A36" s="368"/>
      <c r="B36" s="95" t="s">
        <v>37</v>
      </c>
      <c r="C36" s="96">
        <v>287621.60800000001</v>
      </c>
      <c r="D36" s="96">
        <v>59825.159999999996</v>
      </c>
      <c r="E36" s="96">
        <v>65808.123999999996</v>
      </c>
      <c r="F36" s="96">
        <v>-2980.2620000000006</v>
      </c>
      <c r="G36" s="96">
        <v>7726.6169999999993</v>
      </c>
      <c r="H36" s="96">
        <v>-46582.713000000003</v>
      </c>
      <c r="I36" s="96">
        <v>371418.53399999993</v>
      </c>
    </row>
    <row r="37" spans="1:9" ht="12.75" customHeight="1">
      <c r="A37" s="368"/>
      <c r="B37" s="110"/>
      <c r="C37" s="111"/>
      <c r="D37" s="111"/>
      <c r="E37" s="111"/>
      <c r="F37" s="111"/>
      <c r="G37" s="111"/>
      <c r="H37" s="111"/>
      <c r="I37" s="111"/>
    </row>
  </sheetData>
  <mergeCells count="4">
    <mergeCell ref="A31:A37"/>
    <mergeCell ref="C3:E3"/>
    <mergeCell ref="B13:I13"/>
    <mergeCell ref="K14:L1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showGridLines="0" topLeftCell="A2" zoomScale="90" zoomScaleNormal="90" workbookViewId="0"/>
  </sheetViews>
  <sheetFormatPr baseColWidth="10" defaultColWidth="10.81640625" defaultRowHeight="16.5"/>
  <cols>
    <col min="1" max="1" width="1.7265625" style="77" customWidth="1"/>
    <col min="2" max="2" width="30.26953125" style="77" customWidth="1"/>
    <col min="3" max="4" width="12.7265625" style="77" customWidth="1"/>
    <col min="5" max="5" width="9.7265625" style="77" customWidth="1"/>
    <col min="6" max="6" width="0.81640625" style="77" customWidth="1"/>
    <col min="7" max="7" width="12.7265625" style="77" customWidth="1"/>
    <col min="8" max="8" width="12.26953125" style="77" customWidth="1"/>
    <col min="9" max="9" width="10.90625" style="77" bestFit="1" customWidth="1"/>
    <col min="10" max="10" width="5" style="77" customWidth="1"/>
    <col min="11" max="16384" width="10.81640625" style="77"/>
  </cols>
  <sheetData>
    <row r="1" spans="1:10" ht="5.15" customHeight="1"/>
    <row r="2" spans="1:10" s="112" customFormat="1" ht="20.149999999999999" customHeight="1">
      <c r="B2" s="113" t="s">
        <v>18</v>
      </c>
      <c r="E2" s="114"/>
      <c r="F2" s="115"/>
      <c r="G2" s="116"/>
    </row>
    <row r="3" spans="1:10" ht="5.15" customHeight="1"/>
    <row r="4" spans="1:10" ht="34.5" customHeight="1">
      <c r="B4" s="117" t="s">
        <v>148</v>
      </c>
      <c r="C4" s="371" t="s">
        <v>19</v>
      </c>
      <c r="D4" s="371"/>
      <c r="E4" s="371"/>
      <c r="F4" s="118"/>
      <c r="G4" s="371" t="s">
        <v>20</v>
      </c>
      <c r="H4" s="371"/>
      <c r="I4" s="371"/>
    </row>
    <row r="5" spans="1:10" ht="17.149999999999999" customHeight="1">
      <c r="B5" s="119" t="s">
        <v>118</v>
      </c>
      <c r="C5" s="120" t="s">
        <v>178</v>
      </c>
      <c r="D5" s="120" t="s">
        <v>179</v>
      </c>
      <c r="E5" s="120" t="s">
        <v>119</v>
      </c>
      <c r="F5" s="121"/>
      <c r="G5" s="120" t="s">
        <v>178</v>
      </c>
      <c r="H5" s="120" t="s">
        <v>179</v>
      </c>
      <c r="I5" s="120" t="s">
        <v>120</v>
      </c>
    </row>
    <row r="6" spans="1:10" s="124" customFormat="1" ht="17.149999999999999" customHeight="1">
      <c r="A6" s="77"/>
      <c r="B6" s="122" t="s">
        <v>121</v>
      </c>
      <c r="C6" s="90">
        <v>343709.63940731215</v>
      </c>
      <c r="D6" s="90">
        <v>306032.89939002262</v>
      </c>
      <c r="E6" s="91">
        <v>0.12311336491072011</v>
      </c>
      <c r="F6" s="91"/>
      <c r="G6" s="90">
        <v>337395.33615096408</v>
      </c>
      <c r="H6" s="90">
        <v>308464.60229033651</v>
      </c>
      <c r="I6" s="91">
        <v>9.3789477449983227E-2</v>
      </c>
      <c r="J6" s="77"/>
    </row>
    <row r="7" spans="1:10" s="124" customFormat="1" ht="17.149999999999999" customHeight="1">
      <c r="A7" s="77"/>
      <c r="B7" s="122" t="s">
        <v>122</v>
      </c>
      <c r="C7" s="90">
        <v>3476256.5777083398</v>
      </c>
      <c r="D7" s="90">
        <v>3084034.7462372119</v>
      </c>
      <c r="E7" s="91">
        <v>0.12717814932197902</v>
      </c>
      <c r="F7" s="91"/>
      <c r="G7" s="90">
        <v>3412394.1318765162</v>
      </c>
      <c r="H7" s="90">
        <v>3108540.1384745874</v>
      </c>
      <c r="I7" s="91">
        <v>9.7748132520828479E-2</v>
      </c>
      <c r="J7" s="77"/>
    </row>
    <row r="8" spans="1:10" s="124" customFormat="1" ht="17.149999999999999" customHeight="1">
      <c r="A8" s="77"/>
      <c r="B8" s="122" t="s">
        <v>163</v>
      </c>
      <c r="C8" s="90">
        <v>118103.7658843477</v>
      </c>
      <c r="D8" s="90">
        <v>113116.11137276594</v>
      </c>
      <c r="E8" s="91">
        <v>4.4093228197575662E-2</v>
      </c>
      <c r="F8" s="91"/>
      <c r="G8" s="90">
        <v>115934.07697251951</v>
      </c>
      <c r="H8" s="90">
        <v>114014.91923507629</v>
      </c>
      <c r="I8" s="91">
        <v>1.6832514115861397E-2</v>
      </c>
      <c r="J8" s="77"/>
    </row>
    <row r="9" spans="1:10" ht="17.149999999999999" customHeight="1">
      <c r="B9" s="125" t="s">
        <v>123</v>
      </c>
      <c r="C9" s="126">
        <v>3938069.983</v>
      </c>
      <c r="D9" s="126">
        <v>3503183.7570000002</v>
      </c>
      <c r="E9" s="127">
        <v>0.12414028385779585</v>
      </c>
      <c r="F9" s="127"/>
      <c r="G9" s="126">
        <v>3865723.5449999999</v>
      </c>
      <c r="H9" s="126">
        <v>3531019.66</v>
      </c>
      <c r="I9" s="127">
        <v>9.4789584094244317E-2</v>
      </c>
    </row>
    <row r="10" spans="1:10" ht="17.149999999999999" customHeight="1">
      <c r="B10" s="99" t="s">
        <v>124</v>
      </c>
      <c r="C10" s="90">
        <v>1152554.551</v>
      </c>
      <c r="D10" s="90">
        <v>1015690.767</v>
      </c>
      <c r="E10" s="91">
        <v>0.13474946159474155</v>
      </c>
      <c r="F10" s="91"/>
      <c r="G10" s="90">
        <v>1212524.8929999997</v>
      </c>
      <c r="H10" s="90">
        <v>1055364.7199999997</v>
      </c>
      <c r="I10" s="91">
        <v>0.14891550761712025</v>
      </c>
    </row>
    <row r="11" spans="1:10" ht="17.149999999999999" customHeight="1">
      <c r="B11" s="128" t="s">
        <v>21</v>
      </c>
      <c r="C11" s="129">
        <v>0.29266990073192917</v>
      </c>
      <c r="D11" s="129">
        <v>0.28993362536877049</v>
      </c>
      <c r="E11" s="129" t="s">
        <v>180</v>
      </c>
      <c r="F11" s="129"/>
      <c r="G11" s="129">
        <v>0.313660529234767</v>
      </c>
      <c r="H11" s="129">
        <v>0.29888384138875052</v>
      </c>
      <c r="I11" s="129" t="s">
        <v>181</v>
      </c>
    </row>
    <row r="12" spans="1:10" ht="17.149999999999999" customHeight="1">
      <c r="B12" s="99" t="s">
        <v>112</v>
      </c>
      <c r="C12" s="90">
        <v>-916680.75600000005</v>
      </c>
      <c r="D12" s="90">
        <v>-788297.17500000005</v>
      </c>
      <c r="E12" s="91">
        <v>0.16286190674221301</v>
      </c>
      <c r="F12" s="91"/>
      <c r="G12" s="90">
        <v>-888599.59400000004</v>
      </c>
      <c r="H12" s="90">
        <v>-787196.91200000013</v>
      </c>
      <c r="I12" s="91">
        <v>0.12881488793238538</v>
      </c>
    </row>
    <row r="13" spans="1:10" ht="17.149999999999999" customHeight="1">
      <c r="B13" s="128" t="s">
        <v>125</v>
      </c>
      <c r="C13" s="129">
        <v>-0.23277411522831234</v>
      </c>
      <c r="D13" s="129">
        <v>-0.2250230732044354</v>
      </c>
      <c r="E13" s="129" t="s">
        <v>182</v>
      </c>
      <c r="F13" s="129"/>
      <c r="G13" s="129">
        <v>-0.2298663066967972</v>
      </c>
      <c r="H13" s="129">
        <v>-0.2229375613275402</v>
      </c>
      <c r="I13" s="129" t="s">
        <v>183</v>
      </c>
    </row>
    <row r="14" spans="1:10" ht="17.149999999999999" customHeight="1">
      <c r="B14" s="125" t="s">
        <v>126</v>
      </c>
      <c r="C14" s="126">
        <v>246356.97599999991</v>
      </c>
      <c r="D14" s="126">
        <v>242149.10699999996</v>
      </c>
      <c r="E14" s="127">
        <v>1.7377181572674427E-2</v>
      </c>
      <c r="F14" s="127"/>
      <c r="G14" s="126">
        <v>323533.49899999966</v>
      </c>
      <c r="H14" s="126">
        <v>280037.20799999958</v>
      </c>
      <c r="I14" s="127">
        <v>0.15532325618672838</v>
      </c>
    </row>
    <row r="15" spans="1:10" ht="17.149999999999999" customHeight="1">
      <c r="B15" s="128" t="s">
        <v>127</v>
      </c>
      <c r="C15" s="130">
        <v>-135317.965</v>
      </c>
      <c r="D15" s="130">
        <v>-89511.62999999999</v>
      </c>
      <c r="E15" s="129">
        <v>0.511736128590218</v>
      </c>
      <c r="F15" s="129"/>
      <c r="G15" s="130">
        <v>-161488.51300000001</v>
      </c>
      <c r="H15" s="130">
        <v>-103662.95699999999</v>
      </c>
      <c r="I15" s="129">
        <v>0.5578227524418391</v>
      </c>
    </row>
    <row r="16" spans="1:10" ht="17.149999999999999" customHeight="1">
      <c r="B16" s="99" t="s">
        <v>128</v>
      </c>
      <c r="C16" s="90">
        <v>-111640.174</v>
      </c>
      <c r="D16" s="90">
        <v>-76756.892999999996</v>
      </c>
      <c r="E16" s="91">
        <v>0.45446447395936151</v>
      </c>
      <c r="F16" s="91"/>
      <c r="G16" s="90">
        <v>8200.7830000000013</v>
      </c>
      <c r="H16" s="90">
        <v>-20357.460999999992</v>
      </c>
      <c r="I16" s="91" t="s">
        <v>158</v>
      </c>
    </row>
    <row r="17" spans="1:10" ht="17.149999999999999" customHeight="1">
      <c r="B17" s="99" t="s">
        <v>129</v>
      </c>
      <c r="C17" s="90">
        <v>-601.16300000008778</v>
      </c>
      <c r="D17" s="90">
        <v>75880.583999999959</v>
      </c>
      <c r="E17" s="91">
        <v>-1.0079224877868638</v>
      </c>
      <c r="F17" s="91"/>
      <c r="G17" s="90">
        <v>170245.76899999965</v>
      </c>
      <c r="H17" s="90">
        <v>156016.7899999996</v>
      </c>
      <c r="I17" s="91">
        <v>9.1201587982934873E-2</v>
      </c>
    </row>
    <row r="18" spans="1:10" ht="17.149999999999999" customHeight="1">
      <c r="B18" s="125" t="s">
        <v>130</v>
      </c>
      <c r="C18" s="126">
        <v>340656.51500000001</v>
      </c>
      <c r="D18" s="126">
        <v>340169.75599999999</v>
      </c>
      <c r="E18" s="127">
        <v>1.4309296797097026E-3</v>
      </c>
      <c r="F18" s="127"/>
      <c r="G18" s="126">
        <v>409248.10500000004</v>
      </c>
      <c r="H18" s="126">
        <v>371418.53399999999</v>
      </c>
      <c r="I18" s="127">
        <v>0.10185159742189942</v>
      </c>
    </row>
    <row r="19" spans="1:10" ht="17.149999999999999" customHeight="1">
      <c r="B19" s="125" t="s">
        <v>131</v>
      </c>
      <c r="C19" s="127">
        <v>8.6503418291335121E-2</v>
      </c>
      <c r="D19" s="127">
        <v>9.7103029585667258E-2</v>
      </c>
      <c r="E19" s="127" t="s">
        <v>184</v>
      </c>
      <c r="F19" s="127"/>
      <c r="G19" s="127">
        <v>0.10586584897653359</v>
      </c>
      <c r="H19" s="127">
        <v>0.10518733107252085</v>
      </c>
      <c r="I19" s="127" t="s">
        <v>185</v>
      </c>
    </row>
    <row r="20" spans="1:10" ht="13" customHeight="1">
      <c r="C20" s="312"/>
      <c r="D20" s="312"/>
      <c r="E20" s="313"/>
      <c r="F20" s="313"/>
      <c r="G20" s="312"/>
      <c r="H20" s="312"/>
      <c r="I20" s="313"/>
    </row>
    <row r="21" spans="1:10" s="131" customFormat="1" ht="14.5" customHeight="1">
      <c r="A21" s="77"/>
      <c r="B21" s="77" t="s">
        <v>164</v>
      </c>
      <c r="C21" s="77"/>
      <c r="D21" s="77"/>
      <c r="E21" s="77"/>
      <c r="F21" s="77"/>
      <c r="G21" s="77"/>
      <c r="H21" s="77"/>
      <c r="I21" s="77"/>
      <c r="J21" s="77"/>
    </row>
    <row r="22" spans="1:10">
      <c r="B22" s="77" t="s">
        <v>156</v>
      </c>
    </row>
  </sheetData>
  <mergeCells count="2">
    <mergeCell ref="C4:E4"/>
    <mergeCell ref="G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topLeftCell="A15" zoomScale="80" zoomScaleNormal="80" workbookViewId="0"/>
  </sheetViews>
  <sheetFormatPr baseColWidth="10" defaultColWidth="11.453125" defaultRowHeight="16.5"/>
  <cols>
    <col min="1" max="1" width="2.453125" style="139" customWidth="1"/>
    <col min="2" max="2" width="47.54296875" style="196" customWidth="1"/>
    <col min="3" max="4" width="13.6328125" style="139" bestFit="1" customWidth="1"/>
    <col min="5" max="5" width="10.6328125" style="139" customWidth="1"/>
    <col min="6" max="6" width="0.81640625" style="139" customWidth="1"/>
    <col min="7" max="7" width="12.7265625" style="139" customWidth="1"/>
    <col min="8" max="8" width="13.90625" style="139" customWidth="1"/>
    <col min="9" max="9" width="12.7265625" style="139" customWidth="1"/>
    <col min="10" max="10" width="14" style="139" customWidth="1"/>
    <col min="11" max="11" width="0.81640625" style="139" customWidth="1"/>
    <col min="12" max="13" width="13.6328125" style="139" bestFit="1" customWidth="1"/>
    <col min="14" max="14" width="12.54296875" style="139" bestFit="1" customWidth="1"/>
    <col min="15" max="16384" width="11.453125" style="139"/>
  </cols>
  <sheetData>
    <row r="2" spans="1:15" s="75" customFormat="1" ht="27.5">
      <c r="A2" s="76"/>
      <c r="B2" s="78" t="s">
        <v>22</v>
      </c>
      <c r="C2" s="132"/>
      <c r="D2" s="132"/>
      <c r="E2" s="132"/>
      <c r="F2" s="132"/>
      <c r="G2" s="132"/>
    </row>
    <row r="3" spans="1:15" s="135" customFormat="1" ht="21.5">
      <c r="A3" s="133"/>
      <c r="B3" s="372"/>
      <c r="C3" s="372"/>
      <c r="D3" s="372"/>
      <c r="E3" s="372"/>
      <c r="F3" s="373"/>
      <c r="G3" s="373"/>
      <c r="H3" s="134"/>
      <c r="I3" s="134"/>
      <c r="J3" s="134"/>
      <c r="K3" s="134"/>
      <c r="L3" s="134"/>
      <c r="M3" s="134"/>
    </row>
    <row r="4" spans="1:15" ht="11.25" customHeight="1">
      <c r="A4" s="136"/>
      <c r="B4" s="137"/>
      <c r="C4" s="137"/>
      <c r="D4" s="137"/>
      <c r="E4" s="137"/>
      <c r="F4" s="137"/>
      <c r="G4" s="137"/>
      <c r="H4" s="138"/>
      <c r="I4" s="137"/>
      <c r="J4" s="138"/>
      <c r="K4" s="138"/>
      <c r="L4" s="138"/>
      <c r="M4" s="138"/>
    </row>
    <row r="5" spans="1:15" s="141" customFormat="1" ht="24.75" customHeight="1">
      <c r="A5" s="140"/>
      <c r="C5" s="378" t="s">
        <v>19</v>
      </c>
      <c r="D5" s="378"/>
      <c r="E5" s="378"/>
      <c r="F5" s="118"/>
      <c r="G5" s="374" t="s">
        <v>186</v>
      </c>
      <c r="H5" s="374"/>
      <c r="I5" s="374" t="s">
        <v>187</v>
      </c>
      <c r="J5" s="374"/>
      <c r="K5" s="118"/>
      <c r="L5" s="375" t="s">
        <v>113</v>
      </c>
      <c r="M5" s="375"/>
      <c r="N5" s="375"/>
    </row>
    <row r="6" spans="1:15" s="141" customFormat="1" ht="32.25" customHeight="1">
      <c r="A6" s="140"/>
      <c r="B6" s="142" t="s">
        <v>133</v>
      </c>
      <c r="C6" s="120" t="s">
        <v>178</v>
      </c>
      <c r="D6" s="120" t="s">
        <v>179</v>
      </c>
      <c r="E6" s="120" t="s">
        <v>23</v>
      </c>
      <c r="F6" s="121"/>
      <c r="G6" s="120" t="s">
        <v>175</v>
      </c>
      <c r="H6" s="120" t="s">
        <v>176</v>
      </c>
      <c r="I6" s="120" t="s">
        <v>175</v>
      </c>
      <c r="J6" s="120" t="s">
        <v>176</v>
      </c>
      <c r="K6" s="121"/>
      <c r="L6" s="120" t="s">
        <v>178</v>
      </c>
      <c r="M6" s="120" t="s">
        <v>179</v>
      </c>
      <c r="N6" s="120" t="s">
        <v>23</v>
      </c>
    </row>
    <row r="7" spans="1:15" s="148" customFormat="1" ht="17.149999999999999" customHeight="1">
      <c r="A7" s="143"/>
      <c r="B7" s="144" t="s">
        <v>24</v>
      </c>
      <c r="C7" s="145">
        <v>3938069.983</v>
      </c>
      <c r="D7" s="145">
        <v>3503183.7570000002</v>
      </c>
      <c r="E7" s="146">
        <v>0.12414028385779585</v>
      </c>
      <c r="F7" s="146"/>
      <c r="G7" s="145">
        <v>70850.952999999994</v>
      </c>
      <c r="H7" s="145">
        <v>1495.4849999999999</v>
      </c>
      <c r="I7" s="145">
        <v>45976.038999999997</v>
      </c>
      <c r="J7" s="145">
        <v>-73811.941999999995</v>
      </c>
      <c r="K7" s="146"/>
      <c r="L7" s="147">
        <v>3865723.5449999999</v>
      </c>
      <c r="M7" s="147">
        <v>3531019.66</v>
      </c>
      <c r="N7" s="146">
        <v>9.4789584094244317E-2</v>
      </c>
    </row>
    <row r="8" spans="1:15" s="148" customFormat="1" ht="17.149999999999999" customHeight="1">
      <c r="A8" s="149"/>
      <c r="B8" s="144" t="s">
        <v>25</v>
      </c>
      <c r="C8" s="145">
        <v>-2785515.432</v>
      </c>
      <c r="D8" s="145">
        <v>-2487492.9900000002</v>
      </c>
      <c r="E8" s="146">
        <v>0.119808354515202</v>
      </c>
      <c r="F8" s="146"/>
      <c r="G8" s="145">
        <v>-130976.667</v>
      </c>
      <c r="H8" s="145">
        <v>-1340.1130000000001</v>
      </c>
      <c r="I8" s="145">
        <v>-59159.798000000003</v>
      </c>
      <c r="J8" s="145">
        <v>47321.748</v>
      </c>
      <c r="K8" s="146"/>
      <c r="L8" s="147">
        <v>-2653198.6520000002</v>
      </c>
      <c r="M8" s="147">
        <v>-2475654.9400000004</v>
      </c>
      <c r="N8" s="146">
        <v>7.1715855522256122E-2</v>
      </c>
    </row>
    <row r="9" spans="1:15" s="148" customFormat="1" ht="17.149999999999999" customHeight="1">
      <c r="A9" s="150"/>
      <c r="B9" s="151" t="s">
        <v>26</v>
      </c>
      <c r="C9" s="152">
        <v>1152554.551</v>
      </c>
      <c r="D9" s="152">
        <v>1015690.767</v>
      </c>
      <c r="E9" s="153">
        <v>0.13474946159474155</v>
      </c>
      <c r="F9" s="154"/>
      <c r="G9" s="152">
        <v>-60125.714000000007</v>
      </c>
      <c r="H9" s="152">
        <v>155.37199999999984</v>
      </c>
      <c r="I9" s="152">
        <v>-13183.759000000005</v>
      </c>
      <c r="J9" s="152">
        <v>-26490.193999999996</v>
      </c>
      <c r="K9" s="154"/>
      <c r="L9" s="152">
        <v>1212524.8929999997</v>
      </c>
      <c r="M9" s="152">
        <v>1055364.7199999997</v>
      </c>
      <c r="N9" s="153">
        <v>0.14891550761712025</v>
      </c>
    </row>
    <row r="10" spans="1:15" s="148" customFormat="1" ht="17.149999999999999" customHeight="1">
      <c r="A10" s="155"/>
      <c r="B10" s="151" t="s">
        <v>21</v>
      </c>
      <c r="C10" s="156">
        <v>0.29266990073192917</v>
      </c>
      <c r="D10" s="156">
        <v>0.28993362536877049</v>
      </c>
      <c r="E10" s="153" t="s">
        <v>180</v>
      </c>
      <c r="F10" s="154"/>
      <c r="G10" s="156">
        <v>-0.8486225160584645</v>
      </c>
      <c r="H10" s="156">
        <v>0.10389405443718917</v>
      </c>
      <c r="I10" s="156">
        <v>-0.28675282357403614</v>
      </c>
      <c r="J10" s="156">
        <v>0.35888764449524979</v>
      </c>
      <c r="K10" s="154"/>
      <c r="L10" s="156">
        <v>0.313660529234767</v>
      </c>
      <c r="M10" s="156">
        <v>0.29888384138875052</v>
      </c>
      <c r="N10" s="153" t="s">
        <v>181</v>
      </c>
    </row>
    <row r="11" spans="1:15" s="148" customFormat="1" ht="17.149999999999999" customHeight="1">
      <c r="A11" s="149"/>
      <c r="B11" s="144" t="s">
        <v>27</v>
      </c>
      <c r="C11" s="145">
        <v>-916680.75600000005</v>
      </c>
      <c r="D11" s="145">
        <v>-788297.17500000005</v>
      </c>
      <c r="E11" s="146">
        <v>0.16286190674221301</v>
      </c>
      <c r="F11" s="146"/>
      <c r="G11" s="145">
        <v>-27703.417000000001</v>
      </c>
      <c r="H11" s="145">
        <v>-377.745</v>
      </c>
      <c r="I11" s="145">
        <v>-19187.722000000002</v>
      </c>
      <c r="J11" s="145">
        <v>18087.458999999999</v>
      </c>
      <c r="K11" s="146"/>
      <c r="L11" s="147">
        <v>-888599.59400000004</v>
      </c>
      <c r="M11" s="147">
        <v>-787196.91200000013</v>
      </c>
      <c r="N11" s="146">
        <v>0.12881488793238538</v>
      </c>
      <c r="O11" s="157"/>
    </row>
    <row r="12" spans="1:15" s="148" customFormat="1" ht="17.149999999999999" customHeight="1">
      <c r="A12" s="149"/>
      <c r="B12" s="144" t="s">
        <v>28</v>
      </c>
      <c r="C12" s="145">
        <v>23049.427</v>
      </c>
      <c r="D12" s="145">
        <v>8518.9120000000003</v>
      </c>
      <c r="E12" s="146">
        <v>1.7056773212353877</v>
      </c>
      <c r="F12" s="146"/>
      <c r="G12" s="145">
        <v>26.497</v>
      </c>
      <c r="H12" s="145">
        <v>0.64200000000000002</v>
      </c>
      <c r="I12" s="145">
        <v>23.396999999999998</v>
      </c>
      <c r="J12" s="145">
        <v>692.24800000000005</v>
      </c>
      <c r="K12" s="146"/>
      <c r="L12" s="147">
        <v>23022.288</v>
      </c>
      <c r="M12" s="147">
        <v>7803.2669999999998</v>
      </c>
      <c r="N12" s="146">
        <v>1.9503396462020333</v>
      </c>
    </row>
    <row r="13" spans="1:15" s="148" customFormat="1" ht="17.149999999999999" customHeight="1">
      <c r="A13" s="149"/>
      <c r="B13" s="144" t="s">
        <v>29</v>
      </c>
      <c r="C13" s="145">
        <v>-12566.245999999999</v>
      </c>
      <c r="D13" s="145">
        <v>6236.6030000000001</v>
      </c>
      <c r="E13" s="146">
        <v>-3.01491837784127</v>
      </c>
      <c r="F13" s="146"/>
      <c r="G13" s="145">
        <v>11136.098</v>
      </c>
      <c r="H13" s="145">
        <v>-288.25599999999997</v>
      </c>
      <c r="I13" s="145">
        <v>2254.2759999999998</v>
      </c>
      <c r="J13" s="145">
        <v>-83.805999999999997</v>
      </c>
      <c r="K13" s="146"/>
      <c r="L13" s="147">
        <v>-23414.087999999996</v>
      </c>
      <c r="M13" s="147">
        <v>4066.1330000000003</v>
      </c>
      <c r="N13" s="146">
        <v>-6.7583182842272977</v>
      </c>
    </row>
    <row r="14" spans="1:15" s="148" customFormat="1" ht="17.149999999999999" customHeight="1">
      <c r="A14" s="149"/>
      <c r="B14" s="151" t="s">
        <v>30</v>
      </c>
      <c r="C14" s="152">
        <v>246356.97599999991</v>
      </c>
      <c r="D14" s="152">
        <v>242149.10699999996</v>
      </c>
      <c r="E14" s="153">
        <v>1.7377181572674427E-2</v>
      </c>
      <c r="F14" s="154"/>
      <c r="G14" s="152">
        <v>-76666.536000000007</v>
      </c>
      <c r="H14" s="152">
        <v>-509.98700000000014</v>
      </c>
      <c r="I14" s="152">
        <v>-30093.808000000005</v>
      </c>
      <c r="J14" s="152">
        <v>-7794.2929999999969</v>
      </c>
      <c r="K14" s="154"/>
      <c r="L14" s="152">
        <v>323533.49899999966</v>
      </c>
      <c r="M14" s="152">
        <v>280037.20799999958</v>
      </c>
      <c r="N14" s="153">
        <v>0.15532325618672838</v>
      </c>
    </row>
    <row r="15" spans="1:15" s="148" customFormat="1" ht="37">
      <c r="A15" s="149"/>
      <c r="B15" s="158" t="s">
        <v>31</v>
      </c>
      <c r="C15" s="159">
        <v>-3117.2840000000001</v>
      </c>
      <c r="D15" s="159">
        <v>-8070.4809999999998</v>
      </c>
      <c r="E15" s="160">
        <v>-0.61374247705929785</v>
      </c>
      <c r="F15" s="160"/>
      <c r="G15" s="159">
        <v>0</v>
      </c>
      <c r="H15" s="159">
        <v>0</v>
      </c>
      <c r="I15" s="159">
        <v>0</v>
      </c>
      <c r="J15" s="159">
        <v>0</v>
      </c>
      <c r="K15" s="160"/>
      <c r="L15" s="161">
        <v>-3117.2840000000001</v>
      </c>
      <c r="M15" s="161">
        <v>-8070.4809999999998</v>
      </c>
      <c r="N15" s="160">
        <v>-0.61374247705929785</v>
      </c>
    </row>
    <row r="16" spans="1:15" s="148" customFormat="1" ht="17.149999999999999" customHeight="1">
      <c r="A16" s="149"/>
      <c r="B16" s="144" t="s">
        <v>32</v>
      </c>
      <c r="C16" s="145">
        <v>-112947.749</v>
      </c>
      <c r="D16" s="145">
        <v>-74964.933999999994</v>
      </c>
      <c r="E16" s="146">
        <v>0.50667442727289003</v>
      </c>
      <c r="F16" s="146"/>
      <c r="G16" s="145">
        <v>-31365.613000000001</v>
      </c>
      <c r="H16" s="145">
        <v>82.894999999999996</v>
      </c>
      <c r="I16" s="145">
        <v>1348.6679999999999</v>
      </c>
      <c r="J16" s="145">
        <v>184.31399999999999</v>
      </c>
      <c r="K16" s="146"/>
      <c r="L16" s="147">
        <v>-81665.031000000003</v>
      </c>
      <c r="M16" s="147">
        <v>-76497.915999999997</v>
      </c>
      <c r="N16" s="146">
        <v>6.75458270000453E-2</v>
      </c>
    </row>
    <row r="17" spans="1:14" s="148" customFormat="1" ht="17.149999999999999" customHeight="1">
      <c r="A17" s="149"/>
      <c r="B17" s="144" t="s">
        <v>33</v>
      </c>
      <c r="C17" s="145">
        <v>-65437.177000000003</v>
      </c>
      <c r="D17" s="145">
        <v>-1435.48</v>
      </c>
      <c r="E17" s="146">
        <v>44.585572073452781</v>
      </c>
      <c r="F17" s="146"/>
      <c r="G17" s="145">
        <v>-481.95499999999998</v>
      </c>
      <c r="H17" s="145">
        <v>239.197</v>
      </c>
      <c r="I17" s="145">
        <v>-184.10900000000001</v>
      </c>
      <c r="J17" s="145">
        <v>46.661999999999999</v>
      </c>
      <c r="K17" s="146"/>
      <c r="L17" s="161">
        <v>-65194.419000000002</v>
      </c>
      <c r="M17" s="147">
        <v>-1298.0330000000001</v>
      </c>
      <c r="N17" s="146">
        <v>49.22554819484558</v>
      </c>
    </row>
    <row r="18" spans="1:14" s="148" customFormat="1" ht="17.149999999999999" customHeight="1">
      <c r="A18" s="149"/>
      <c r="B18" s="144" t="s">
        <v>34</v>
      </c>
      <c r="C18" s="145">
        <v>46184.245000000003</v>
      </c>
      <c r="D18" s="145">
        <v>-5040.7349999999997</v>
      </c>
      <c r="E18" s="146" t="s">
        <v>158</v>
      </c>
      <c r="F18" s="146"/>
      <c r="G18" s="145">
        <v>54983.686000000002</v>
      </c>
      <c r="H18" s="145">
        <v>2712.3380000000002</v>
      </c>
      <c r="I18" s="145">
        <v>12607.958000000001</v>
      </c>
      <c r="J18" s="145">
        <v>147.834</v>
      </c>
      <c r="K18" s="146"/>
      <c r="L18" s="147">
        <v>-11511.778999999999</v>
      </c>
      <c r="M18" s="147">
        <v>-17796.526999999998</v>
      </c>
      <c r="N18" s="146">
        <v>-0.35314463321972878</v>
      </c>
    </row>
    <row r="19" spans="1:14" s="148" customFormat="1" ht="17.149999999999999" customHeight="1">
      <c r="A19" s="149"/>
      <c r="B19" s="151" t="s">
        <v>35</v>
      </c>
      <c r="C19" s="152">
        <v>-135317.965</v>
      </c>
      <c r="D19" s="152">
        <v>-89511.62999999999</v>
      </c>
      <c r="E19" s="153">
        <v>0.511736128590218</v>
      </c>
      <c r="F19" s="154"/>
      <c r="G19" s="152">
        <v>23136.117999999999</v>
      </c>
      <c r="H19" s="152">
        <v>3034.4300000000003</v>
      </c>
      <c r="I19" s="152">
        <v>13772.517</v>
      </c>
      <c r="J19" s="152">
        <v>378.81</v>
      </c>
      <c r="K19" s="154"/>
      <c r="L19" s="152">
        <v>-161488.51300000001</v>
      </c>
      <c r="M19" s="152">
        <v>-103662.95699999999</v>
      </c>
      <c r="N19" s="153">
        <v>0.5578227524418391</v>
      </c>
    </row>
    <row r="20" spans="1:14" s="148" customFormat="1" ht="17.149999999999999" customHeight="1">
      <c r="A20" s="149"/>
      <c r="B20" s="151" t="s">
        <v>36</v>
      </c>
      <c r="C20" s="152">
        <v>111039.01099999991</v>
      </c>
      <c r="D20" s="152">
        <v>152637.47699999996</v>
      </c>
      <c r="E20" s="153">
        <v>-0.27253114253192257</v>
      </c>
      <c r="F20" s="154"/>
      <c r="G20" s="152">
        <v>-53530.418000000005</v>
      </c>
      <c r="H20" s="152">
        <v>2524.4430000000002</v>
      </c>
      <c r="I20" s="152">
        <v>-16321.291000000005</v>
      </c>
      <c r="J20" s="152">
        <v>-7415.4829999999965</v>
      </c>
      <c r="K20" s="154"/>
      <c r="L20" s="152">
        <v>162044.98599999966</v>
      </c>
      <c r="M20" s="152">
        <v>176374.25099999958</v>
      </c>
      <c r="N20" s="153">
        <v>-8.1243520064615105E-2</v>
      </c>
    </row>
    <row r="21" spans="1:14" s="148" customFormat="1" ht="17.149999999999999" customHeight="1">
      <c r="A21" s="149"/>
      <c r="B21" s="144" t="s">
        <v>7</v>
      </c>
      <c r="C21" s="145">
        <v>-111640.174</v>
      </c>
      <c r="D21" s="145">
        <v>-76756.892999999996</v>
      </c>
      <c r="E21" s="146">
        <v>0.45446447395936151</v>
      </c>
      <c r="F21" s="146"/>
      <c r="G21" s="145">
        <v>-120342.307</v>
      </c>
      <c r="H21" s="145">
        <v>501.35</v>
      </c>
      <c r="I21" s="145">
        <v>-59177.247000000003</v>
      </c>
      <c r="J21" s="145">
        <v>2777.8150000000001</v>
      </c>
      <c r="K21" s="146"/>
      <c r="L21" s="147">
        <v>8200.7830000000013</v>
      </c>
      <c r="M21" s="147">
        <v>-20357.460999999992</v>
      </c>
      <c r="N21" s="146" t="s">
        <v>158</v>
      </c>
    </row>
    <row r="22" spans="1:14" s="148" customFormat="1" ht="17.149999999999999" customHeight="1">
      <c r="A22" s="149"/>
      <c r="B22" s="151" t="s">
        <v>134</v>
      </c>
      <c r="C22" s="152">
        <v>-601.16300000008778</v>
      </c>
      <c r="D22" s="152">
        <v>75880.583999999959</v>
      </c>
      <c r="E22" s="153" t="s">
        <v>158</v>
      </c>
      <c r="F22" s="154"/>
      <c r="G22" s="152">
        <v>-173872.72500000001</v>
      </c>
      <c r="H22" s="152">
        <v>3025.7930000000001</v>
      </c>
      <c r="I22" s="152">
        <v>-75498.538</v>
      </c>
      <c r="J22" s="152">
        <v>-4637.667999999996</v>
      </c>
      <c r="K22" s="154"/>
      <c r="L22" s="152">
        <v>170245.76899999965</v>
      </c>
      <c r="M22" s="152">
        <v>156016.7899999996</v>
      </c>
      <c r="N22" s="153">
        <v>9.1201587982934873E-2</v>
      </c>
    </row>
    <row r="23" spans="1:14" s="162" customFormat="1" ht="17.149999999999999" customHeight="1">
      <c r="A23" s="143"/>
      <c r="B23" s="144" t="s">
        <v>135</v>
      </c>
      <c r="C23" s="145">
        <v>-22612.68</v>
      </c>
      <c r="D23" s="145">
        <v>60367.226000000002</v>
      </c>
      <c r="E23" s="146" t="s">
        <v>158</v>
      </c>
      <c r="F23" s="146"/>
      <c r="G23" s="145">
        <v>-173877.75200000001</v>
      </c>
      <c r="H23" s="145">
        <v>3025.7930000000001</v>
      </c>
      <c r="I23" s="145">
        <v>-75472.133000000002</v>
      </c>
      <c r="J23" s="145">
        <v>-4637.6679999999997</v>
      </c>
      <c r="K23" s="146"/>
      <c r="L23" s="161">
        <v>148239.27900000001</v>
      </c>
      <c r="M23" s="147">
        <v>140477.027</v>
      </c>
      <c r="N23" s="160">
        <v>5.5256380105481728E-2</v>
      </c>
    </row>
    <row r="24" spans="1:14" s="162" customFormat="1" ht="17.149999999999999" customHeight="1">
      <c r="A24" s="143"/>
      <c r="B24" s="158" t="s">
        <v>136</v>
      </c>
      <c r="C24" s="145">
        <v>22011.517</v>
      </c>
      <c r="D24" s="145">
        <v>15513.358</v>
      </c>
      <c r="E24" s="160">
        <v>0.41887507527383816</v>
      </c>
      <c r="F24" s="160"/>
      <c r="G24" s="145">
        <v>5.0270000000000001</v>
      </c>
      <c r="H24" s="145">
        <v>0</v>
      </c>
      <c r="I24" s="145">
        <v>-26.405000000000001</v>
      </c>
      <c r="J24" s="145">
        <v>0</v>
      </c>
      <c r="K24" s="160"/>
      <c r="L24" s="161">
        <v>22006.49</v>
      </c>
      <c r="M24" s="147">
        <v>15539.763000000001</v>
      </c>
      <c r="N24" s="160">
        <v>0.41614064513081694</v>
      </c>
    </row>
    <row r="25" spans="1:14" s="167" customFormat="1" ht="17.149999999999999" customHeight="1">
      <c r="A25" s="150"/>
      <c r="B25" s="163" t="s">
        <v>37</v>
      </c>
      <c r="C25" s="164">
        <v>340656.51500000001</v>
      </c>
      <c r="D25" s="164">
        <v>340169.75599999999</v>
      </c>
      <c r="E25" s="165">
        <v>1.4309296797097026E-3</v>
      </c>
      <c r="F25" s="166"/>
      <c r="G25" s="164">
        <v>-68087.759000000005</v>
      </c>
      <c r="H25" s="164">
        <v>-503.83100000000002</v>
      </c>
      <c r="I25" s="164">
        <v>-21589.597000000002</v>
      </c>
      <c r="J25" s="164">
        <v>-9659.1810000000005</v>
      </c>
      <c r="K25" s="166"/>
      <c r="L25" s="164">
        <v>409248.10500000004</v>
      </c>
      <c r="M25" s="164">
        <v>371418.53399999999</v>
      </c>
      <c r="N25" s="165">
        <v>0.10185159742189942</v>
      </c>
    </row>
    <row r="26" spans="1:14" s="148" customFormat="1" ht="17.149999999999999" customHeight="1">
      <c r="A26" s="168"/>
      <c r="B26" s="169" t="s">
        <v>38</v>
      </c>
      <c r="C26" s="170">
        <v>8.6503418291335121E-2</v>
      </c>
      <c r="D26" s="170">
        <v>9.7103029585667258E-2</v>
      </c>
      <c r="E26" s="171" t="s">
        <v>184</v>
      </c>
      <c r="F26" s="172"/>
      <c r="G26" s="170">
        <v>-0.9609999035581076</v>
      </c>
      <c r="H26" s="170">
        <v>-0.33690140656710033</v>
      </c>
      <c r="I26" s="170">
        <v>-0.46958366726633416</v>
      </c>
      <c r="J26" s="170">
        <v>0.13086203584780362</v>
      </c>
      <c r="K26" s="172"/>
      <c r="L26" s="170">
        <v>0.10586584897653359</v>
      </c>
      <c r="M26" s="170">
        <v>0.10518733107252085</v>
      </c>
      <c r="N26" s="171" t="s">
        <v>185</v>
      </c>
    </row>
    <row r="27" spans="1:14" s="162" customFormat="1" ht="7" customHeight="1">
      <c r="A27" s="168"/>
      <c r="B27" s="173"/>
      <c r="C27" s="174"/>
      <c r="D27" s="174"/>
      <c r="E27" s="174"/>
      <c r="F27" s="174"/>
      <c r="G27" s="175"/>
      <c r="H27" s="175"/>
      <c r="I27" s="175"/>
      <c r="J27" s="175"/>
      <c r="K27" s="174"/>
      <c r="L27" s="176"/>
      <c r="M27" s="174"/>
      <c r="N27" s="177"/>
    </row>
    <row r="28" spans="1:14" s="162" customFormat="1" ht="17.5" customHeight="1">
      <c r="A28" s="178"/>
      <c r="B28" s="376" t="s">
        <v>133</v>
      </c>
      <c r="C28" s="371" t="s">
        <v>19</v>
      </c>
      <c r="D28" s="371"/>
      <c r="E28" s="371"/>
      <c r="F28" s="118"/>
      <c r="G28" s="377" t="str">
        <f>+G5</f>
        <v>IAS 29 (mar-24)</v>
      </c>
      <c r="H28" s="377"/>
      <c r="I28" s="377" t="str">
        <f>+I5</f>
        <v>IAS 29 (mar-23)</v>
      </c>
      <c r="J28" s="377"/>
      <c r="K28" s="118"/>
      <c r="L28" s="375" t="s">
        <v>113</v>
      </c>
      <c r="M28" s="375"/>
      <c r="N28" s="375"/>
    </row>
    <row r="29" spans="1:14" s="180" customFormat="1" ht="33">
      <c r="A29" s="179"/>
      <c r="B29" s="376"/>
      <c r="C29" s="120" t="s">
        <v>178</v>
      </c>
      <c r="D29" s="120" t="s">
        <v>179</v>
      </c>
      <c r="E29" s="120" t="s">
        <v>23</v>
      </c>
      <c r="F29" s="121"/>
      <c r="G29" s="120" t="s">
        <v>175</v>
      </c>
      <c r="H29" s="120" t="s">
        <v>176</v>
      </c>
      <c r="I29" s="120" t="s">
        <v>175</v>
      </c>
      <c r="J29" s="120" t="s">
        <v>176</v>
      </c>
      <c r="K29" s="121"/>
      <c r="L29" s="120" t="s">
        <v>178</v>
      </c>
      <c r="M29" s="120" t="s">
        <v>179</v>
      </c>
      <c r="N29" s="120" t="s">
        <v>23</v>
      </c>
    </row>
    <row r="30" spans="1:14" s="162" customFormat="1" ht="17.149999999999999" customHeight="1">
      <c r="A30" s="181"/>
      <c r="B30" s="144" t="s">
        <v>39</v>
      </c>
      <c r="C30" s="182">
        <v>16164.805</v>
      </c>
      <c r="D30" s="183">
        <v>1656.1120000000001</v>
      </c>
      <c r="E30" s="184">
        <v>8.7606955326692884</v>
      </c>
      <c r="F30" s="184"/>
      <c r="G30" s="183">
        <v>0</v>
      </c>
      <c r="H30" s="183">
        <v>0</v>
      </c>
      <c r="I30" s="183">
        <v>0</v>
      </c>
      <c r="J30" s="183">
        <v>730.76599999999996</v>
      </c>
      <c r="K30" s="183"/>
      <c r="L30" s="183">
        <v>16164.805</v>
      </c>
      <c r="M30" s="183">
        <v>925.346</v>
      </c>
      <c r="N30" s="184">
        <v>16.468930540576174</v>
      </c>
    </row>
    <row r="31" spans="1:14" s="187" customFormat="1" ht="17.149999999999999" customHeight="1">
      <c r="A31" s="185"/>
      <c r="B31" s="144" t="s">
        <v>40</v>
      </c>
      <c r="C31" s="183">
        <v>-4024.8176400000007</v>
      </c>
      <c r="D31" s="183">
        <v>697.26614999999902</v>
      </c>
      <c r="E31" s="184">
        <v>-6.7722831375078316</v>
      </c>
      <c r="F31" s="184"/>
      <c r="G31" s="183">
        <v>0</v>
      </c>
      <c r="H31" s="183">
        <v>0</v>
      </c>
      <c r="I31" s="183">
        <v>0</v>
      </c>
      <c r="J31" s="183">
        <v>307.6714590383375</v>
      </c>
      <c r="K31" s="183"/>
      <c r="L31" s="183">
        <v>-4024.8176400000007</v>
      </c>
      <c r="M31" s="183">
        <v>389.59469096166151</v>
      </c>
      <c r="N31" s="186">
        <v>-11.33078153623009</v>
      </c>
    </row>
    <row r="32" spans="1:14" s="162" customFormat="1" ht="17.149999999999999" customHeight="1">
      <c r="A32" s="143"/>
      <c r="B32" s="151" t="s">
        <v>41</v>
      </c>
      <c r="C32" s="188">
        <v>12139.987359999999</v>
      </c>
      <c r="D32" s="188">
        <v>2353.3781499999991</v>
      </c>
      <c r="E32" s="153">
        <v>4.1585366168203795</v>
      </c>
      <c r="F32" s="154"/>
      <c r="G32" s="188">
        <v>0</v>
      </c>
      <c r="H32" s="188">
        <v>0</v>
      </c>
      <c r="I32" s="188">
        <v>0</v>
      </c>
      <c r="J32" s="188">
        <v>1038.4374590383375</v>
      </c>
      <c r="K32" s="189"/>
      <c r="L32" s="188">
        <v>12139.987359999999</v>
      </c>
      <c r="M32" s="188">
        <v>1314.9406909616614</v>
      </c>
      <c r="N32" s="153">
        <v>8.2323459479542063</v>
      </c>
    </row>
    <row r="33" spans="1:14" s="162" customFormat="1" ht="16" customHeight="1">
      <c r="A33" s="143"/>
      <c r="C33" s="190"/>
      <c r="D33" s="190"/>
      <c r="E33" s="191"/>
      <c r="F33" s="191"/>
      <c r="G33" s="190"/>
      <c r="H33" s="190"/>
      <c r="I33" s="190"/>
      <c r="J33" s="190"/>
      <c r="M33" s="192"/>
      <c r="N33" s="193"/>
    </row>
    <row r="34" spans="1:14">
      <c r="A34" s="195"/>
    </row>
    <row r="35" spans="1:14">
      <c r="A35" s="195"/>
    </row>
    <row r="36" spans="1:14">
      <c r="A36" s="195"/>
    </row>
    <row r="37" spans="1:14">
      <c r="A37" s="195"/>
    </row>
    <row r="38" spans="1:14">
      <c r="A38" s="195"/>
    </row>
    <row r="40" spans="1:14">
      <c r="A40" s="111"/>
      <c r="F40" s="197"/>
      <c r="G40" s="197"/>
      <c r="H40" s="197"/>
      <c r="I40" s="197"/>
      <c r="J40" s="197"/>
    </row>
    <row r="41" spans="1:14">
      <c r="A41" s="111"/>
    </row>
    <row r="42" spans="1:14">
      <c r="A42" s="111"/>
    </row>
    <row r="43" spans="1:14">
      <c r="A43" s="111"/>
    </row>
    <row r="44" spans="1:14">
      <c r="A44" s="111"/>
    </row>
    <row r="45" spans="1:14">
      <c r="A45" s="111"/>
    </row>
    <row r="46" spans="1:14">
      <c r="A46" s="194"/>
    </row>
    <row r="47" spans="1:14">
      <c r="A47" s="111"/>
    </row>
    <row r="48" spans="1:14">
      <c r="A48" s="194"/>
      <c r="F48" s="197"/>
      <c r="G48" s="197"/>
      <c r="H48" s="197"/>
      <c r="I48" s="197"/>
      <c r="J48" s="197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H93"/>
  <sheetViews>
    <sheetView showGridLines="0" topLeftCell="A67" zoomScale="90" zoomScaleNormal="90" workbookViewId="0"/>
  </sheetViews>
  <sheetFormatPr baseColWidth="10" defaultColWidth="11.453125" defaultRowHeight="14.5"/>
  <cols>
    <col min="1" max="1" width="3.54296875" style="48" customWidth="1"/>
    <col min="2" max="2" width="21.54296875" style="48" customWidth="1"/>
    <col min="3" max="4" width="12.54296875" style="69" bestFit="1" customWidth="1"/>
    <col min="5" max="5" width="0.81640625" style="68" customWidth="1"/>
    <col min="6" max="6" width="9.26953125" style="69" bestFit="1" customWidth="1"/>
    <col min="7" max="7" width="9.54296875" style="69" bestFit="1" customWidth="1"/>
    <col min="8" max="8" width="0.81640625" style="68" customWidth="1"/>
    <col min="9" max="9" width="3.453125" style="48" customWidth="1"/>
    <col min="10" max="16384" width="11.453125" style="48"/>
  </cols>
  <sheetData>
    <row r="1" spans="1:8" ht="5.15" customHeight="1">
      <c r="A1" s="56"/>
      <c r="B1" s="56"/>
      <c r="C1" s="57"/>
      <c r="D1" s="57"/>
      <c r="E1" s="58"/>
      <c r="F1" s="57"/>
      <c r="G1" s="57"/>
      <c r="H1" s="58"/>
    </row>
    <row r="2" spans="1:8" ht="23.5">
      <c r="A2" s="59"/>
      <c r="B2" s="74" t="s">
        <v>42</v>
      </c>
      <c r="C2" s="60"/>
      <c r="D2" s="60"/>
      <c r="E2" s="61"/>
      <c r="F2" s="60"/>
      <c r="G2" s="60"/>
      <c r="H2" s="61"/>
    </row>
    <row r="3" spans="1:8" ht="5.15" customHeight="1">
      <c r="A3" s="56"/>
      <c r="B3" s="56"/>
      <c r="C3" s="57"/>
      <c r="D3" s="57"/>
      <c r="E3" s="58"/>
      <c r="F3" s="57"/>
      <c r="G3" s="57"/>
      <c r="H3" s="58"/>
    </row>
    <row r="4" spans="1:8" s="62" customFormat="1" ht="17.149999999999999" customHeight="1">
      <c r="A4" s="380"/>
      <c r="B4" s="198"/>
      <c r="C4" s="199" t="s">
        <v>178</v>
      </c>
      <c r="D4" s="199" t="s">
        <v>179</v>
      </c>
      <c r="E4" s="200"/>
      <c r="F4" s="386" t="s">
        <v>189</v>
      </c>
      <c r="G4" s="386"/>
      <c r="H4" s="200"/>
    </row>
    <row r="5" spans="1:8" s="62" customFormat="1" ht="17.149999999999999" customHeight="1">
      <c r="A5" s="380"/>
      <c r="B5" s="201" t="s">
        <v>150</v>
      </c>
      <c r="C5" s="385" t="s">
        <v>44</v>
      </c>
      <c r="D5" s="385"/>
      <c r="E5" s="200"/>
      <c r="F5" s="202" t="s">
        <v>23</v>
      </c>
      <c r="G5" s="202" t="s">
        <v>165</v>
      </c>
      <c r="H5" s="200"/>
    </row>
    <row r="6" spans="1:8" s="44" customFormat="1" ht="16">
      <c r="A6" s="63"/>
      <c r="B6" s="203" t="s">
        <v>45</v>
      </c>
      <c r="C6" s="204">
        <v>1194988.091</v>
      </c>
      <c r="D6" s="204">
        <v>1138748.1910000001</v>
      </c>
      <c r="E6" s="205"/>
      <c r="F6" s="205">
        <v>4.938747691938139E-2</v>
      </c>
      <c r="G6" s="205">
        <v>4.938747691938139E-2</v>
      </c>
      <c r="H6" s="205"/>
    </row>
    <row r="7" spans="1:8" s="44" customFormat="1" ht="16">
      <c r="A7" s="63"/>
      <c r="B7" s="203" t="s">
        <v>46</v>
      </c>
      <c r="C7" s="204">
        <v>435297.89899999998</v>
      </c>
      <c r="D7" s="204">
        <v>434833.55099999998</v>
      </c>
      <c r="E7" s="205"/>
      <c r="F7" s="205">
        <v>1.0678752799366809E-3</v>
      </c>
      <c r="G7" s="205">
        <v>2.7153746098501155</v>
      </c>
      <c r="H7" s="205"/>
    </row>
    <row r="8" spans="1:8" s="44" customFormat="1" ht="16">
      <c r="A8" s="63"/>
      <c r="B8" s="203" t="s">
        <v>157</v>
      </c>
      <c r="C8" s="204">
        <v>489783.10200000001</v>
      </c>
      <c r="D8" s="204">
        <v>400057.74300000002</v>
      </c>
      <c r="E8" s="205"/>
      <c r="F8" s="205">
        <v>0.22428102085253232</v>
      </c>
      <c r="G8" s="205">
        <v>4.9478140453631081E-2</v>
      </c>
      <c r="H8" s="205"/>
    </row>
    <row r="9" spans="1:8" s="44" customFormat="1" ht="16">
      <c r="A9" s="63"/>
      <c r="B9" s="203" t="s">
        <v>47</v>
      </c>
      <c r="C9" s="204">
        <v>481052.277</v>
      </c>
      <c r="D9" s="204">
        <v>372375.22200000001</v>
      </c>
      <c r="E9" s="205"/>
      <c r="F9" s="205">
        <v>0.29184824494042183</v>
      </c>
      <c r="G9" s="205">
        <v>5.5005804145959125E-2</v>
      </c>
      <c r="H9" s="205"/>
    </row>
    <row r="10" spans="1:8" s="44" customFormat="1" ht="16">
      <c r="A10" s="63"/>
      <c r="B10" s="203" t="s">
        <v>48</v>
      </c>
      <c r="C10" s="204">
        <v>304735.16899999999</v>
      </c>
      <c r="D10" s="204">
        <v>257859.83900000001</v>
      </c>
      <c r="E10" s="205"/>
      <c r="F10" s="205">
        <v>0.18178608263227836</v>
      </c>
      <c r="G10" s="205">
        <v>-2.9702188816664865E-3</v>
      </c>
      <c r="H10" s="205"/>
    </row>
    <row r="11" spans="1:8" s="44" customFormat="1" ht="16">
      <c r="A11" s="63"/>
      <c r="B11" s="203" t="s">
        <v>49</v>
      </c>
      <c r="C11" s="204">
        <v>227023.429</v>
      </c>
      <c r="D11" s="204">
        <v>169209.99600000001</v>
      </c>
      <c r="E11" s="205"/>
      <c r="F11" s="205">
        <v>0.34166677127041578</v>
      </c>
      <c r="G11" s="205">
        <v>-4.2717180140879996E-2</v>
      </c>
      <c r="H11" s="205"/>
    </row>
    <row r="12" spans="1:8" s="44" customFormat="1" ht="16">
      <c r="A12" s="64"/>
      <c r="B12" s="206" t="s">
        <v>24</v>
      </c>
      <c r="C12" s="207">
        <v>3132879.9669999997</v>
      </c>
      <c r="D12" s="207">
        <v>2773084.5419999999</v>
      </c>
      <c r="E12" s="208"/>
      <c r="F12" s="209">
        <v>0.12974556655258285</v>
      </c>
      <c r="G12" s="209" t="s">
        <v>158</v>
      </c>
      <c r="H12" s="208"/>
    </row>
    <row r="13" spans="1:8" s="44" customFormat="1" ht="16">
      <c r="A13" s="63"/>
      <c r="B13" s="203" t="s">
        <v>45</v>
      </c>
      <c r="C13" s="204">
        <v>328811.07400000002</v>
      </c>
      <c r="D13" s="204">
        <v>308570.69500000001</v>
      </c>
      <c r="E13" s="205"/>
      <c r="F13" s="205">
        <v>6.5593976770866202E-2</v>
      </c>
      <c r="G13" s="205">
        <v>6.5593976770866202E-2</v>
      </c>
      <c r="H13" s="205"/>
    </row>
    <row r="14" spans="1:8" s="44" customFormat="1" ht="16">
      <c r="A14" s="63"/>
      <c r="B14" s="203" t="s">
        <v>46</v>
      </c>
      <c r="C14" s="204">
        <v>161235.70499999999</v>
      </c>
      <c r="D14" s="204">
        <v>134889.598</v>
      </c>
      <c r="E14" s="205"/>
      <c r="F14" s="205">
        <v>0.19531607618846936</v>
      </c>
      <c r="G14" s="205">
        <v>3.437758022868671</v>
      </c>
      <c r="H14" s="205"/>
    </row>
    <row r="15" spans="1:8" s="44" customFormat="1" ht="16">
      <c r="A15" s="63"/>
      <c r="B15" s="203" t="s">
        <v>157</v>
      </c>
      <c r="C15" s="204">
        <v>190720.87400000001</v>
      </c>
      <c r="D15" s="204">
        <v>146093.823</v>
      </c>
      <c r="E15" s="205"/>
      <c r="F15" s="205">
        <v>0.3054684317488221</v>
      </c>
      <c r="G15" s="205">
        <v>0.11917253192945054</v>
      </c>
      <c r="H15" s="205"/>
    </row>
    <row r="16" spans="1:8" s="44" customFormat="1" ht="16">
      <c r="A16" s="63"/>
      <c r="B16" s="203" t="s">
        <v>47</v>
      </c>
      <c r="C16" s="204">
        <v>97640.596000000005</v>
      </c>
      <c r="D16" s="204">
        <v>77270.188999999998</v>
      </c>
      <c r="E16" s="205"/>
      <c r="F16" s="205">
        <v>0.26362569140344672</v>
      </c>
      <c r="G16" s="205">
        <v>3.2341864211085092E-2</v>
      </c>
      <c r="H16" s="205"/>
    </row>
    <row r="17" spans="1:8" s="44" customFormat="1" ht="16">
      <c r="A17" s="63"/>
      <c r="B17" s="203" t="s">
        <v>48</v>
      </c>
      <c r="C17" s="204">
        <v>73857.070000000007</v>
      </c>
      <c r="D17" s="204">
        <v>61253.23</v>
      </c>
      <c r="E17" s="205"/>
      <c r="F17" s="205">
        <v>0.20576612857803589</v>
      </c>
      <c r="G17" s="205">
        <v>1.6775438365778328E-2</v>
      </c>
      <c r="H17" s="205"/>
    </row>
    <row r="18" spans="1:8" s="44" customFormat="1" ht="16">
      <c r="A18" s="63"/>
      <c r="B18" s="203" t="s">
        <v>49</v>
      </c>
      <c r="C18" s="204">
        <v>47555.256000000001</v>
      </c>
      <c r="D18" s="204">
        <v>37182.425000000003</v>
      </c>
      <c r="E18" s="205"/>
      <c r="F18" s="205">
        <v>0.27897134197137485</v>
      </c>
      <c r="G18" s="205">
        <v>-8.9463162267565122E-2</v>
      </c>
      <c r="H18" s="205"/>
    </row>
    <row r="19" spans="1:8" s="44" customFormat="1" ht="16">
      <c r="A19" s="65"/>
      <c r="B19" s="206" t="s">
        <v>50</v>
      </c>
      <c r="C19" s="210">
        <v>899820.57499999995</v>
      </c>
      <c r="D19" s="210">
        <v>765259.96000000008</v>
      </c>
      <c r="E19" s="208"/>
      <c r="F19" s="211">
        <v>0.17583647653537215</v>
      </c>
      <c r="G19" s="209" t="s">
        <v>160</v>
      </c>
      <c r="H19" s="208"/>
    </row>
    <row r="20" spans="1:8" s="44" customFormat="1" ht="16">
      <c r="A20" s="64"/>
      <c r="B20" s="206" t="s">
        <v>112</v>
      </c>
      <c r="C20" s="210">
        <v>-636579.06799999997</v>
      </c>
      <c r="D20" s="210">
        <v>-550905.39099999995</v>
      </c>
      <c r="E20" s="208"/>
      <c r="F20" s="211">
        <v>0.15551431951770467</v>
      </c>
      <c r="G20" s="209" t="s">
        <v>160</v>
      </c>
      <c r="H20" s="208"/>
    </row>
    <row r="21" spans="1:8" s="44" customFormat="1" ht="16">
      <c r="A21" s="64"/>
      <c r="B21" s="212" t="s">
        <v>114</v>
      </c>
      <c r="C21" s="213">
        <v>266086.31299999997</v>
      </c>
      <c r="D21" s="213">
        <v>216843.56400000001</v>
      </c>
      <c r="E21" s="208"/>
      <c r="F21" s="214">
        <v>0.2270888196617169</v>
      </c>
      <c r="G21" s="215" t="s">
        <v>160</v>
      </c>
      <c r="H21" s="208"/>
    </row>
    <row r="22" spans="1:8" s="44" customFormat="1" ht="16">
      <c r="A22" s="64"/>
      <c r="B22" s="216" t="s">
        <v>37</v>
      </c>
      <c r="C22" s="217">
        <v>342591.36700000003</v>
      </c>
      <c r="D22" s="217">
        <v>287621.60800000001</v>
      </c>
      <c r="E22" s="218"/>
      <c r="F22" s="219">
        <v>0.19111832168047682</v>
      </c>
      <c r="G22" s="219" t="s">
        <v>160</v>
      </c>
      <c r="H22" s="218"/>
    </row>
    <row r="23" spans="1:8" s="44" customFormat="1" ht="16" customHeight="1" thickBot="1">
      <c r="A23" s="63"/>
      <c r="B23" s="220" t="s">
        <v>115</v>
      </c>
      <c r="C23" s="221">
        <v>0.10935349282725969</v>
      </c>
      <c r="D23" s="221">
        <v>0.1037190188917075</v>
      </c>
      <c r="E23" s="222"/>
      <c r="F23" s="381" t="s">
        <v>188</v>
      </c>
      <c r="G23" s="381"/>
      <c r="H23" s="222"/>
    </row>
    <row r="24" spans="1:8" s="44" customFormat="1" ht="16" customHeight="1">
      <c r="A24" s="63"/>
      <c r="B24" s="223"/>
      <c r="C24" s="224"/>
      <c r="D24" s="224"/>
      <c r="E24" s="225"/>
      <c r="F24" s="226"/>
      <c r="G24" s="226"/>
      <c r="H24" s="225"/>
    </row>
    <row r="25" spans="1:8" s="44" customFormat="1" ht="16" customHeight="1">
      <c r="A25" s="63"/>
      <c r="B25" s="382" t="s">
        <v>12</v>
      </c>
      <c r="C25" s="200" t="s">
        <v>178</v>
      </c>
      <c r="D25" s="200" t="s">
        <v>179</v>
      </c>
      <c r="E25" s="200"/>
      <c r="F25" s="386" t="s">
        <v>189</v>
      </c>
      <c r="G25" s="386"/>
      <c r="H25" s="200"/>
    </row>
    <row r="26" spans="1:8" s="54" customFormat="1" ht="16.5">
      <c r="A26" s="50"/>
      <c r="B26" s="383"/>
      <c r="C26" s="385" t="s">
        <v>44</v>
      </c>
      <c r="D26" s="385"/>
      <c r="E26" s="200"/>
      <c r="F26" s="202" t="s">
        <v>23</v>
      </c>
      <c r="G26" s="202" t="s">
        <v>165</v>
      </c>
      <c r="H26" s="200"/>
    </row>
    <row r="27" spans="1:8" s="66" customFormat="1" ht="17.149999999999999" customHeight="1">
      <c r="A27" s="380"/>
      <c r="B27" s="203" t="s">
        <v>45</v>
      </c>
      <c r="C27" s="204">
        <v>193293.47899999999</v>
      </c>
      <c r="D27" s="204">
        <v>202069.86900000001</v>
      </c>
      <c r="E27" s="205"/>
      <c r="F27" s="205">
        <v>-4.3432452564216906E-2</v>
      </c>
      <c r="G27" s="205">
        <v>-4.3432452564216906E-2</v>
      </c>
      <c r="H27" s="205"/>
    </row>
    <row r="28" spans="1:8" s="44" customFormat="1" ht="16.5" customHeight="1">
      <c r="A28" s="380"/>
      <c r="B28" s="203" t="s">
        <v>46</v>
      </c>
      <c r="C28" s="204">
        <v>152953.15100000001</v>
      </c>
      <c r="D28" s="204">
        <v>187649.42499999999</v>
      </c>
      <c r="E28" s="205"/>
      <c r="F28" s="205">
        <v>-0.1848994421379121</v>
      </c>
      <c r="G28" s="205">
        <v>2.0403899286780209</v>
      </c>
      <c r="H28" s="205"/>
    </row>
    <row r="29" spans="1:8" s="44" customFormat="1" ht="16">
      <c r="A29" s="63"/>
      <c r="B29" s="203" t="s">
        <v>49</v>
      </c>
      <c r="C29" s="204">
        <v>21651.069</v>
      </c>
      <c r="D29" s="204">
        <v>16246.065000000001</v>
      </c>
      <c r="E29" s="205"/>
      <c r="F29" s="205">
        <v>0.33269619443231324</v>
      </c>
      <c r="G29" s="205">
        <v>-4.9125834416856584E-2</v>
      </c>
      <c r="H29" s="205"/>
    </row>
    <row r="30" spans="1:8" s="44" customFormat="1" ht="16">
      <c r="A30" s="63"/>
      <c r="B30" s="227" t="s">
        <v>24</v>
      </c>
      <c r="C30" s="228">
        <v>367897.69900000002</v>
      </c>
      <c r="D30" s="228">
        <v>405965.359</v>
      </c>
      <c r="E30" s="208"/>
      <c r="F30" s="229">
        <v>-9.3770710126033108E-2</v>
      </c>
      <c r="G30" s="209" t="s">
        <v>158</v>
      </c>
      <c r="H30" s="208"/>
    </row>
    <row r="31" spans="1:8" s="44" customFormat="1" ht="16">
      <c r="A31" s="63"/>
      <c r="B31" s="203" t="s">
        <v>45</v>
      </c>
      <c r="C31" s="204">
        <v>57775.26</v>
      </c>
      <c r="D31" s="204">
        <v>56150.368999999999</v>
      </c>
      <c r="E31" s="205"/>
      <c r="F31" s="205">
        <v>2.8938206977767278E-2</v>
      </c>
      <c r="G31" s="205">
        <v>2.8938206977767278E-2</v>
      </c>
      <c r="H31" s="205"/>
    </row>
    <row r="32" spans="1:8" s="44" customFormat="1" ht="16">
      <c r="A32" s="64"/>
      <c r="B32" s="203" t="s">
        <v>46</v>
      </c>
      <c r="C32" s="204">
        <v>87648.304999999993</v>
      </c>
      <c r="D32" s="204">
        <v>88424.680999999997</v>
      </c>
      <c r="E32" s="205"/>
      <c r="F32" s="205">
        <v>-8.7800825654096304E-3</v>
      </c>
      <c r="G32" s="205">
        <v>2.7144049093759985</v>
      </c>
      <c r="H32" s="205"/>
    </row>
    <row r="33" spans="1:8" s="44" customFormat="1" ht="16">
      <c r="A33" s="63"/>
      <c r="B33" s="203" t="s">
        <v>49</v>
      </c>
      <c r="C33" s="204">
        <v>4020.7489999999998</v>
      </c>
      <c r="D33" s="204">
        <v>3647.5630000000001</v>
      </c>
      <c r="E33" s="205"/>
      <c r="F33" s="205">
        <v>0.10231104987083151</v>
      </c>
      <c r="G33" s="205">
        <v>-0.21585249484232205</v>
      </c>
      <c r="H33" s="205"/>
    </row>
    <row r="34" spans="1:8" s="44" customFormat="1" ht="16">
      <c r="A34" s="63"/>
      <c r="B34" s="227" t="s">
        <v>50</v>
      </c>
      <c r="C34" s="228">
        <v>149444.31400000001</v>
      </c>
      <c r="D34" s="228">
        <v>148222.61299999998</v>
      </c>
      <c r="E34" s="208"/>
      <c r="F34" s="229">
        <v>8.2423388393513264E-3</v>
      </c>
      <c r="G34" s="209" t="s">
        <v>160</v>
      </c>
      <c r="H34" s="208"/>
    </row>
    <row r="35" spans="1:8" s="44" customFormat="1" ht="16">
      <c r="A35" s="63"/>
      <c r="B35" s="227" t="s">
        <v>112</v>
      </c>
      <c r="C35" s="228">
        <v>-91279.188999999998</v>
      </c>
      <c r="D35" s="228">
        <v>-87817.107999999993</v>
      </c>
      <c r="E35" s="208"/>
      <c r="F35" s="229">
        <v>3.9423764672368966E-2</v>
      </c>
      <c r="G35" s="209" t="s">
        <v>160</v>
      </c>
      <c r="H35" s="208"/>
    </row>
    <row r="36" spans="1:8" s="44" customFormat="1" ht="16">
      <c r="A36" s="64"/>
      <c r="B36" s="227" t="s">
        <v>114</v>
      </c>
      <c r="C36" s="228">
        <v>58218.966</v>
      </c>
      <c r="D36" s="228">
        <v>60436.00299999999</v>
      </c>
      <c r="E36" s="208"/>
      <c r="F36" s="229">
        <v>-3.6684044111917724E-2</v>
      </c>
      <c r="G36" s="215" t="s">
        <v>160</v>
      </c>
      <c r="H36" s="208"/>
    </row>
    <row r="37" spans="1:8" s="44" customFormat="1" ht="16">
      <c r="A37" s="64"/>
      <c r="B37" s="216" t="s">
        <v>37</v>
      </c>
      <c r="C37" s="230">
        <v>64049.087</v>
      </c>
      <c r="D37" s="230">
        <v>65808.123999999996</v>
      </c>
      <c r="E37" s="222"/>
      <c r="F37" s="231">
        <v>-2.6729784912270071E-2</v>
      </c>
      <c r="G37" s="219" t="s">
        <v>160</v>
      </c>
      <c r="H37" s="222"/>
    </row>
    <row r="38" spans="1:8" s="44" customFormat="1" ht="16" customHeight="1" thickBot="1">
      <c r="A38" s="64"/>
      <c r="B38" s="220" t="s">
        <v>115</v>
      </c>
      <c r="C38" s="221">
        <v>0.17399999999999999</v>
      </c>
      <c r="D38" s="221">
        <v>0.16200000000000001</v>
      </c>
      <c r="E38" s="222"/>
      <c r="F38" s="379" t="s">
        <v>190</v>
      </c>
      <c r="G38" s="379"/>
      <c r="H38" s="222"/>
    </row>
    <row r="39" spans="1:8" s="44" customFormat="1" ht="16" customHeight="1">
      <c r="A39" s="64"/>
      <c r="B39" s="223"/>
      <c r="C39" s="224"/>
      <c r="D39" s="224"/>
      <c r="E39" s="225"/>
      <c r="F39" s="226"/>
      <c r="G39" s="226"/>
      <c r="H39" s="225"/>
    </row>
    <row r="40" spans="1:8" s="44" customFormat="1" ht="16" customHeight="1">
      <c r="A40" s="63"/>
      <c r="B40" s="382" t="s">
        <v>13</v>
      </c>
      <c r="C40" s="200" t="s">
        <v>178</v>
      </c>
      <c r="D40" s="200" t="s">
        <v>179</v>
      </c>
      <c r="E40" s="200"/>
      <c r="F40" s="384" t="s">
        <v>189</v>
      </c>
      <c r="G40" s="384"/>
      <c r="H40" s="200"/>
    </row>
    <row r="41" spans="1:8" s="44" customFormat="1" ht="16" customHeight="1">
      <c r="A41" s="63"/>
      <c r="B41" s="383"/>
      <c r="C41" s="385" t="s">
        <v>44</v>
      </c>
      <c r="D41" s="385"/>
      <c r="E41" s="200"/>
      <c r="F41" s="202" t="s">
        <v>23</v>
      </c>
      <c r="G41" s="202" t="s">
        <v>165</v>
      </c>
      <c r="H41" s="200"/>
    </row>
    <row r="42" spans="1:8" s="44" customFormat="1" ht="16" customHeight="1">
      <c r="A42" s="63"/>
      <c r="B42" s="203" t="s">
        <v>45</v>
      </c>
      <c r="C42" s="204">
        <v>253623.18599999999</v>
      </c>
      <c r="D42" s="204">
        <v>238744.55300000001</v>
      </c>
      <c r="E42" s="205"/>
      <c r="F42" s="205">
        <v>6.2320303491908202E-2</v>
      </c>
      <c r="G42" s="205">
        <v>6.2320303491908202E-2</v>
      </c>
      <c r="H42" s="205"/>
    </row>
    <row r="43" spans="1:8" ht="16">
      <c r="A43" s="50"/>
      <c r="B43" s="227" t="s">
        <v>24</v>
      </c>
      <c r="C43" s="228">
        <v>253623.18599999999</v>
      </c>
      <c r="D43" s="228">
        <v>238744.55300000001</v>
      </c>
      <c r="E43" s="208"/>
      <c r="F43" s="229">
        <v>6.2320303491908202E-2</v>
      </c>
      <c r="G43" s="229">
        <v>6.2320303491908202E-2</v>
      </c>
      <c r="H43" s="208"/>
    </row>
    <row r="44" spans="1:8" s="66" customFormat="1" ht="17.149999999999999" customHeight="1">
      <c r="A44" s="380"/>
      <c r="B44" s="203" t="s">
        <v>45</v>
      </c>
      <c r="C44" s="204">
        <v>68118.487999999998</v>
      </c>
      <c r="D44" s="204">
        <v>52613.665000000001</v>
      </c>
      <c r="E44" s="205"/>
      <c r="F44" s="205">
        <v>0.29469193982209752</v>
      </c>
      <c r="G44" s="205">
        <v>0.29469193982209752</v>
      </c>
      <c r="H44" s="205"/>
    </row>
    <row r="45" spans="1:8" s="44" customFormat="1" ht="17.149999999999999" customHeight="1">
      <c r="A45" s="380"/>
      <c r="B45" s="227" t="s">
        <v>50</v>
      </c>
      <c r="C45" s="228">
        <v>68118.487999999998</v>
      </c>
      <c r="D45" s="228">
        <v>52613.665000000001</v>
      </c>
      <c r="E45" s="208"/>
      <c r="F45" s="229">
        <v>0.29469193982209752</v>
      </c>
      <c r="G45" s="229">
        <v>0.29469193982209752</v>
      </c>
      <c r="H45" s="208"/>
    </row>
    <row r="46" spans="1:8" s="44" customFormat="1" ht="16" customHeight="1">
      <c r="A46" s="64"/>
      <c r="B46" s="227" t="s">
        <v>112</v>
      </c>
      <c r="C46" s="228">
        <v>-69526.487999999998</v>
      </c>
      <c r="D46" s="228">
        <v>-71928.273000000001</v>
      </c>
      <c r="E46" s="208"/>
      <c r="F46" s="229">
        <v>-3.3391389780761171E-2</v>
      </c>
      <c r="G46" s="229">
        <v>-3.3391389780761171E-2</v>
      </c>
      <c r="H46" s="208"/>
    </row>
    <row r="47" spans="1:8" s="44" customFormat="1" ht="16" customHeight="1">
      <c r="A47" s="63"/>
      <c r="B47" s="227" t="s">
        <v>114</v>
      </c>
      <c r="C47" s="228">
        <v>2508.9850000000001</v>
      </c>
      <c r="D47" s="228">
        <v>-15032.243</v>
      </c>
      <c r="E47" s="208"/>
      <c r="F47" s="229">
        <v>-1.1669068947328751</v>
      </c>
      <c r="G47" s="229">
        <v>-1.1669068947328751</v>
      </c>
      <c r="H47" s="208"/>
    </row>
    <row r="48" spans="1:8" s="44" customFormat="1" ht="16" customHeight="1">
      <c r="A48" s="64"/>
      <c r="B48" s="216" t="s">
        <v>37</v>
      </c>
      <c r="C48" s="230">
        <v>11261.514999999999</v>
      </c>
      <c r="D48" s="230">
        <v>-2980.2620000000002</v>
      </c>
      <c r="E48" s="222"/>
      <c r="F48" s="231">
        <v>-4.7786996579495362</v>
      </c>
      <c r="G48" s="231">
        <v>-4.7786996579495362</v>
      </c>
      <c r="H48" s="222"/>
    </row>
    <row r="49" spans="1:8" s="44" customFormat="1" ht="16" customHeight="1" thickBot="1">
      <c r="A49" s="64"/>
      <c r="B49" s="220" t="s">
        <v>115</v>
      </c>
      <c r="C49" s="221">
        <v>4.4402545278332713E-2</v>
      </c>
      <c r="D49" s="221">
        <v>-1.2483057571579444E-2</v>
      </c>
      <c r="E49" s="222"/>
      <c r="F49" s="221" t="s">
        <v>191</v>
      </c>
      <c r="G49" s="221" t="s">
        <v>191</v>
      </c>
      <c r="H49" s="222"/>
    </row>
    <row r="50" spans="1:8" s="44" customFormat="1" ht="16" customHeight="1">
      <c r="A50" s="64"/>
      <c r="B50" s="232"/>
      <c r="C50" s="233"/>
      <c r="D50" s="233"/>
      <c r="E50" s="234"/>
      <c r="F50" s="235"/>
      <c r="G50" s="235"/>
      <c r="H50" s="234"/>
    </row>
    <row r="51" spans="1:8" s="44" customFormat="1" ht="16" customHeight="1">
      <c r="A51" s="64"/>
      <c r="B51" s="382" t="s">
        <v>159</v>
      </c>
      <c r="C51" s="200" t="s">
        <v>178</v>
      </c>
      <c r="D51" s="200" t="s">
        <v>179</v>
      </c>
      <c r="E51" s="200"/>
      <c r="F51" s="384" t="s">
        <v>189</v>
      </c>
      <c r="G51" s="384"/>
      <c r="H51" s="200"/>
    </row>
    <row r="52" spans="1:8" s="44" customFormat="1" ht="16" customHeight="1">
      <c r="A52" s="64"/>
      <c r="B52" s="383"/>
      <c r="C52" s="385" t="s">
        <v>44</v>
      </c>
      <c r="D52" s="385"/>
      <c r="E52" s="200"/>
      <c r="F52" s="202" t="s">
        <v>23</v>
      </c>
      <c r="G52" s="202" t="s">
        <v>165</v>
      </c>
      <c r="H52" s="200"/>
    </row>
    <row r="53" spans="1:8" s="44" customFormat="1" ht="16" customHeight="1">
      <c r="A53" s="64"/>
      <c r="B53" s="203" t="s">
        <v>45</v>
      </c>
      <c r="C53" s="204">
        <v>57653.502999999997</v>
      </c>
      <c r="D53" s="204">
        <v>51374.588000000003</v>
      </c>
      <c r="E53" s="205"/>
      <c r="F53" s="205">
        <v>0.12221830372634801</v>
      </c>
      <c r="G53" s="205">
        <v>0.12221830372634801</v>
      </c>
      <c r="H53" s="205"/>
    </row>
    <row r="54" spans="1:8" ht="12.75" customHeight="1">
      <c r="A54" s="64"/>
      <c r="B54" s="203" t="s">
        <v>46</v>
      </c>
      <c r="C54" s="204">
        <v>14187.815000000001</v>
      </c>
      <c r="D54" s="204">
        <v>19205.373</v>
      </c>
      <c r="E54" s="205"/>
      <c r="F54" s="205">
        <v>-0.26125803440526774</v>
      </c>
      <c r="G54" s="205">
        <v>1.7545015815695422</v>
      </c>
      <c r="H54" s="205"/>
    </row>
    <row r="55" spans="1:8" s="66" customFormat="1" ht="17.149999999999999" customHeight="1">
      <c r="A55" s="380"/>
      <c r="B55" s="203" t="s">
        <v>48</v>
      </c>
      <c r="C55" s="204">
        <v>7295.1850000000004</v>
      </c>
      <c r="D55" s="204">
        <v>5612.4679999999998</v>
      </c>
      <c r="E55" s="205"/>
      <c r="F55" s="205">
        <v>0.29981765597594512</v>
      </c>
      <c r="G55" s="205">
        <v>9.8253183484240392E-2</v>
      </c>
      <c r="H55" s="205"/>
    </row>
    <row r="56" spans="1:8" s="44" customFormat="1" ht="17.149999999999999" customHeight="1">
      <c r="A56" s="380"/>
      <c r="B56" s="203" t="s">
        <v>49</v>
      </c>
      <c r="C56" s="204">
        <v>3091.047</v>
      </c>
      <c r="D56" s="204">
        <v>2013.2929999999999</v>
      </c>
      <c r="E56" s="205"/>
      <c r="F56" s="205">
        <v>0.53531900225153528</v>
      </c>
      <c r="G56" s="205">
        <v>9.2415058709541364E-2</v>
      </c>
      <c r="H56" s="205"/>
    </row>
    <row r="57" spans="1:8" s="44" customFormat="1" ht="16" customHeight="1">
      <c r="A57" s="63"/>
      <c r="B57" s="227" t="s">
        <v>24</v>
      </c>
      <c r="C57" s="228">
        <v>82227.55</v>
      </c>
      <c r="D57" s="228">
        <v>78205.722000000009</v>
      </c>
      <c r="E57" s="208"/>
      <c r="F57" s="229">
        <v>5.1426262646101506E-2</v>
      </c>
      <c r="G57" s="229" t="s">
        <v>160</v>
      </c>
      <c r="H57" s="208"/>
    </row>
    <row r="58" spans="1:8" s="44" customFormat="1" ht="16" customHeight="1">
      <c r="A58" s="63"/>
      <c r="B58" s="203" t="s">
        <v>45</v>
      </c>
      <c r="C58" s="204">
        <v>53862.82</v>
      </c>
      <c r="D58" s="204">
        <v>47268.156000000003</v>
      </c>
      <c r="E58" s="205"/>
      <c r="F58" s="205">
        <v>0.13951599888940014</v>
      </c>
      <c r="G58" s="205">
        <v>0.13951599888940014</v>
      </c>
      <c r="H58" s="205"/>
    </row>
    <row r="59" spans="1:8" s="44" customFormat="1" ht="16" customHeight="1">
      <c r="A59" s="63"/>
      <c r="B59" s="203" t="s">
        <v>46</v>
      </c>
      <c r="C59" s="204">
        <v>11379.907999999999</v>
      </c>
      <c r="D59" s="204">
        <v>15101.252</v>
      </c>
      <c r="E59" s="205"/>
      <c r="F59" s="205">
        <v>-0.24642619035825641</v>
      </c>
      <c r="G59" s="205">
        <v>1.8119744396130613</v>
      </c>
      <c r="H59" s="205"/>
    </row>
    <row r="60" spans="1:8" s="44" customFormat="1" ht="16" customHeight="1">
      <c r="A60" s="63"/>
      <c r="B60" s="203" t="s">
        <v>48</v>
      </c>
      <c r="C60" s="204">
        <v>5803.0370000000003</v>
      </c>
      <c r="D60" s="204">
        <v>2806.1990000000001</v>
      </c>
      <c r="E60" s="205"/>
      <c r="F60" s="205">
        <v>1.0679349540071819</v>
      </c>
      <c r="G60" s="205">
        <v>0.74372024588454466</v>
      </c>
      <c r="H60" s="205"/>
    </row>
    <row r="61" spans="1:8" s="44" customFormat="1" ht="16" customHeight="1">
      <c r="A61" s="64"/>
      <c r="B61" s="203" t="s">
        <v>49</v>
      </c>
      <c r="C61" s="204">
        <v>2963.7550000000001</v>
      </c>
      <c r="D61" s="204">
        <v>1896.865</v>
      </c>
      <c r="E61" s="205"/>
      <c r="F61" s="205">
        <v>0.56244909363607842</v>
      </c>
      <c r="G61" s="205">
        <v>0.111488407455826</v>
      </c>
      <c r="H61" s="205"/>
    </row>
    <row r="62" spans="1:8" s="44" customFormat="1" ht="16" customHeight="1">
      <c r="A62" s="63"/>
      <c r="B62" s="227" t="s">
        <v>50</v>
      </c>
      <c r="C62" s="228">
        <v>74009.52</v>
      </c>
      <c r="D62" s="228">
        <v>67072.472000000009</v>
      </c>
      <c r="E62" s="208"/>
      <c r="F62" s="229">
        <v>0.10342615671001343</v>
      </c>
      <c r="G62" s="229" t="s">
        <v>160</v>
      </c>
      <c r="H62" s="208"/>
    </row>
    <row r="63" spans="1:8" s="44" customFormat="1" ht="16" customHeight="1">
      <c r="A63" s="63"/>
      <c r="B63" s="227" t="s">
        <v>112</v>
      </c>
      <c r="C63" s="228">
        <v>-15368.485000000001</v>
      </c>
      <c r="D63" s="228">
        <v>-12358.472000000002</v>
      </c>
      <c r="E63" s="208"/>
      <c r="F63" s="229">
        <v>0.24355866971256623</v>
      </c>
      <c r="G63" s="229" t="s">
        <v>160</v>
      </c>
      <c r="H63" s="208"/>
    </row>
    <row r="64" spans="1:8" s="44" customFormat="1" ht="16" customHeight="1">
      <c r="A64" s="63"/>
      <c r="B64" s="227" t="s">
        <v>114</v>
      </c>
      <c r="C64" s="228">
        <v>74978.89</v>
      </c>
      <c r="D64" s="228">
        <v>55823.674000000006</v>
      </c>
      <c r="E64" s="208"/>
      <c r="F64" s="229">
        <v>0.34313785939635566</v>
      </c>
      <c r="G64" s="229" t="s">
        <v>160</v>
      </c>
      <c r="H64" s="208"/>
    </row>
    <row r="65" spans="1:8" s="44" customFormat="1" ht="16" customHeight="1">
      <c r="A65" s="63"/>
      <c r="B65" s="216" t="s">
        <v>37</v>
      </c>
      <c r="C65" s="230">
        <v>62138.983</v>
      </c>
      <c r="D65" s="230">
        <v>59825.16</v>
      </c>
      <c r="E65" s="222"/>
      <c r="F65" s="231">
        <v>3.8676419753829183E-2</v>
      </c>
      <c r="G65" s="219" t="s">
        <v>160</v>
      </c>
      <c r="H65" s="222"/>
    </row>
    <row r="66" spans="1:8" s="44" customFormat="1" ht="16" customHeight="1" thickBot="1">
      <c r="A66" s="64"/>
      <c r="B66" s="220" t="s">
        <v>115</v>
      </c>
      <c r="C66" s="221">
        <v>0.75600000000000001</v>
      </c>
      <c r="D66" s="221">
        <v>0.76500000000000001</v>
      </c>
      <c r="E66" s="222"/>
      <c r="F66" s="381" t="s">
        <v>192</v>
      </c>
      <c r="G66" s="379"/>
      <c r="H66" s="222"/>
    </row>
    <row r="67" spans="1:8" s="44" customFormat="1" ht="16" customHeight="1">
      <c r="A67" s="64"/>
      <c r="B67" s="232"/>
      <c r="C67" s="233"/>
      <c r="D67" s="233"/>
      <c r="E67" s="234"/>
      <c r="F67" s="235"/>
      <c r="G67" s="235"/>
      <c r="H67" s="234"/>
    </row>
    <row r="68" spans="1:8" s="44" customFormat="1" ht="16" customHeight="1">
      <c r="A68" s="64"/>
      <c r="B68" s="382" t="s">
        <v>161</v>
      </c>
      <c r="C68" s="200" t="s">
        <v>178</v>
      </c>
      <c r="D68" s="200" t="s">
        <v>179</v>
      </c>
      <c r="E68" s="200"/>
      <c r="F68" s="384" t="s">
        <v>189</v>
      </c>
      <c r="G68" s="384"/>
      <c r="H68" s="200"/>
    </row>
    <row r="69" spans="1:8" s="44" customFormat="1" ht="16" customHeight="1">
      <c r="A69" s="64"/>
      <c r="B69" s="383"/>
      <c r="C69" s="385" t="s">
        <v>44</v>
      </c>
      <c r="D69" s="385"/>
      <c r="E69" s="200"/>
      <c r="F69" s="202" t="s">
        <v>23</v>
      </c>
      <c r="G69" s="202" t="s">
        <v>165</v>
      </c>
      <c r="H69" s="200"/>
    </row>
    <row r="70" spans="1:8" s="44" customFormat="1" ht="16" customHeight="1">
      <c r="A70" s="63"/>
      <c r="B70" s="203" t="s">
        <v>46</v>
      </c>
      <c r="C70" s="204">
        <v>27353.614000000001</v>
      </c>
      <c r="D70" s="204">
        <v>32625.24</v>
      </c>
      <c r="E70" s="205"/>
      <c r="F70" s="205">
        <v>-0.16158121748682919</v>
      </c>
      <c r="G70" s="205">
        <v>2.1139383172620416</v>
      </c>
      <c r="H70" s="205"/>
    </row>
    <row r="71" spans="1:8" ht="12.75" customHeight="1">
      <c r="A71" s="55"/>
      <c r="B71" s="203" t="s">
        <v>47</v>
      </c>
      <c r="C71" s="204">
        <v>261.48</v>
      </c>
      <c r="D71" s="204">
        <v>-582.10299999999995</v>
      </c>
      <c r="E71" s="205"/>
      <c r="F71" s="205">
        <v>-1.4491988531239317</v>
      </c>
      <c r="G71" s="205">
        <v>-1.3642762937427202</v>
      </c>
      <c r="H71" s="205"/>
    </row>
    <row r="72" spans="1:8" s="66" customFormat="1" ht="17.149999999999999" customHeight="1">
      <c r="A72" s="380"/>
      <c r="B72" s="203" t="s">
        <v>49</v>
      </c>
      <c r="C72" s="204">
        <v>349.95400000000001</v>
      </c>
      <c r="D72" s="204">
        <v>-179.24700000000001</v>
      </c>
      <c r="E72" s="205"/>
      <c r="F72" s="205">
        <v>-2.9523562458506976</v>
      </c>
      <c r="G72" s="205">
        <v>-2.2793573809322147</v>
      </c>
      <c r="H72" s="205"/>
    </row>
    <row r="73" spans="1:8" s="44" customFormat="1" ht="17.149999999999999" customHeight="1">
      <c r="A73" s="380"/>
      <c r="B73" s="227" t="s">
        <v>24</v>
      </c>
      <c r="C73" s="228">
        <v>27965.048000000003</v>
      </c>
      <c r="D73" s="228">
        <v>31863.890000000003</v>
      </c>
      <c r="E73" s="208"/>
      <c r="F73" s="229">
        <v>-0.12235925996480657</v>
      </c>
      <c r="G73" s="229" t="s">
        <v>160</v>
      </c>
      <c r="H73" s="208"/>
    </row>
    <row r="74" spans="1:8" s="44" customFormat="1" ht="16" customHeight="1">
      <c r="A74" s="63"/>
      <c r="B74" s="203" t="s">
        <v>45</v>
      </c>
      <c r="C74" s="204">
        <v>0</v>
      </c>
      <c r="D74" s="204">
        <v>0</v>
      </c>
      <c r="E74" s="205"/>
      <c r="F74" s="205" t="s">
        <v>160</v>
      </c>
      <c r="G74" s="205" t="s">
        <v>160</v>
      </c>
      <c r="H74" s="205"/>
    </row>
    <row r="75" spans="1:8" s="44" customFormat="1" ht="16" customHeight="1">
      <c r="A75" s="63"/>
      <c r="B75" s="203" t="s">
        <v>46</v>
      </c>
      <c r="C75" s="204">
        <v>20463.665000000001</v>
      </c>
      <c r="D75" s="204">
        <v>20714.441999999999</v>
      </c>
      <c r="E75" s="205"/>
      <c r="F75" s="205">
        <v>-1.2106384521484936E-2</v>
      </c>
      <c r="G75" s="205">
        <v>2.6561700834547901</v>
      </c>
      <c r="H75" s="205"/>
    </row>
    <row r="76" spans="1:8" s="44" customFormat="1" ht="16" customHeight="1">
      <c r="A76" s="63"/>
      <c r="B76" s="203" t="s">
        <v>47</v>
      </c>
      <c r="C76" s="204">
        <v>261.48</v>
      </c>
      <c r="D76" s="204">
        <v>-582.10299999999995</v>
      </c>
      <c r="E76" s="205"/>
      <c r="F76" s="205">
        <v>-1.4491988531239317</v>
      </c>
      <c r="G76" s="205">
        <v>-1.3642762937427202</v>
      </c>
      <c r="H76" s="205"/>
    </row>
    <row r="77" spans="1:8" s="44" customFormat="1" ht="16" customHeight="1">
      <c r="A77" s="63"/>
      <c r="B77" s="203" t="s">
        <v>49</v>
      </c>
      <c r="C77" s="204">
        <v>349.959</v>
      </c>
      <c r="D77" s="204">
        <v>-179.24600000000001</v>
      </c>
      <c r="E77" s="205"/>
      <c r="F77" s="205">
        <v>-2.9523950325251329</v>
      </c>
      <c r="G77" s="205">
        <v>-2.2793806389560451</v>
      </c>
      <c r="H77" s="205"/>
    </row>
    <row r="78" spans="1:8" s="44" customFormat="1" ht="16" customHeight="1">
      <c r="A78" s="64"/>
      <c r="B78" s="227" t="s">
        <v>50</v>
      </c>
      <c r="C78" s="228">
        <v>21075.103999999999</v>
      </c>
      <c r="D78" s="228">
        <v>19953.093000000001</v>
      </c>
      <c r="E78" s="208"/>
      <c r="F78" s="229">
        <v>5.6232434740819404E-2</v>
      </c>
      <c r="G78" s="229" t="s">
        <v>160</v>
      </c>
      <c r="H78" s="208"/>
    </row>
    <row r="79" spans="1:8" s="44" customFormat="1" ht="16" customHeight="1">
      <c r="A79" s="63"/>
      <c r="B79" s="227" t="s">
        <v>112</v>
      </c>
      <c r="C79" s="228">
        <v>-4460.3389999999999</v>
      </c>
      <c r="D79" s="228">
        <v>-4370.5929999999998</v>
      </c>
      <c r="E79" s="208"/>
      <c r="F79" s="229">
        <v>2.0534055676197704E-2</v>
      </c>
      <c r="G79" s="229" t="s">
        <v>160</v>
      </c>
      <c r="H79" s="208"/>
    </row>
    <row r="80" spans="1:8" s="44" customFormat="1" ht="16" customHeight="1">
      <c r="A80" s="63"/>
      <c r="B80" s="227" t="s">
        <v>114</v>
      </c>
      <c r="C80" s="228">
        <v>16614.698999999997</v>
      </c>
      <c r="D80" s="228">
        <v>15582.493</v>
      </c>
      <c r="E80" s="208"/>
      <c r="F80" s="229">
        <v>6.6241390257643307E-2</v>
      </c>
      <c r="G80" s="229" t="s">
        <v>160</v>
      </c>
      <c r="H80" s="208"/>
    </row>
    <row r="81" spans="1:8" s="44" customFormat="1" ht="16" customHeight="1">
      <c r="A81" s="63"/>
      <c r="B81" s="227" t="s">
        <v>116</v>
      </c>
      <c r="C81" s="228">
        <v>-1941.16</v>
      </c>
      <c r="D81" s="228">
        <v>-7875.0259999999998</v>
      </c>
      <c r="E81" s="208"/>
      <c r="F81" s="229">
        <v>-0.75350430589054562</v>
      </c>
      <c r="G81" s="229" t="s">
        <v>160</v>
      </c>
      <c r="H81" s="208"/>
    </row>
    <row r="82" spans="1:8" s="44" customFormat="1" ht="16" customHeight="1">
      <c r="A82" s="63"/>
      <c r="B82" s="227" t="s">
        <v>55</v>
      </c>
      <c r="C82" s="228">
        <v>85.692999999999998</v>
      </c>
      <c r="D82" s="228">
        <v>19.149999999999999</v>
      </c>
      <c r="E82" s="208"/>
      <c r="F82" s="229">
        <v>3.4748302872062666</v>
      </c>
      <c r="G82" s="229" t="s">
        <v>160</v>
      </c>
      <c r="H82" s="208"/>
    </row>
    <row r="83" spans="1:8" s="44" customFormat="1" ht="16" customHeight="1">
      <c r="A83" s="63"/>
      <c r="B83" s="216" t="s">
        <v>37</v>
      </c>
      <c r="C83" s="230">
        <v>14759.232000000002</v>
      </c>
      <c r="D83" s="230">
        <v>7726.6170000000002</v>
      </c>
      <c r="E83" s="222"/>
      <c r="F83" s="231">
        <v>0.91018035448113976</v>
      </c>
      <c r="G83" s="219" t="s">
        <v>160</v>
      </c>
      <c r="H83" s="222"/>
    </row>
    <row r="84" spans="1:8" s="44" customFormat="1" ht="16" customHeight="1" thickBot="1">
      <c r="A84" s="64"/>
      <c r="B84" s="220" t="s">
        <v>115</v>
      </c>
      <c r="C84" s="221">
        <v>0.52800000000000002</v>
      </c>
      <c r="D84" s="221">
        <v>0.24199999999999999</v>
      </c>
      <c r="E84" s="222"/>
      <c r="F84" s="379" t="s">
        <v>193</v>
      </c>
      <c r="G84" s="379"/>
      <c r="H84" s="222"/>
    </row>
    <row r="85" spans="1:8" s="44" customFormat="1" ht="16" customHeight="1">
      <c r="A85" s="64"/>
      <c r="B85"/>
      <c r="C85"/>
      <c r="D85"/>
      <c r="E85"/>
      <c r="F85"/>
      <c r="G85"/>
      <c r="H85"/>
    </row>
    <row r="86" spans="1:8" s="44" customFormat="1" ht="16" customHeight="1">
      <c r="A86" s="64"/>
      <c r="B86"/>
      <c r="C86"/>
      <c r="D86"/>
      <c r="E86"/>
      <c r="F86"/>
      <c r="G86"/>
      <c r="H86"/>
    </row>
    <row r="87" spans="1:8" s="44" customFormat="1" ht="16" customHeight="1">
      <c r="A87" s="63"/>
      <c r="B87"/>
      <c r="C87"/>
      <c r="D87"/>
      <c r="E87"/>
      <c r="F87"/>
      <c r="G87"/>
      <c r="H87"/>
    </row>
    <row r="88" spans="1:8" s="44" customFormat="1" ht="16" customHeight="1">
      <c r="A88" s="63"/>
      <c r="B88"/>
      <c r="C88"/>
      <c r="D88"/>
      <c r="E88"/>
      <c r="F88"/>
      <c r="G88"/>
      <c r="H88"/>
    </row>
    <row r="89" spans="1:8" s="44" customFormat="1" ht="16" customHeight="1">
      <c r="A89" s="64"/>
      <c r="B89"/>
      <c r="C89"/>
      <c r="D89"/>
      <c r="E89"/>
      <c r="F89"/>
      <c r="G89"/>
      <c r="H89"/>
    </row>
    <row r="90" spans="1:8" s="44" customFormat="1" ht="16" customHeight="1">
      <c r="A90" s="63"/>
      <c r="B90"/>
      <c r="C90"/>
      <c r="D90"/>
      <c r="E90"/>
      <c r="F90"/>
      <c r="G90"/>
      <c r="H90"/>
    </row>
    <row r="91" spans="1:8">
      <c r="C91" s="67"/>
      <c r="D91" s="67"/>
    </row>
    <row r="92" spans="1:8" ht="12.75" customHeight="1"/>
    <row r="93" spans="1:8" ht="12.75" customHeight="1"/>
  </sheetData>
  <mergeCells count="23">
    <mergeCell ref="A4:A5"/>
    <mergeCell ref="F4:G4"/>
    <mergeCell ref="F40:G40"/>
    <mergeCell ref="A27:A28"/>
    <mergeCell ref="F38:G38"/>
    <mergeCell ref="B40:B41"/>
    <mergeCell ref="C41:D41"/>
    <mergeCell ref="B25:B26"/>
    <mergeCell ref="F25:G25"/>
    <mergeCell ref="C26:D26"/>
    <mergeCell ref="C5:D5"/>
    <mergeCell ref="F23:G23"/>
    <mergeCell ref="F51:G51"/>
    <mergeCell ref="A44:A45"/>
    <mergeCell ref="B51:B52"/>
    <mergeCell ref="C52:D52"/>
    <mergeCell ref="A72:A73"/>
    <mergeCell ref="F84:G84"/>
    <mergeCell ref="A55:A56"/>
    <mergeCell ref="F66:G66"/>
    <mergeCell ref="B68:B69"/>
    <mergeCell ref="F68:G68"/>
    <mergeCell ref="C69:D69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2:Y52"/>
  <sheetViews>
    <sheetView showGridLines="0" topLeftCell="A37" zoomScale="83" zoomScaleNormal="115" workbookViewId="0"/>
  </sheetViews>
  <sheetFormatPr baseColWidth="10" defaultColWidth="11.453125" defaultRowHeight="14.5"/>
  <cols>
    <col min="1" max="1" width="0.81640625" style="45" customWidth="1"/>
    <col min="2" max="2" width="33.54296875" style="51" customWidth="1"/>
    <col min="3" max="3" width="13.36328125" style="51" bestFit="1" customWidth="1"/>
    <col min="4" max="4" width="11.81640625" style="51" bestFit="1" customWidth="1"/>
    <col min="5" max="5" width="12.36328125" style="51" bestFit="1" customWidth="1"/>
    <col min="6" max="6" width="10.1796875" style="51" customWidth="1"/>
    <col min="7" max="7" width="1.7265625" customWidth="1"/>
    <col min="8" max="8" width="10.54296875" style="51" customWidth="1"/>
    <col min="9" max="9" width="11.81640625" style="51" customWidth="1"/>
    <col min="10" max="10" width="4.453125" style="307" customWidth="1"/>
    <col min="11" max="11" width="27.36328125" customWidth="1"/>
    <col min="12" max="12" width="13.08984375" bestFit="1" customWidth="1"/>
    <col min="13" max="13" width="11.54296875" bestFit="1" customWidth="1"/>
    <col min="14" max="14" width="12" bestFit="1" customWidth="1"/>
    <col min="15" max="15" width="11.54296875" bestFit="1" customWidth="1"/>
    <col min="16" max="16" width="2.453125" customWidth="1"/>
    <col min="17" max="17" width="8.54296875" bestFit="1" customWidth="1"/>
    <col min="18" max="18" width="11.1796875" customWidth="1"/>
    <col min="19" max="19" width="13.1796875" bestFit="1" customWidth="1"/>
    <col min="20" max="20" width="11.54296875" bestFit="1" customWidth="1"/>
    <col min="21" max="21" width="12" bestFit="1" customWidth="1"/>
    <col min="22" max="22" width="11.54296875" bestFit="1" customWidth="1"/>
    <col min="23" max="23" width="1.36328125" customWidth="1"/>
    <col min="24" max="25" width="11.54296875" bestFit="1" customWidth="1"/>
    <col min="26" max="16384" width="11.453125" style="45"/>
  </cols>
  <sheetData>
    <row r="2" spans="1:25" s="48" customFormat="1" ht="23.5">
      <c r="A2" s="46"/>
      <c r="B2" s="74" t="s">
        <v>151</v>
      </c>
      <c r="G2"/>
      <c r="J2" s="307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>
      <c r="A3" s="52"/>
      <c r="B3" s="53"/>
      <c r="C3" s="53"/>
      <c r="D3" s="53"/>
      <c r="E3" s="53"/>
      <c r="F3" s="53"/>
    </row>
    <row r="4" spans="1:25" s="48" customFormat="1" ht="15" customHeight="1">
      <c r="B4"/>
      <c r="C4"/>
      <c r="D4"/>
      <c r="E4"/>
      <c r="F4"/>
      <c r="G4"/>
      <c r="H4"/>
      <c r="I4"/>
      <c r="J4" s="307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48" customFormat="1" ht="33" customHeight="1">
      <c r="B5" s="387" t="s">
        <v>166</v>
      </c>
      <c r="C5" s="388" t="s">
        <v>178</v>
      </c>
      <c r="D5" s="389"/>
      <c r="E5" s="388" t="s">
        <v>179</v>
      </c>
      <c r="F5" s="389"/>
      <c r="G5" s="236"/>
      <c r="H5" s="390" t="s">
        <v>194</v>
      </c>
      <c r="I5" s="390"/>
      <c r="J5" s="308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48" customFormat="1" ht="17.149999999999999" customHeight="1">
      <c r="B6" s="387"/>
      <c r="C6" s="237" t="s">
        <v>149</v>
      </c>
      <c r="D6" s="238" t="s">
        <v>2</v>
      </c>
      <c r="E6" s="237" t="s">
        <v>149</v>
      </c>
      <c r="F6" s="238" t="s">
        <v>2</v>
      </c>
      <c r="G6" s="239"/>
      <c r="H6" s="238" t="s">
        <v>23</v>
      </c>
      <c r="I6" s="238" t="s">
        <v>43</v>
      </c>
      <c r="J6" s="308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48" customFormat="1" ht="17.149999999999999" customHeight="1">
      <c r="B7" s="240" t="s">
        <v>150</v>
      </c>
      <c r="C7" s="90">
        <v>1194988.091</v>
      </c>
      <c r="D7" s="123">
        <v>0.30912404290928147</v>
      </c>
      <c r="E7" s="90">
        <v>1138748.1910000001</v>
      </c>
      <c r="F7" s="123">
        <v>0.32249840007970959</v>
      </c>
      <c r="G7" s="91"/>
      <c r="H7" s="123">
        <v>4.938747691938139E-2</v>
      </c>
      <c r="I7" s="123">
        <v>4.938747691938139E-2</v>
      </c>
      <c r="J7" s="309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48" customFormat="1" ht="17.149999999999999" customHeight="1">
      <c r="B8" s="240" t="s">
        <v>53</v>
      </c>
      <c r="C8" s="90">
        <v>57653.502999999997</v>
      </c>
      <c r="D8" s="123">
        <v>1.4914026398646668E-2</v>
      </c>
      <c r="E8" s="90">
        <v>51374.588000000003</v>
      </c>
      <c r="F8" s="123">
        <v>1.4549504943849562E-2</v>
      </c>
      <c r="G8" s="91"/>
      <c r="H8" s="123">
        <v>0.12221830372634801</v>
      </c>
      <c r="I8" s="123">
        <v>0.12221830372634801</v>
      </c>
      <c r="J8" s="309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48" customFormat="1" ht="17.149999999999999" customHeight="1">
      <c r="B9" s="240" t="s">
        <v>51</v>
      </c>
      <c r="C9" s="90">
        <v>193293.47899999999</v>
      </c>
      <c r="D9" s="123">
        <v>5.0001888844330163E-2</v>
      </c>
      <c r="E9" s="90">
        <v>202069.86900000001</v>
      </c>
      <c r="F9" s="123">
        <v>5.7227058599837982E-2</v>
      </c>
      <c r="G9" s="91"/>
      <c r="H9" s="123">
        <v>-4.3432452564216906E-2</v>
      </c>
      <c r="I9" s="123">
        <v>-4.3432452564216906E-2</v>
      </c>
      <c r="J9" s="30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48" customFormat="1" ht="17.149999999999999" customHeight="1">
      <c r="B10" s="240" t="s">
        <v>52</v>
      </c>
      <c r="C10" s="90">
        <v>253623.18599999999</v>
      </c>
      <c r="D10" s="123">
        <v>6.5608205824247562E-2</v>
      </c>
      <c r="E10" s="90">
        <v>238744.55300000001</v>
      </c>
      <c r="F10" s="123">
        <v>6.761348731771151E-2</v>
      </c>
      <c r="G10" s="91"/>
      <c r="H10" s="123">
        <v>6.2320303491908202E-2</v>
      </c>
      <c r="I10" s="123">
        <v>6.2320303491908202E-2</v>
      </c>
      <c r="J10" s="309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70" customFormat="1" ht="17.149999999999999" customHeight="1">
      <c r="B11" s="240" t="s">
        <v>15</v>
      </c>
      <c r="C11" s="90">
        <v>3572.4850000000001</v>
      </c>
      <c r="D11" s="123">
        <v>9.2414394314894012E-4</v>
      </c>
      <c r="E11" s="90">
        <v>4552.3270000000002</v>
      </c>
      <c r="F11" s="123">
        <v>1.2892386444543331E-3</v>
      </c>
      <c r="G11" s="91"/>
      <c r="H11" s="123">
        <v>-0.215239810321183</v>
      </c>
      <c r="I11" s="123">
        <v>-0.215239810321183</v>
      </c>
      <c r="J11" s="309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48" customFormat="1" ht="17.149999999999999" customHeight="1">
      <c r="B12" s="216" t="s">
        <v>45</v>
      </c>
      <c r="C12" s="241">
        <v>1703130.7440000002</v>
      </c>
      <c r="D12" s="231">
        <v>0.44057230791965485</v>
      </c>
      <c r="E12" s="241">
        <v>1635489.5280000002</v>
      </c>
      <c r="F12" s="231">
        <v>0.46317768958556299</v>
      </c>
      <c r="G12" s="230"/>
      <c r="H12" s="231">
        <v>4.1358391381886017E-2</v>
      </c>
      <c r="I12" s="231">
        <v>4.1358391381886017E-2</v>
      </c>
      <c r="J12" s="310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48" customFormat="1" ht="17.149999999999999" customHeight="1">
      <c r="B13" s="240" t="s">
        <v>150</v>
      </c>
      <c r="C13" s="90">
        <v>435297.89899999998</v>
      </c>
      <c r="D13" s="123">
        <v>0.11260450829781204</v>
      </c>
      <c r="E13" s="90">
        <v>434833.55099999998</v>
      </c>
      <c r="F13" s="123">
        <v>0.12314673744977109</v>
      </c>
      <c r="G13" s="91"/>
      <c r="H13" s="123">
        <v>1.0678752799366809E-3</v>
      </c>
      <c r="I13" s="123">
        <v>2.715374609850115</v>
      </c>
      <c r="J13" s="309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48" customFormat="1" ht="17.149999999999999" customHeight="1">
      <c r="B14" s="240" t="s">
        <v>53</v>
      </c>
      <c r="C14" s="90">
        <v>14187.815000000001</v>
      </c>
      <c r="D14" s="123">
        <v>3.6701576910099496E-3</v>
      </c>
      <c r="E14" s="90">
        <v>19205.373</v>
      </c>
      <c r="F14" s="123">
        <v>5.4390444826920049E-3</v>
      </c>
      <c r="G14" s="91"/>
      <c r="H14" s="123">
        <v>-0.26125803440526774</v>
      </c>
      <c r="I14" s="123">
        <v>1.7545015815695422</v>
      </c>
      <c r="J14" s="309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48" customFormat="1" ht="17.149999999999999" customHeight="1">
      <c r="B15" s="240" t="s">
        <v>51</v>
      </c>
      <c r="C15" s="90">
        <v>152953.15100000001</v>
      </c>
      <c r="D15" s="123">
        <v>3.9566500092287377E-2</v>
      </c>
      <c r="E15" s="90">
        <v>187649.42499999999</v>
      </c>
      <c r="F15" s="123">
        <v>5.3143126651410369E-2</v>
      </c>
      <c r="G15" s="91"/>
      <c r="H15" s="123">
        <v>-0.1848994421379121</v>
      </c>
      <c r="I15" s="123">
        <v>2.0403899286780205</v>
      </c>
      <c r="J15" s="309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48" customFormat="1" ht="17" customHeight="1">
      <c r="B16" s="240" t="s">
        <v>54</v>
      </c>
      <c r="C16" s="90">
        <v>27353.614000000001</v>
      </c>
      <c r="D16" s="123">
        <v>7.0759364143821611E-3</v>
      </c>
      <c r="E16" s="90">
        <v>32625.24</v>
      </c>
      <c r="F16" s="123">
        <v>9.2396087083808538E-3</v>
      </c>
      <c r="G16" s="91"/>
      <c r="H16" s="123">
        <v>-0.16158121748682919</v>
      </c>
      <c r="I16" s="123">
        <v>2.1139383172620412</v>
      </c>
      <c r="J16" s="309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2:25" s="48" customFormat="1" ht="17.149999999999999" customHeight="1">
      <c r="B17" s="240" t="s">
        <v>15</v>
      </c>
      <c r="C17" s="90">
        <v>-1672.579</v>
      </c>
      <c r="D17" s="123">
        <v>-4.3266906713061384E-4</v>
      </c>
      <c r="E17" s="90">
        <v>-648.822</v>
      </c>
      <c r="F17" s="123">
        <v>-1.8374918932057149E-4</v>
      </c>
      <c r="G17" s="91"/>
      <c r="H17" s="123">
        <v>1.5778703558140754</v>
      </c>
      <c r="I17" s="123">
        <v>8.7268676788575394</v>
      </c>
      <c r="J17" s="30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2:25" s="48" customFormat="1" ht="17.149999999999999" customHeight="1">
      <c r="B18" s="216" t="s">
        <v>46</v>
      </c>
      <c r="C18" s="241">
        <v>628119.9</v>
      </c>
      <c r="D18" s="231">
        <v>0.16248443342836091</v>
      </c>
      <c r="E18" s="241">
        <v>673664.76699999988</v>
      </c>
      <c r="F18" s="231">
        <v>0.19078476810293371</v>
      </c>
      <c r="G18" s="230"/>
      <c r="H18" s="231">
        <v>-6.7607613209197059E-2</v>
      </c>
      <c r="I18" s="219">
        <v>2.4656974696258334</v>
      </c>
      <c r="J18" s="310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s="48" customFormat="1" ht="17.149999999999999" customHeight="1">
      <c r="B19" s="240" t="s">
        <v>150</v>
      </c>
      <c r="C19" s="90">
        <v>489783.10200000001</v>
      </c>
      <c r="D19" s="123">
        <v>0.12669894685911895</v>
      </c>
      <c r="E19" s="90">
        <v>400057.74300000002</v>
      </c>
      <c r="F19" s="123">
        <v>0.11329807860656319</v>
      </c>
      <c r="G19" s="91"/>
      <c r="H19" s="123">
        <v>0.22428102085253232</v>
      </c>
      <c r="I19" s="123">
        <v>4.9478140453631081E-2</v>
      </c>
      <c r="J19" s="30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s="48" customFormat="1" ht="17" customHeight="1">
      <c r="B20" s="240" t="s">
        <v>15</v>
      </c>
      <c r="C20" s="90">
        <v>0</v>
      </c>
      <c r="D20" s="123">
        <v>0</v>
      </c>
      <c r="E20" s="90">
        <v>0</v>
      </c>
      <c r="F20" s="123">
        <v>0</v>
      </c>
      <c r="G20" s="91"/>
      <c r="H20" s="123" t="s">
        <v>160</v>
      </c>
      <c r="I20" s="123" t="s">
        <v>160</v>
      </c>
      <c r="J20" s="309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s="48" customFormat="1" ht="17" customHeight="1">
      <c r="B21" s="216" t="s">
        <v>157</v>
      </c>
      <c r="C21" s="241">
        <v>489783.10200000001</v>
      </c>
      <c r="D21" s="231">
        <v>0.12669894685911895</v>
      </c>
      <c r="E21" s="241">
        <v>400057.74300000002</v>
      </c>
      <c r="F21" s="231">
        <v>0.11329807860656319</v>
      </c>
      <c r="G21" s="230"/>
      <c r="H21" s="231">
        <v>0.22428102085253232</v>
      </c>
      <c r="I21" s="219">
        <v>4.9478140453631081E-2</v>
      </c>
      <c r="J21" s="310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s="48" customFormat="1" ht="17" customHeight="1">
      <c r="B22" s="240" t="s">
        <v>150</v>
      </c>
      <c r="C22" s="90">
        <v>481052.277</v>
      </c>
      <c r="D22" s="123">
        <v>0.12444042399829704</v>
      </c>
      <c r="E22" s="90">
        <v>372375.22200000001</v>
      </c>
      <c r="F22" s="123">
        <v>0.10545826924112905</v>
      </c>
      <c r="G22" s="91"/>
      <c r="H22" s="123">
        <v>0.29184824494042183</v>
      </c>
      <c r="I22" s="123">
        <v>5.5005804145959125E-2</v>
      </c>
      <c r="J22" s="309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s="48" customFormat="1" ht="17" customHeight="1">
      <c r="B23" s="240" t="s">
        <v>54</v>
      </c>
      <c r="C23" s="90">
        <v>261.48</v>
      </c>
      <c r="D23" s="123">
        <v>6.7640636211092526E-5</v>
      </c>
      <c r="E23" s="90">
        <v>-582.10299999999995</v>
      </c>
      <c r="F23" s="123">
        <v>-1.6485408070483526E-4</v>
      </c>
      <c r="G23" s="91"/>
      <c r="H23" s="123" t="s">
        <v>158</v>
      </c>
      <c r="I23" s="123" t="s">
        <v>158</v>
      </c>
      <c r="J23" s="309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s="48" customFormat="1" ht="17.149999999999999" customHeight="1">
      <c r="B24" s="216" t="s">
        <v>47</v>
      </c>
      <c r="C24" s="241">
        <v>481313.75699999998</v>
      </c>
      <c r="D24" s="231">
        <v>0.12450806463450813</v>
      </c>
      <c r="E24" s="241">
        <v>371793.11900000001</v>
      </c>
      <c r="F24" s="231">
        <v>0.10529341516042423</v>
      </c>
      <c r="G24" s="230"/>
      <c r="H24" s="231">
        <v>0.29457413922714371</v>
      </c>
      <c r="I24" s="219">
        <v>5.7219702731564626E-2</v>
      </c>
      <c r="J24" s="310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s="48" customFormat="1" ht="17.149999999999999" customHeight="1">
      <c r="B25" s="240" t="s">
        <v>150</v>
      </c>
      <c r="C25" s="90">
        <v>304735.16899999999</v>
      </c>
      <c r="D25" s="123">
        <v>7.8830047066906828E-2</v>
      </c>
      <c r="E25" s="90">
        <v>257859.83900000001</v>
      </c>
      <c r="F25" s="123">
        <v>7.3027018773381733E-2</v>
      </c>
      <c r="G25" s="91"/>
      <c r="H25" s="123">
        <v>0.18178608263227836</v>
      </c>
      <c r="I25" s="123">
        <v>-2.9702188816663755E-3</v>
      </c>
      <c r="J25" s="309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s="48" customFormat="1" ht="17.149999999999999" customHeight="1">
      <c r="B26" s="240" t="s">
        <v>53</v>
      </c>
      <c r="C26" s="90">
        <v>7295.1850000000004</v>
      </c>
      <c r="D26" s="123">
        <v>1.8871460711244418E-3</v>
      </c>
      <c r="E26" s="90">
        <v>5612.4679999999998</v>
      </c>
      <c r="F26" s="123">
        <v>1.5894751489432374E-3</v>
      </c>
      <c r="G26" s="91"/>
      <c r="H26" s="123">
        <v>0.29981765597594512</v>
      </c>
      <c r="I26" s="123">
        <v>9.8253183484240392E-2</v>
      </c>
      <c r="J26" s="309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s="48" customFormat="1" ht="17.149999999999999" customHeight="1">
      <c r="B27" s="240" t="s">
        <v>15</v>
      </c>
      <c r="C27" s="90">
        <v>223.505</v>
      </c>
      <c r="D27" s="123">
        <v>5.7817119459844854E-5</v>
      </c>
      <c r="E27" s="90">
        <v>111.235</v>
      </c>
      <c r="F27" s="123">
        <v>3.1502231851068195E-5</v>
      </c>
      <c r="G27" s="91"/>
      <c r="H27" s="123">
        <v>1.0093046253427427</v>
      </c>
      <c r="I27" s="123">
        <v>0.69415244261611142</v>
      </c>
      <c r="J27" s="30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s="48" customFormat="1" ht="17.149999999999999" customHeight="1">
      <c r="B28" s="216" t="s">
        <v>48</v>
      </c>
      <c r="C28" s="241">
        <v>312253.859</v>
      </c>
      <c r="D28" s="231">
        <v>8.077501025749112E-2</v>
      </c>
      <c r="E28" s="241">
        <v>263583.54200000002</v>
      </c>
      <c r="F28" s="231">
        <v>7.4647996154176041E-2</v>
      </c>
      <c r="G28" s="230"/>
      <c r="H28" s="231">
        <v>0.18464854304143152</v>
      </c>
      <c r="I28" s="219">
        <v>-5.1923157978539525E-4</v>
      </c>
      <c r="J28" s="310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s="48" customFormat="1" ht="17.149999999999999" customHeight="1">
      <c r="B29" s="240" t="s">
        <v>150</v>
      </c>
      <c r="C29" s="90">
        <v>227023.429</v>
      </c>
      <c r="D29" s="123">
        <v>5.8727279992289244E-2</v>
      </c>
      <c r="E29" s="90">
        <v>169209.99600000001</v>
      </c>
      <c r="F29" s="123">
        <v>4.7921000813685645E-2</v>
      </c>
      <c r="G29" s="91"/>
      <c r="H29" s="123">
        <v>0.34166677127041578</v>
      </c>
      <c r="I29" s="123">
        <v>-4.2717180140879996E-2</v>
      </c>
      <c r="J29" s="30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s="48" customFormat="1" ht="17.149999999999999" customHeight="1">
      <c r="B30" s="240" t="s">
        <v>53</v>
      </c>
      <c r="C30" s="90">
        <v>3091.047</v>
      </c>
      <c r="D30" s="123">
        <v>7.9960373886488027E-4</v>
      </c>
      <c r="E30" s="90">
        <v>2013.2929999999999</v>
      </c>
      <c r="F30" s="123">
        <v>5.7017326264334641E-4</v>
      </c>
      <c r="G30" s="91"/>
      <c r="H30" s="123">
        <v>0.53531900225153528</v>
      </c>
      <c r="I30" s="123">
        <v>9.2415058709541364E-2</v>
      </c>
      <c r="J30" s="309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2:25" s="48" customFormat="1" ht="17.149999999999999" customHeight="1">
      <c r="B31" s="240" t="s">
        <v>51</v>
      </c>
      <c r="C31" s="90">
        <v>21651.069</v>
      </c>
      <c r="D31" s="123">
        <v>5.6007804872658046E-3</v>
      </c>
      <c r="E31" s="90">
        <v>16246.065000000001</v>
      </c>
      <c r="F31" s="123">
        <v>4.6009556910821614E-3</v>
      </c>
      <c r="G31" s="91"/>
      <c r="H31" s="123">
        <v>0.33269619443231324</v>
      </c>
      <c r="I31" s="123">
        <v>-4.9125834416856695E-2</v>
      </c>
      <c r="J31" s="309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2:25" s="48" customFormat="1" ht="17.149999999999999" customHeight="1">
      <c r="B32" s="240" t="s">
        <v>54</v>
      </c>
      <c r="C32" s="90">
        <v>349.95400000000001</v>
      </c>
      <c r="D32" s="123">
        <v>9.0527425442162588E-5</v>
      </c>
      <c r="E32" s="90">
        <v>-179.24700000000001</v>
      </c>
      <c r="F32" s="123">
        <v>-5.0763523644612048E-5</v>
      </c>
      <c r="G32" s="91"/>
      <c r="H32" s="123" t="s">
        <v>160</v>
      </c>
      <c r="I32" s="123" t="s">
        <v>158</v>
      </c>
      <c r="J32" s="309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2:25" s="48" customFormat="1" ht="17.149999999999999" customHeight="1">
      <c r="B33" s="240" t="s">
        <v>15</v>
      </c>
      <c r="C33" s="90">
        <v>-993.31600000000003</v>
      </c>
      <c r="D33" s="123">
        <v>-2.5695474299624287E-4</v>
      </c>
      <c r="E33" s="90">
        <v>-859.14599999999996</v>
      </c>
      <c r="F33" s="123">
        <v>-2.4331385342668977E-4</v>
      </c>
      <c r="G33" s="91"/>
      <c r="H33" s="123">
        <v>0.156166705076902</v>
      </c>
      <c r="I33" s="123">
        <v>-0.18448463361848877</v>
      </c>
      <c r="J33" s="309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2:25" ht="16">
      <c r="B34" s="216" t="s">
        <v>49</v>
      </c>
      <c r="C34" s="241">
        <v>251122.18299999999</v>
      </c>
      <c r="D34" s="231">
        <v>6.4961236900865846E-2</v>
      </c>
      <c r="E34" s="241">
        <v>186430.96100000001</v>
      </c>
      <c r="F34" s="231">
        <v>5.2798052390339849E-2</v>
      </c>
      <c r="G34" s="230"/>
      <c r="H34" s="231">
        <v>0.34699827567804031</v>
      </c>
      <c r="I34" s="219">
        <v>-3.8868079988508164E-2</v>
      </c>
      <c r="J34" s="310"/>
    </row>
    <row r="35" spans="2:25" ht="16.5">
      <c r="B35" s="242" t="s">
        <v>117</v>
      </c>
      <c r="C35" s="243">
        <v>3865723.5450000009</v>
      </c>
      <c r="D35" s="244">
        <v>1</v>
      </c>
      <c r="E35" s="243">
        <v>3531019.66</v>
      </c>
      <c r="F35" s="244">
        <v>1</v>
      </c>
      <c r="G35" s="245"/>
      <c r="H35" s="244">
        <v>9.4789584094244539E-2</v>
      </c>
      <c r="I35" s="244" t="s">
        <v>160</v>
      </c>
      <c r="J35" s="311"/>
    </row>
    <row r="38" spans="2:25" ht="16.5" customHeight="1">
      <c r="B38" s="387" t="s">
        <v>167</v>
      </c>
      <c r="C38" s="388" t="s">
        <v>178</v>
      </c>
      <c r="D38" s="389"/>
      <c r="E38" s="388" t="s">
        <v>179</v>
      </c>
      <c r="F38" s="389"/>
      <c r="G38" s="236"/>
      <c r="H38" s="390" t="s">
        <v>194</v>
      </c>
      <c r="I38" s="390"/>
      <c r="J38" s="309"/>
    </row>
    <row r="39" spans="2:25" ht="15" customHeight="1">
      <c r="B39" s="387"/>
      <c r="C39" s="237" t="s">
        <v>149</v>
      </c>
      <c r="D39" s="238" t="s">
        <v>168</v>
      </c>
      <c r="E39" s="237" t="s">
        <v>149</v>
      </c>
      <c r="F39" s="238" t="s">
        <v>168</v>
      </c>
      <c r="G39" s="239"/>
      <c r="H39" s="238" t="s">
        <v>23</v>
      </c>
      <c r="I39" s="238" t="s">
        <v>43</v>
      </c>
      <c r="J39" s="309"/>
    </row>
    <row r="40" spans="2:25" ht="16.5">
      <c r="B40" s="240" t="s">
        <v>150</v>
      </c>
      <c r="C40" s="90">
        <v>158062.375</v>
      </c>
      <c r="D40" s="123">
        <v>0.13227108804718624</v>
      </c>
      <c r="E40" s="90">
        <v>150290.95000000001</v>
      </c>
      <c r="F40" s="123">
        <v>0.13197909001112959</v>
      </c>
      <c r="G40" s="91"/>
      <c r="H40" s="123">
        <v>5.1709201385712111E-2</v>
      </c>
      <c r="I40" s="123">
        <v>5.1709201385712111E-2</v>
      </c>
      <c r="J40" s="309"/>
    </row>
    <row r="41" spans="2:25" ht="16.5">
      <c r="B41" s="240" t="s">
        <v>53</v>
      </c>
      <c r="C41" s="90">
        <v>45814.317999999999</v>
      </c>
      <c r="D41" s="123">
        <v>0.79464933813301863</v>
      </c>
      <c r="E41" s="90">
        <v>40508.063000000002</v>
      </c>
      <c r="F41" s="123">
        <v>0.78848443514525113</v>
      </c>
      <c r="G41" s="91"/>
      <c r="H41" s="123">
        <v>0.13099256313489982</v>
      </c>
      <c r="I41" s="123">
        <v>0.13099256313489982</v>
      </c>
      <c r="J41" s="309"/>
    </row>
    <row r="42" spans="2:25" ht="16.5">
      <c r="B42" s="240" t="s">
        <v>51</v>
      </c>
      <c r="C42" s="90">
        <v>18592.197</v>
      </c>
      <c r="D42" s="123">
        <v>9.6186364362555662E-2</v>
      </c>
      <c r="E42" s="90">
        <v>18164.512999999999</v>
      </c>
      <c r="F42" s="123">
        <v>8.9892239203658797E-2</v>
      </c>
      <c r="G42" s="91"/>
      <c r="H42" s="123">
        <v>2.3545029806194107E-2</v>
      </c>
      <c r="I42" s="123">
        <v>2.3545029806194107E-2</v>
      </c>
      <c r="J42" s="309"/>
    </row>
    <row r="43" spans="2:25" ht="16.5">
      <c r="B43" s="240" t="s">
        <v>52</v>
      </c>
      <c r="C43" s="90">
        <v>11261.514999999999</v>
      </c>
      <c r="D43" s="123">
        <v>4.4402545278332713E-2</v>
      </c>
      <c r="E43" s="90">
        <v>-2980.2620000000002</v>
      </c>
      <c r="F43" s="123">
        <v>-1.2483057571579444E-2</v>
      </c>
      <c r="G43" s="91"/>
      <c r="H43" s="123" t="s">
        <v>158</v>
      </c>
      <c r="I43" s="123" t="s">
        <v>158</v>
      </c>
      <c r="J43" s="309"/>
    </row>
    <row r="44" spans="2:25" ht="16.5">
      <c r="B44" s="240" t="s">
        <v>54</v>
      </c>
      <c r="C44" s="90">
        <v>-1195.704</v>
      </c>
      <c r="D44" s="123">
        <v>-0.33469811629719926</v>
      </c>
      <c r="E44" s="90">
        <v>-7669.3140000000003</v>
      </c>
      <c r="F44" s="123">
        <v>0</v>
      </c>
      <c r="G44" s="91"/>
      <c r="H44" s="123">
        <v>-0.84409244425251073</v>
      </c>
      <c r="I44" s="123">
        <v>-0.84409244425251073</v>
      </c>
      <c r="J44" s="309"/>
    </row>
    <row r="45" spans="2:25" ht="16.5">
      <c r="B45" s="240" t="s">
        <v>15</v>
      </c>
      <c r="C45" s="246">
        <v>-46691.266000000003</v>
      </c>
      <c r="D45" s="123">
        <v>-13.069688466151712</v>
      </c>
      <c r="E45" s="246">
        <v>-23708.677</v>
      </c>
      <c r="F45" s="123">
        <v>-5.2080347040096191</v>
      </c>
      <c r="G45" s="247"/>
      <c r="H45" s="123">
        <v>0.96937458804639354</v>
      </c>
      <c r="I45" s="123">
        <v>0.96937458804639354</v>
      </c>
      <c r="J45" s="309"/>
    </row>
    <row r="46" spans="2:25" ht="16">
      <c r="B46" s="216" t="s">
        <v>45</v>
      </c>
      <c r="C46" s="241">
        <v>185843.43500000003</v>
      </c>
      <c r="D46" s="231">
        <v>0.10911871308454285</v>
      </c>
      <c r="E46" s="241">
        <v>174605.27300000002</v>
      </c>
      <c r="F46" s="231">
        <v>0.10676025129523177</v>
      </c>
      <c r="G46" s="230"/>
      <c r="H46" s="231">
        <v>6.4363245203940656E-2</v>
      </c>
      <c r="I46" s="231">
        <v>6.4363245203940656E-2</v>
      </c>
      <c r="J46" s="310"/>
    </row>
    <row r="47" spans="2:25" ht="16">
      <c r="B47" s="216" t="s">
        <v>46</v>
      </c>
      <c r="C47" s="241">
        <v>106901.85000000002</v>
      </c>
      <c r="D47" s="231">
        <v>0.17019338186865282</v>
      </c>
      <c r="E47" s="241">
        <v>101509.72199999998</v>
      </c>
      <c r="F47" s="231">
        <v>0.1506828425242551</v>
      </c>
      <c r="G47" s="230"/>
      <c r="H47" s="231">
        <v>5.3119325851370691E-2</v>
      </c>
      <c r="I47" s="219">
        <v>2.9342190754216246</v>
      </c>
      <c r="J47" s="310"/>
    </row>
    <row r="48" spans="2:25" ht="16">
      <c r="B48" s="216" t="s">
        <v>157</v>
      </c>
      <c r="C48" s="241">
        <v>55661.592000000004</v>
      </c>
      <c r="D48" s="231">
        <v>0.1136453907305279</v>
      </c>
      <c r="E48" s="241">
        <v>38926.620999999999</v>
      </c>
      <c r="F48" s="231">
        <v>9.7302506153467944E-2</v>
      </c>
      <c r="G48" s="230"/>
      <c r="H48" s="231">
        <v>0.42991070301221379</v>
      </c>
      <c r="I48" s="219">
        <v>0.22414464349043528</v>
      </c>
      <c r="J48" s="310"/>
    </row>
    <row r="49" spans="2:10" ht="16">
      <c r="B49" s="216" t="s">
        <v>47</v>
      </c>
      <c r="C49" s="241">
        <v>24980.873</v>
      </c>
      <c r="D49" s="231">
        <v>5.190143152297224E-2</v>
      </c>
      <c r="E49" s="241">
        <v>21628.649999999998</v>
      </c>
      <c r="F49" s="231">
        <v>5.8173884600591537E-2</v>
      </c>
      <c r="G49" s="230"/>
      <c r="H49" s="231">
        <v>0.15498993233512048</v>
      </c>
      <c r="I49" s="219">
        <v>-5.8659302974698013E-2</v>
      </c>
      <c r="J49" s="310"/>
    </row>
    <row r="50" spans="2:10" ht="16">
      <c r="B50" s="216" t="s">
        <v>48</v>
      </c>
      <c r="C50" s="241">
        <v>33165.788</v>
      </c>
      <c r="D50" s="231">
        <v>0.10621418132737953</v>
      </c>
      <c r="E50" s="241">
        <v>26252.182000000001</v>
      </c>
      <c r="F50" s="231">
        <v>9.9597197157324791E-2</v>
      </c>
      <c r="G50" s="230"/>
      <c r="H50" s="231">
        <v>0.26335357571420159</v>
      </c>
      <c r="I50" s="219">
        <v>6.5201980791783853E-2</v>
      </c>
      <c r="J50" s="310"/>
    </row>
    <row r="51" spans="2:10" ht="16">
      <c r="B51" s="216" t="s">
        <v>49</v>
      </c>
      <c r="C51" s="241">
        <v>2694.5670000000009</v>
      </c>
      <c r="D51" s="231">
        <v>1.0730103441319642E-2</v>
      </c>
      <c r="E51" s="241">
        <v>8496.086000000003</v>
      </c>
      <c r="F51" s="231">
        <v>4.5572290967271271E-2</v>
      </c>
      <c r="G51" s="230"/>
      <c r="H51" s="231">
        <v>-0.68284607759384741</v>
      </c>
      <c r="I51" s="219">
        <v>-0.77863766227838749</v>
      </c>
      <c r="J51" s="310"/>
    </row>
    <row r="52" spans="2:10" ht="16.5">
      <c r="B52" s="242" t="s">
        <v>117</v>
      </c>
      <c r="C52" s="243">
        <v>409248.10500000004</v>
      </c>
      <c r="D52" s="244">
        <v>0.10586584897653356</v>
      </c>
      <c r="E52" s="243">
        <v>371418.53399999999</v>
      </c>
      <c r="F52" s="244">
        <v>0.10518733107252085</v>
      </c>
      <c r="G52" s="245"/>
      <c r="H52" s="244">
        <v>0.10185159742189942</v>
      </c>
      <c r="I52" s="244" t="s">
        <v>160</v>
      </c>
      <c r="J52" s="311"/>
    </row>
  </sheetData>
  <mergeCells count="8">
    <mergeCell ref="B38:B39"/>
    <mergeCell ref="C38:D38"/>
    <mergeCell ref="E38:F38"/>
    <mergeCell ref="H38:I38"/>
    <mergeCell ref="B5:B6"/>
    <mergeCell ref="C5:D5"/>
    <mergeCell ref="E5:F5"/>
    <mergeCell ref="H5:I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topLeftCell="A3" zoomScale="91" zoomScaleNormal="115" workbookViewId="0"/>
  </sheetViews>
  <sheetFormatPr baseColWidth="10" defaultColWidth="11.453125" defaultRowHeight="16.5"/>
  <cols>
    <col min="1" max="1" width="1" style="77" customWidth="1"/>
    <col min="2" max="2" width="17.54296875" style="77" customWidth="1"/>
    <col min="3" max="4" width="13.453125" style="77" bestFit="1" customWidth="1"/>
    <col min="5" max="5" width="10.54296875" style="77" customWidth="1"/>
    <col min="6" max="6" width="0.81640625" style="77" customWidth="1"/>
    <col min="7" max="8" width="12.26953125" style="77" bestFit="1" customWidth="1"/>
    <col min="9" max="9" width="9.7265625" style="77" customWidth="1"/>
    <col min="10" max="10" width="0.81640625" style="77" customWidth="1"/>
    <col min="11" max="12" width="12.26953125" style="77" bestFit="1" customWidth="1"/>
    <col min="13" max="13" width="7.26953125" style="77" customWidth="1"/>
    <col min="14" max="16384" width="11.453125" style="77"/>
  </cols>
  <sheetData>
    <row r="1" spans="2:13" ht="6.75" customHeight="1"/>
    <row r="2" spans="2:13" ht="27.5">
      <c r="B2" s="266" t="s">
        <v>56</v>
      </c>
      <c r="C2" s="267"/>
    </row>
    <row r="4" spans="2:13" ht="18" customHeight="1">
      <c r="B4" s="248"/>
      <c r="C4" s="391" t="s">
        <v>137</v>
      </c>
      <c r="D4" s="391"/>
      <c r="E4" s="391"/>
      <c r="F4" s="249"/>
      <c r="G4" s="392" t="s">
        <v>138</v>
      </c>
      <c r="H4" s="392"/>
      <c r="I4" s="392"/>
      <c r="J4" s="249"/>
      <c r="K4" s="392" t="s">
        <v>139</v>
      </c>
      <c r="L4" s="392"/>
      <c r="M4" s="392"/>
    </row>
    <row r="5" spans="2:13" ht="18" customHeight="1">
      <c r="B5" s="248"/>
      <c r="C5" s="250" t="s">
        <v>195</v>
      </c>
      <c r="D5" s="250" t="s">
        <v>177</v>
      </c>
      <c r="E5" s="250" t="s">
        <v>2</v>
      </c>
      <c r="F5" s="251"/>
      <c r="G5" s="250" t="s">
        <v>195</v>
      </c>
      <c r="H5" s="250" t="s">
        <v>177</v>
      </c>
      <c r="I5" s="250" t="s">
        <v>2</v>
      </c>
      <c r="J5" s="251"/>
      <c r="K5" s="250" t="s">
        <v>195</v>
      </c>
      <c r="L5" s="250" t="s">
        <v>177</v>
      </c>
      <c r="M5" s="250" t="s">
        <v>2</v>
      </c>
    </row>
    <row r="6" spans="2:13" ht="18" customHeight="1">
      <c r="B6" s="252" t="s">
        <v>45</v>
      </c>
      <c r="C6" s="253">
        <v>6365715.949</v>
      </c>
      <c r="D6" s="253">
        <v>6254906.5580000002</v>
      </c>
      <c r="E6" s="254">
        <v>1.771559494494368E-2</v>
      </c>
      <c r="F6" s="255"/>
      <c r="G6" s="253">
        <v>6537733.2659999998</v>
      </c>
      <c r="H6" s="253">
        <v>6045595.6150000002</v>
      </c>
      <c r="I6" s="256">
        <v>8.1404328430259909E-2</v>
      </c>
      <c r="J6" s="255"/>
      <c r="K6" s="253">
        <v>789699.83100000001</v>
      </c>
      <c r="L6" s="253">
        <v>1070492.6399999999</v>
      </c>
      <c r="M6" s="256">
        <v>-0.26230241900588869</v>
      </c>
    </row>
    <row r="7" spans="2:13" ht="18" customHeight="1">
      <c r="B7" s="252" t="s">
        <v>46</v>
      </c>
      <c r="C7" s="253">
        <v>1944149.3149999999</v>
      </c>
      <c r="D7" s="253">
        <v>1258289.246</v>
      </c>
      <c r="E7" s="256">
        <v>0.54507345682266117</v>
      </c>
      <c r="F7" s="255"/>
      <c r="G7" s="253">
        <v>822949.36899999995</v>
      </c>
      <c r="H7" s="253">
        <v>529864.33200000005</v>
      </c>
      <c r="I7" s="256">
        <v>0.55313222517495264</v>
      </c>
      <c r="J7" s="255"/>
      <c r="K7" s="253">
        <v>1211418.4450000001</v>
      </c>
      <c r="L7" s="253">
        <v>811163.84600000002</v>
      </c>
      <c r="M7" s="256">
        <v>0.493432493291867</v>
      </c>
    </row>
    <row r="8" spans="2:13" ht="18" customHeight="1">
      <c r="B8" s="252" t="s">
        <v>157</v>
      </c>
      <c r="C8" s="253">
        <v>1825775.7860000001</v>
      </c>
      <c r="D8" s="253">
        <v>1642907.5689999999</v>
      </c>
      <c r="E8" s="257">
        <v>0.11130767211165016</v>
      </c>
      <c r="F8" s="255"/>
      <c r="G8" s="253">
        <v>1082321.6140000001</v>
      </c>
      <c r="H8" s="253">
        <v>986441.18700000003</v>
      </c>
      <c r="I8" s="256">
        <v>9.7198320856406006E-2</v>
      </c>
      <c r="J8" s="255"/>
      <c r="K8" s="253">
        <v>64913.39</v>
      </c>
      <c r="L8" s="253">
        <v>49435.360999999997</v>
      </c>
      <c r="M8" s="256">
        <v>0.31309630772191599</v>
      </c>
    </row>
    <row r="9" spans="2:13" ht="18" customHeight="1">
      <c r="B9" s="252" t="s">
        <v>47</v>
      </c>
      <c r="C9" s="253">
        <v>1451154.84</v>
      </c>
      <c r="D9" s="253">
        <v>1395716.03</v>
      </c>
      <c r="E9" s="257">
        <v>3.9720694473932561E-2</v>
      </c>
      <c r="F9" s="255"/>
      <c r="G9" s="253">
        <v>764274.02399999998</v>
      </c>
      <c r="H9" s="253">
        <v>1033969.438</v>
      </c>
      <c r="I9" s="256">
        <v>-0.26083499578253488</v>
      </c>
      <c r="J9" s="255"/>
      <c r="K9" s="253">
        <v>677305.125</v>
      </c>
      <c r="L9" s="253">
        <v>353279.48599999998</v>
      </c>
      <c r="M9" s="256">
        <v>0.91719347383787819</v>
      </c>
    </row>
    <row r="10" spans="2:13" ht="18" customHeight="1">
      <c r="B10" s="252" t="s">
        <v>48</v>
      </c>
      <c r="C10" s="253">
        <v>1647037.7109999999</v>
      </c>
      <c r="D10" s="253">
        <v>1477806.253</v>
      </c>
      <c r="E10" s="257">
        <v>0.11451532138022413</v>
      </c>
      <c r="F10" s="255"/>
      <c r="G10" s="253">
        <v>456216.21899999998</v>
      </c>
      <c r="H10" s="253">
        <v>424121.152</v>
      </c>
      <c r="I10" s="256">
        <v>7.5674289878378875E-2</v>
      </c>
      <c r="J10" s="255"/>
      <c r="K10" s="253">
        <v>992238.027</v>
      </c>
      <c r="L10" s="253">
        <v>877361.57900000003</v>
      </c>
      <c r="M10" s="256">
        <v>0.13093398520018851</v>
      </c>
    </row>
    <row r="11" spans="2:13" ht="18" customHeight="1">
      <c r="B11" s="252" t="s">
        <v>49</v>
      </c>
      <c r="C11" s="253">
        <v>1612268.9040000001</v>
      </c>
      <c r="D11" s="253">
        <v>1472537.784</v>
      </c>
      <c r="E11" s="257">
        <v>9.4891364770576248E-2</v>
      </c>
      <c r="F11" s="255"/>
      <c r="G11" s="253">
        <v>308282.57299999997</v>
      </c>
      <c r="H11" s="253">
        <v>267824.18900000001</v>
      </c>
      <c r="I11" s="256">
        <v>0.15106321856536997</v>
      </c>
      <c r="J11" s="255"/>
      <c r="K11" s="253">
        <v>1173510.773</v>
      </c>
      <c r="L11" s="253">
        <v>1085156.798</v>
      </c>
      <c r="M11" s="256">
        <v>8.1420468602179108E-2</v>
      </c>
    </row>
    <row r="12" spans="2:13" ht="18" customHeight="1">
      <c r="B12" s="258" t="s">
        <v>162</v>
      </c>
      <c r="C12" s="259">
        <v>95721.430999999997</v>
      </c>
      <c r="D12" s="259">
        <v>70959.089000000007</v>
      </c>
      <c r="E12" s="260">
        <v>0.34896645868720189</v>
      </c>
      <c r="F12" s="255"/>
      <c r="G12" s="259">
        <v>8966.7000000000007</v>
      </c>
      <c r="H12" s="259">
        <v>7678.8540000000003</v>
      </c>
      <c r="I12" s="260">
        <v>0.16771330722006184</v>
      </c>
      <c r="J12" s="255"/>
      <c r="K12" s="259">
        <v>51994.58</v>
      </c>
      <c r="L12" s="259">
        <v>30738.052</v>
      </c>
      <c r="M12" s="260" t="s">
        <v>158</v>
      </c>
    </row>
    <row r="13" spans="2:13" ht="18" customHeight="1">
      <c r="B13" s="261" t="s">
        <v>80</v>
      </c>
      <c r="C13" s="262">
        <v>14941823.935999999</v>
      </c>
      <c r="D13" s="262">
        <v>13573122.528999999</v>
      </c>
      <c r="E13" s="263">
        <v>0.10083909609418651</v>
      </c>
      <c r="F13" s="264"/>
      <c r="G13" s="262">
        <v>9980743.7650000006</v>
      </c>
      <c r="H13" s="262">
        <v>9295494.7670000009</v>
      </c>
      <c r="I13" s="263">
        <v>7.37183996308306E-2</v>
      </c>
      <c r="J13" s="264"/>
      <c r="K13" s="262">
        <v>4961080.1710000001</v>
      </c>
      <c r="L13" s="262">
        <v>4277627.7620000001</v>
      </c>
      <c r="M13" s="263">
        <v>0.15977369865405322</v>
      </c>
    </row>
    <row r="14" spans="2:13">
      <c r="B14" s="258" t="s">
        <v>169</v>
      </c>
      <c r="C14" s="259">
        <v>1097698.5335176198</v>
      </c>
      <c r="D14" s="259">
        <v>668054.99000060605</v>
      </c>
      <c r="E14" s="260">
        <v>0.64312601499559796</v>
      </c>
      <c r="F14" s="257"/>
      <c r="G14" s="259">
        <v>363504.48624684283</v>
      </c>
      <c r="H14" s="259">
        <v>231182.56712688657</v>
      </c>
      <c r="I14" s="260">
        <v>0.57236979744813632</v>
      </c>
      <c r="J14" s="257"/>
      <c r="K14" s="259">
        <v>734194.04727077694</v>
      </c>
      <c r="L14" s="259">
        <v>436872.42287371913</v>
      </c>
      <c r="M14" s="260">
        <v>0.68056853403859874</v>
      </c>
    </row>
    <row r="15" spans="2:13">
      <c r="B15" s="261" t="s">
        <v>170</v>
      </c>
      <c r="C15" s="262">
        <v>13844125.402482379</v>
      </c>
      <c r="D15" s="262">
        <v>12905067.538999394</v>
      </c>
      <c r="E15" s="263">
        <v>7.2766598132488092E-2</v>
      </c>
      <c r="F15" s="265"/>
      <c r="G15" s="262">
        <v>9617239.2787531577</v>
      </c>
      <c r="H15" s="262">
        <v>9064312.199873114</v>
      </c>
      <c r="I15" s="263">
        <v>6.1000445117918911E-2</v>
      </c>
      <c r="J15" s="265"/>
      <c r="K15" s="262">
        <v>4226886.1237292234</v>
      </c>
      <c r="L15" s="262">
        <v>3840755.339126281</v>
      </c>
      <c r="M15" s="263">
        <v>0.10053511627501432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topLeftCell="A18" zoomScaleNormal="110" workbookViewId="0"/>
  </sheetViews>
  <sheetFormatPr baseColWidth="10" defaultColWidth="11.453125" defaultRowHeight="18.5"/>
  <cols>
    <col min="1" max="1" width="0.81640625" style="141" customWidth="1"/>
    <col min="2" max="2" width="27.453125" style="141" customWidth="1"/>
    <col min="3" max="5" width="23" style="141" customWidth="1"/>
    <col min="6" max="6" width="0.81640625" style="141" customWidth="1"/>
    <col min="7" max="7" width="15.6328125" style="141" bestFit="1" customWidth="1"/>
    <col min="8" max="8" width="9.54296875" style="141" bestFit="1" customWidth="1"/>
    <col min="9" max="9" width="7.81640625" style="141" customWidth="1"/>
    <col min="10" max="10" width="8.81640625" style="141" customWidth="1"/>
    <col min="11" max="11" width="7.7265625" style="141" bestFit="1" customWidth="1"/>
    <col min="12" max="12" width="8" style="141" bestFit="1" customWidth="1"/>
    <col min="13" max="13" width="5.453125" style="141" bestFit="1" customWidth="1"/>
    <col min="14" max="16384" width="11.453125" style="141"/>
  </cols>
  <sheetData>
    <row r="1" spans="1:13" ht="11.25" customHeight="1"/>
    <row r="2" spans="1:13" s="131" customFormat="1" ht="27.5">
      <c r="B2" s="266" t="s">
        <v>104</v>
      </c>
      <c r="C2" s="268"/>
    </row>
    <row r="3" spans="1:13" s="273" customFormat="1">
      <c r="A3" s="269"/>
      <c r="B3" s="270" t="s">
        <v>197</v>
      </c>
      <c r="C3" s="270"/>
      <c r="D3" s="270"/>
      <c r="E3" s="270"/>
      <c r="F3" s="271"/>
      <c r="G3" s="271"/>
      <c r="H3" s="272"/>
      <c r="I3" s="272"/>
      <c r="J3" s="272"/>
      <c r="K3" s="272"/>
      <c r="L3" s="272"/>
      <c r="M3" s="272"/>
    </row>
    <row r="4" spans="1:13" ht="9" customHeight="1">
      <c r="A4" s="274"/>
      <c r="B4" s="275"/>
      <c r="C4" s="275"/>
      <c r="D4" s="275"/>
      <c r="E4" s="275"/>
      <c r="F4" s="275"/>
      <c r="G4" s="275"/>
      <c r="H4" s="276"/>
      <c r="I4" s="276"/>
      <c r="J4" s="276"/>
      <c r="K4" s="276"/>
      <c r="L4" s="276"/>
      <c r="M4" s="276"/>
    </row>
    <row r="5" spans="1:13" s="277" customFormat="1" ht="33.75" customHeight="1">
      <c r="B5" s="342" t="s">
        <v>196</v>
      </c>
      <c r="C5" s="343" t="s">
        <v>105</v>
      </c>
      <c r="D5" s="343" t="s">
        <v>106</v>
      </c>
      <c r="E5" s="343" t="s">
        <v>107</v>
      </c>
      <c r="F5" s="344"/>
      <c r="G5" s="343" t="s">
        <v>108</v>
      </c>
    </row>
    <row r="6" spans="1:13" s="277" customFormat="1" ht="13.5" customHeight="1">
      <c r="B6" s="345" t="s">
        <v>84</v>
      </c>
      <c r="C6" s="346">
        <v>147518.299</v>
      </c>
      <c r="D6" s="346">
        <v>-51413.855000000003</v>
      </c>
      <c r="E6" s="346">
        <v>-192637.39799999999</v>
      </c>
      <c r="F6" s="347"/>
      <c r="G6" s="348">
        <v>-96532.953999999998</v>
      </c>
    </row>
    <row r="7" spans="1:13" s="277" customFormat="1" ht="13.5" customHeight="1">
      <c r="B7" s="349" t="s">
        <v>53</v>
      </c>
      <c r="C7" s="347">
        <v>74785.899999999994</v>
      </c>
      <c r="D7" s="347">
        <v>17379.798999999999</v>
      </c>
      <c r="E7" s="347">
        <v>2815.6860000000001</v>
      </c>
      <c r="F7" s="347"/>
      <c r="G7" s="350">
        <v>94981.384999999995</v>
      </c>
    </row>
    <row r="8" spans="1:13" s="277" customFormat="1" ht="13.5" customHeight="1">
      <c r="B8" s="349" t="s">
        <v>51</v>
      </c>
      <c r="C8" s="347">
        <v>56120.883999999998</v>
      </c>
      <c r="D8" s="347">
        <v>62059.690999999999</v>
      </c>
      <c r="E8" s="347">
        <v>-118374.14599999999</v>
      </c>
      <c r="F8" s="347"/>
      <c r="G8" s="350">
        <v>-193.57099999999627</v>
      </c>
    </row>
    <row r="9" spans="1:13" s="277" customFormat="1" ht="13.5" customHeight="1">
      <c r="B9" s="349" t="s">
        <v>52</v>
      </c>
      <c r="C9" s="347">
        <v>10341.911</v>
      </c>
      <c r="D9" s="347">
        <v>-4560.442</v>
      </c>
      <c r="E9" s="347">
        <v>-5631.6189999999997</v>
      </c>
      <c r="F9" s="347"/>
      <c r="G9" s="350">
        <v>149.85000000000036</v>
      </c>
    </row>
    <row r="10" spans="1:13" s="277" customFormat="1" ht="13.5" customHeight="1">
      <c r="B10" s="349" t="s">
        <v>54</v>
      </c>
      <c r="C10" s="347">
        <v>-37547.309000000001</v>
      </c>
      <c r="D10" s="347">
        <v>-30.033999999999999</v>
      </c>
      <c r="E10" s="347">
        <v>37577.343000000001</v>
      </c>
      <c r="F10" s="347"/>
      <c r="G10" s="350">
        <v>0</v>
      </c>
    </row>
    <row r="11" spans="1:13" s="277" customFormat="1" ht="13.5" customHeight="1">
      <c r="B11" s="349" t="s">
        <v>15</v>
      </c>
      <c r="C11" s="347">
        <v>-152473.755</v>
      </c>
      <c r="D11" s="347">
        <v>16062.441000000001</v>
      </c>
      <c r="E11" s="347">
        <v>171372.50099999999</v>
      </c>
      <c r="F11" s="347"/>
      <c r="G11" s="351">
        <v>34961.186999999976</v>
      </c>
    </row>
    <row r="12" spans="1:13" s="277" customFormat="1" ht="13.5" customHeight="1">
      <c r="B12" s="352" t="s">
        <v>20</v>
      </c>
      <c r="C12" s="353">
        <v>98745.93</v>
      </c>
      <c r="D12" s="353">
        <v>39497.599999999999</v>
      </c>
      <c r="E12" s="353">
        <v>-104877.63300000003</v>
      </c>
      <c r="F12" s="354"/>
      <c r="G12" s="353">
        <v>33365.896999999968</v>
      </c>
    </row>
    <row r="13" spans="1:13" s="277" customFormat="1">
      <c r="B13" s="355" t="s">
        <v>109</v>
      </c>
      <c r="C13" s="356"/>
      <c r="D13" s="356"/>
      <c r="E13" s="356"/>
      <c r="F13" s="357"/>
      <c r="G13" s="350"/>
    </row>
    <row r="14" spans="1:13" s="277" customFormat="1" ht="13.5" customHeight="1">
      <c r="B14" s="349" t="s">
        <v>110</v>
      </c>
      <c r="C14" s="347">
        <v>-10078.079</v>
      </c>
      <c r="D14" s="347">
        <v>21169.123</v>
      </c>
      <c r="E14" s="347">
        <v>-6260.991</v>
      </c>
      <c r="F14" s="347"/>
      <c r="G14" s="350">
        <v>4830.0529999999999</v>
      </c>
    </row>
    <row r="15" spans="1:13" s="277" customFormat="1" ht="13.5" customHeight="1">
      <c r="B15" s="349" t="s">
        <v>111</v>
      </c>
      <c r="C15" s="347">
        <v>-110.34</v>
      </c>
      <c r="D15" s="347">
        <v>231.767</v>
      </c>
      <c r="E15" s="347">
        <v>-68.548000000000002</v>
      </c>
      <c r="F15" s="347"/>
      <c r="G15" s="350">
        <v>52.878999999999991</v>
      </c>
      <c r="J15" s="141"/>
      <c r="K15" s="141"/>
      <c r="L15" s="141"/>
      <c r="M15" s="141"/>
    </row>
    <row r="16" spans="1:13" s="277" customFormat="1" ht="13.5" customHeight="1">
      <c r="B16" s="358" t="s">
        <v>19</v>
      </c>
      <c r="C16" s="359">
        <v>88557.510999999999</v>
      </c>
      <c r="D16" s="359">
        <v>60898.49</v>
      </c>
      <c r="E16" s="359">
        <v>-111207.17200000002</v>
      </c>
      <c r="F16" s="354"/>
      <c r="G16" s="353">
        <v>38248.828999999969</v>
      </c>
      <c r="J16" s="141"/>
      <c r="K16" s="141"/>
      <c r="L16" s="141"/>
      <c r="M16" s="141"/>
    </row>
    <row r="17" spans="2:14" ht="10" customHeight="1">
      <c r="B17" s="360"/>
      <c r="C17" s="360"/>
      <c r="D17" s="360"/>
      <c r="E17" s="360"/>
      <c r="F17" s="360"/>
      <c r="G17" s="187"/>
    </row>
    <row r="18" spans="2:14" s="278" customFormat="1">
      <c r="B18" s="360"/>
      <c r="C18" s="360"/>
      <c r="D18" s="360"/>
      <c r="E18" s="360"/>
      <c r="F18" s="360"/>
      <c r="G18" s="361"/>
      <c r="H18" s="279"/>
    </row>
    <row r="19" spans="2:14" ht="30">
      <c r="B19" s="362" t="s">
        <v>154</v>
      </c>
      <c r="C19" s="363" t="s">
        <v>105</v>
      </c>
      <c r="D19" s="363" t="s">
        <v>106</v>
      </c>
      <c r="E19" s="363" t="s">
        <v>107</v>
      </c>
      <c r="F19" s="344"/>
      <c r="G19" s="363" t="s">
        <v>108</v>
      </c>
    </row>
    <row r="20" spans="2:14" ht="13.5" customHeight="1">
      <c r="B20" s="349" t="s">
        <v>84</v>
      </c>
      <c r="C20" s="347">
        <v>93465.323000000004</v>
      </c>
      <c r="D20" s="347">
        <v>-9350.7060000000001</v>
      </c>
      <c r="E20" s="347">
        <v>-130158.392067907</v>
      </c>
      <c r="F20" s="347"/>
      <c r="G20" s="350">
        <v>-46043.775067907001</v>
      </c>
      <c r="N20" s="280"/>
    </row>
    <row r="21" spans="2:14" ht="13.5" customHeight="1">
      <c r="B21" s="349" t="s">
        <v>53</v>
      </c>
      <c r="C21" s="347">
        <v>74177.771999999997</v>
      </c>
      <c r="D21" s="347">
        <v>12515.177</v>
      </c>
      <c r="E21" s="347">
        <v>-17988.245999999999</v>
      </c>
      <c r="F21" s="347"/>
      <c r="G21" s="350">
        <v>68704.702999999994</v>
      </c>
      <c r="N21" s="280"/>
    </row>
    <row r="22" spans="2:14" ht="13.5" customHeight="1">
      <c r="B22" s="349" t="s">
        <v>51</v>
      </c>
      <c r="C22" s="347">
        <v>69935.228000000003</v>
      </c>
      <c r="D22" s="347">
        <v>-156.49600000000001</v>
      </c>
      <c r="E22" s="347">
        <v>-95621.706999999995</v>
      </c>
      <c r="F22" s="347"/>
      <c r="G22" s="350">
        <v>-25842.974999999991</v>
      </c>
      <c r="N22" s="280"/>
    </row>
    <row r="23" spans="2:14" ht="13.5" customHeight="1">
      <c r="B23" s="349" t="s">
        <v>52</v>
      </c>
      <c r="C23" s="347">
        <v>-26189.635999999999</v>
      </c>
      <c r="D23" s="347">
        <v>-4977.1660000000002</v>
      </c>
      <c r="E23" s="347">
        <v>31636.429</v>
      </c>
      <c r="F23" s="347"/>
      <c r="G23" s="350">
        <v>469.62700000000041</v>
      </c>
      <c r="N23" s="280"/>
    </row>
    <row r="24" spans="2:14" ht="13.5" customHeight="1">
      <c r="B24" s="349" t="s">
        <v>54</v>
      </c>
      <c r="C24" s="347">
        <v>-25371.742999999999</v>
      </c>
      <c r="D24" s="347">
        <v>-97.230999999999995</v>
      </c>
      <c r="E24" s="347">
        <v>25499.081999999999</v>
      </c>
      <c r="F24" s="347"/>
      <c r="G24" s="350">
        <v>30.108000000000175</v>
      </c>
      <c r="N24" s="280"/>
    </row>
    <row r="25" spans="2:14" ht="15" customHeight="1">
      <c r="B25" s="349" t="s">
        <v>15</v>
      </c>
      <c r="C25" s="347">
        <v>-110362.30899999999</v>
      </c>
      <c r="D25" s="347">
        <v>58347.398000000001</v>
      </c>
      <c r="E25" s="347">
        <v>107318.679</v>
      </c>
      <c r="F25" s="347"/>
      <c r="G25" s="350">
        <v>55303.768000000011</v>
      </c>
    </row>
    <row r="26" spans="2:14">
      <c r="B26" s="358" t="s">
        <v>20</v>
      </c>
      <c r="C26" s="359">
        <v>75654.635000000024</v>
      </c>
      <c r="D26" s="359">
        <v>56280.976000000002</v>
      </c>
      <c r="E26" s="359">
        <v>-79314.155067907006</v>
      </c>
      <c r="F26" s="354"/>
      <c r="G26" s="359">
        <v>52621.455932093028</v>
      </c>
    </row>
    <row r="27" spans="2:14">
      <c r="B27" s="355" t="s">
        <v>109</v>
      </c>
      <c r="C27" s="357"/>
      <c r="D27" s="357"/>
      <c r="E27" s="357"/>
      <c r="F27" s="357"/>
      <c r="G27" s="350"/>
    </row>
    <row r="28" spans="2:14">
      <c r="B28" s="349" t="s">
        <v>110</v>
      </c>
      <c r="C28" s="347">
        <v>6351.1509999999998</v>
      </c>
      <c r="D28" s="347">
        <v>691.22900000000004</v>
      </c>
      <c r="E28" s="347">
        <v>-2519.7559999999999</v>
      </c>
      <c r="F28" s="347"/>
      <c r="G28" s="350">
        <v>4522.6239999999998</v>
      </c>
      <c r="J28" s="131"/>
      <c r="K28" s="131"/>
      <c r="L28" s="131"/>
    </row>
    <row r="29" spans="2:14">
      <c r="B29" s="349" t="s">
        <v>111</v>
      </c>
      <c r="C29" s="347">
        <v>-5928.3959999999997</v>
      </c>
      <c r="D29" s="347">
        <v>-645.21799999999996</v>
      </c>
      <c r="E29" s="347">
        <v>2352.0320000000002</v>
      </c>
      <c r="F29" s="347"/>
      <c r="G29" s="350">
        <v>-4221.5819999999994</v>
      </c>
      <c r="J29" s="131"/>
      <c r="K29" s="131"/>
      <c r="L29" s="131"/>
    </row>
    <row r="30" spans="2:14">
      <c r="B30" s="358" t="s">
        <v>19</v>
      </c>
      <c r="C30" s="359">
        <v>76077.390000000029</v>
      </c>
      <c r="D30" s="359">
        <v>56326.987000000001</v>
      </c>
      <c r="E30" s="359">
        <v>-79481.879067906993</v>
      </c>
      <c r="F30" s="354"/>
      <c r="G30" s="359">
        <v>52922.497932093043</v>
      </c>
    </row>
    <row r="31" spans="2:14" s="131" customFormat="1" ht="10" customHeight="1">
      <c r="B31" s="277"/>
      <c r="C31" s="277"/>
      <c r="D31" s="277"/>
      <c r="E31" s="277"/>
      <c r="F31" s="277"/>
      <c r="G31" s="281"/>
    </row>
    <row r="32" spans="2:14">
      <c r="G32" s="280"/>
    </row>
    <row r="33" spans="7:7">
      <c r="G33" s="280"/>
    </row>
    <row r="34" spans="7:7">
      <c r="G34" s="280"/>
    </row>
    <row r="35" spans="7:7" ht="15" customHeight="1">
      <c r="G35" s="280"/>
    </row>
    <row r="36" spans="7:7">
      <c r="G36" s="280"/>
    </row>
    <row r="37" spans="7:7">
      <c r="G37" s="280"/>
    </row>
    <row r="38" spans="7:7">
      <c r="G38" s="280"/>
    </row>
    <row r="39" spans="7:7">
      <c r="G39" s="280"/>
    </row>
    <row r="40" spans="7:7">
      <c r="G40" s="280"/>
    </row>
    <row r="41" spans="7:7">
      <c r="G41" s="280"/>
    </row>
    <row r="42" spans="7:7">
      <c r="G42" s="280"/>
    </row>
    <row r="43" spans="7:7">
      <c r="G43" s="280"/>
    </row>
    <row r="44" spans="7:7">
      <c r="G44" s="280"/>
    </row>
    <row r="45" spans="7:7" ht="15.75" customHeight="1">
      <c r="G45" s="280"/>
    </row>
    <row r="46" spans="7:7">
      <c r="G46" s="280"/>
    </row>
    <row r="47" spans="7:7">
      <c r="G47" s="280"/>
    </row>
    <row r="48" spans="7:7">
      <c r="G48" s="280"/>
    </row>
    <row r="49" spans="7:7">
      <c r="G49" s="280"/>
    </row>
    <row r="50" spans="7:7">
      <c r="G50" s="280"/>
    </row>
    <row r="51" spans="7:7">
      <c r="G51" s="280"/>
    </row>
    <row r="52" spans="7:7">
      <c r="G52" s="280"/>
    </row>
    <row r="53" spans="7:7">
      <c r="G53" s="280"/>
    </row>
    <row r="54" spans="7:7">
      <c r="G54" s="280"/>
    </row>
    <row r="55" spans="7:7">
      <c r="G55" s="280"/>
    </row>
    <row r="56" spans="7:7">
      <c r="G56" s="280"/>
    </row>
    <row r="57" spans="7:7">
      <c r="G57" s="280"/>
    </row>
    <row r="58" spans="7:7">
      <c r="G58" s="280"/>
    </row>
    <row r="59" spans="7:7">
      <c r="G59" s="280"/>
    </row>
    <row r="60" spans="7:7">
      <c r="G60" s="280"/>
    </row>
    <row r="61" spans="7:7">
      <c r="G61" s="280"/>
    </row>
    <row r="62" spans="7:7">
      <c r="G62" s="280"/>
    </row>
    <row r="63" spans="7:7">
      <c r="G63" s="280"/>
    </row>
    <row r="64" spans="7:7">
      <c r="G64" s="280"/>
    </row>
    <row r="65" spans="7:7">
      <c r="G65" s="280"/>
    </row>
    <row r="66" spans="7:7">
      <c r="G66" s="280"/>
    </row>
    <row r="67" spans="7:7">
      <c r="G67" s="280"/>
    </row>
    <row r="68" spans="7:7">
      <c r="G68" s="280"/>
    </row>
    <row r="69" spans="7:7">
      <c r="G69" s="280"/>
    </row>
    <row r="70" spans="7:7">
      <c r="G70" s="280"/>
    </row>
    <row r="71" spans="7:7">
      <c r="G71" s="280"/>
    </row>
    <row r="72" spans="7:7">
      <c r="G72" s="280"/>
    </row>
    <row r="73" spans="7:7">
      <c r="G73" s="280"/>
    </row>
    <row r="74" spans="7:7">
      <c r="G74" s="280"/>
    </row>
    <row r="75" spans="7:7">
      <c r="G75" s="280"/>
    </row>
    <row r="76" spans="7:7">
      <c r="G76" s="280"/>
    </row>
    <row r="77" spans="7:7">
      <c r="G77" s="280"/>
    </row>
    <row r="78" spans="7:7">
      <c r="G78" s="280"/>
    </row>
    <row r="79" spans="7:7">
      <c r="G79" s="280"/>
    </row>
    <row r="80" spans="7:7">
      <c r="G80" s="280"/>
    </row>
    <row r="81" spans="7:7">
      <c r="G81" s="280"/>
    </row>
  </sheetData>
  <pageMargins left="0.7" right="0.7" top="0.75" bottom="0.75" header="0.3" footer="0.3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showGridLines="0" topLeftCell="A4" zoomScale="110" zoomScaleNormal="110" workbookViewId="0"/>
  </sheetViews>
  <sheetFormatPr baseColWidth="10" defaultColWidth="11.453125" defaultRowHeight="16.5"/>
  <cols>
    <col min="1" max="1" width="0.81640625" style="139" customWidth="1"/>
    <col min="2" max="2" width="40.08984375" style="139" customWidth="1"/>
    <col min="3" max="3" width="16.6328125" style="139" customWidth="1"/>
    <col min="4" max="4" width="14.7265625" style="139" customWidth="1"/>
    <col min="5" max="5" width="9.54296875" style="291" bestFit="1" customWidth="1"/>
    <col min="6" max="6" width="0.81640625" style="139" customWidth="1"/>
    <col min="7" max="7" width="10.453125" style="139" bestFit="1" customWidth="1"/>
    <col min="8" max="8" width="11.6328125" style="139" customWidth="1"/>
    <col min="9" max="9" width="1.36328125" style="187" customWidth="1"/>
    <col min="10" max="10" width="11.453125" style="139"/>
    <col min="11" max="11" width="11.26953125" style="139" bestFit="1" customWidth="1"/>
    <col min="12" max="12" width="8.81640625" style="139" customWidth="1"/>
    <col min="13" max="16384" width="11.453125" style="139"/>
  </cols>
  <sheetData>
    <row r="1" spans="1:12" ht="9.75" customHeight="1">
      <c r="E1" s="139"/>
    </row>
    <row r="2" spans="1:12" ht="27.5">
      <c r="A2" s="76"/>
      <c r="B2" s="78" t="s">
        <v>56</v>
      </c>
      <c r="E2" s="139"/>
      <c r="I2" s="139"/>
    </row>
    <row r="3" spans="1:12" s="286" customFormat="1" ht="15" customHeight="1">
      <c r="A3" s="282"/>
      <c r="B3" s="283" t="s">
        <v>197</v>
      </c>
      <c r="C3" s="283"/>
      <c r="D3" s="283"/>
      <c r="E3" s="283"/>
      <c r="F3" s="284"/>
      <c r="G3" s="285"/>
      <c r="H3" s="285"/>
      <c r="I3" s="285"/>
      <c r="J3" s="285"/>
    </row>
    <row r="4" spans="1:12" s="290" customFormat="1" ht="9.75" customHeight="1">
      <c r="A4" s="287"/>
      <c r="B4" s="288"/>
      <c r="C4" s="292"/>
      <c r="D4" s="292"/>
      <c r="E4" s="288"/>
      <c r="F4" s="288"/>
      <c r="G4" s="289"/>
      <c r="H4" s="289"/>
      <c r="I4" s="289"/>
      <c r="J4" s="289"/>
    </row>
    <row r="5" spans="1:12" ht="28" customHeight="1">
      <c r="B5" s="393"/>
      <c r="C5" s="395" t="s">
        <v>19</v>
      </c>
      <c r="D5" s="395"/>
      <c r="E5" s="395"/>
      <c r="F5" s="314"/>
      <c r="G5" s="396" t="s">
        <v>169</v>
      </c>
      <c r="H5" s="396" t="s">
        <v>57</v>
      </c>
      <c r="I5" s="314"/>
      <c r="J5" s="395" t="s">
        <v>170</v>
      </c>
      <c r="K5" s="395"/>
      <c r="L5" s="395"/>
    </row>
    <row r="6" spans="1:12" ht="31.5" customHeight="1">
      <c r="B6" s="393"/>
      <c r="C6" s="341" t="s">
        <v>195</v>
      </c>
      <c r="D6" s="341" t="s">
        <v>177</v>
      </c>
      <c r="E6" s="397" t="s">
        <v>2</v>
      </c>
      <c r="F6" s="315"/>
      <c r="G6" s="341" t="s">
        <v>195</v>
      </c>
      <c r="H6" s="341" t="s">
        <v>177</v>
      </c>
      <c r="I6" s="315"/>
      <c r="J6" s="341" t="s">
        <v>195</v>
      </c>
      <c r="K6" s="341" t="s">
        <v>177</v>
      </c>
      <c r="L6" s="397" t="s">
        <v>2</v>
      </c>
    </row>
    <row r="7" spans="1:12">
      <c r="B7" s="394"/>
      <c r="C7" s="316" t="s">
        <v>57</v>
      </c>
      <c r="D7" s="316" t="s">
        <v>57</v>
      </c>
      <c r="E7" s="396"/>
      <c r="F7" s="315"/>
      <c r="G7" s="398" t="s">
        <v>57</v>
      </c>
      <c r="H7" s="398" t="s">
        <v>57</v>
      </c>
      <c r="I7" s="315"/>
      <c r="J7" s="398" t="s">
        <v>57</v>
      </c>
      <c r="K7" s="398" t="s">
        <v>57</v>
      </c>
      <c r="L7" s="396"/>
    </row>
    <row r="8" spans="1:12">
      <c r="B8" s="317" t="s">
        <v>58</v>
      </c>
      <c r="C8" s="318">
        <v>3466413.4139999999</v>
      </c>
      <c r="D8" s="318">
        <v>2976277.2239999999</v>
      </c>
      <c r="E8" s="319">
        <v>0.16468095984058784</v>
      </c>
      <c r="F8" s="320"/>
      <c r="G8" s="318">
        <v>84683.707253606612</v>
      </c>
      <c r="H8" s="318">
        <v>27657.832946865299</v>
      </c>
      <c r="I8" s="320"/>
      <c r="J8" s="318">
        <v>3381729.7067463933</v>
      </c>
      <c r="K8" s="318">
        <v>2948619.3910531346</v>
      </c>
      <c r="L8" s="319">
        <v>0.14688579916669697</v>
      </c>
    </row>
    <row r="9" spans="1:12">
      <c r="B9" s="321" t="s">
        <v>172</v>
      </c>
      <c r="C9" s="322">
        <v>11475410.522000002</v>
      </c>
      <c r="D9" s="322">
        <v>10596845.305</v>
      </c>
      <c r="E9" s="323">
        <v>8.2908185569667614E-2</v>
      </c>
      <c r="F9" s="324"/>
      <c r="G9" s="322">
        <v>1013014.8262640132</v>
      </c>
      <c r="H9" s="322">
        <v>640397.1570537407</v>
      </c>
      <c r="I9" s="324"/>
      <c r="J9" s="322">
        <v>10462395.695735989</v>
      </c>
      <c r="K9" s="322">
        <v>9956448.147946259</v>
      </c>
      <c r="L9" s="323">
        <v>5.0816068167250261E-2</v>
      </c>
    </row>
    <row r="10" spans="1:12">
      <c r="B10" s="325" t="s">
        <v>59</v>
      </c>
      <c r="C10" s="326">
        <v>14941823.936000001</v>
      </c>
      <c r="D10" s="326">
        <v>13573122.528999999</v>
      </c>
      <c r="E10" s="327">
        <v>0.10083909609418673</v>
      </c>
      <c r="F10" s="328"/>
      <c r="G10" s="326">
        <v>1097698.5335176198</v>
      </c>
      <c r="H10" s="326">
        <v>668054.99000060605</v>
      </c>
      <c r="I10" s="328"/>
      <c r="J10" s="326">
        <v>13844125.402482383</v>
      </c>
      <c r="K10" s="326">
        <v>12905067.538999394</v>
      </c>
      <c r="L10" s="327">
        <v>7.2766598132488314E-2</v>
      </c>
    </row>
    <row r="11" spans="1:12">
      <c r="B11" s="329" t="s">
        <v>60</v>
      </c>
      <c r="C11" s="330">
        <v>4355953.3900000006</v>
      </c>
      <c r="D11" s="330">
        <v>3798928.4059999995</v>
      </c>
      <c r="E11" s="331">
        <v>0.146626870651271</v>
      </c>
      <c r="F11" s="320"/>
      <c r="G11" s="332">
        <v>3233.0974597736686</v>
      </c>
      <c r="H11" s="332">
        <v>1516.0948262197776</v>
      </c>
      <c r="I11" s="320"/>
      <c r="J11" s="332">
        <v>4352720.2925402271</v>
      </c>
      <c r="K11" s="332">
        <v>3797412.3111737799</v>
      </c>
      <c r="L11" s="333">
        <v>0.14623325987869928</v>
      </c>
    </row>
    <row r="12" spans="1:12">
      <c r="B12" s="321" t="s">
        <v>173</v>
      </c>
      <c r="C12" s="322">
        <v>5624790.375</v>
      </c>
      <c r="D12" s="322">
        <v>5496566.3610000014</v>
      </c>
      <c r="E12" s="323">
        <v>2.3328020727592991E-2</v>
      </c>
      <c r="F12" s="324"/>
      <c r="G12" s="322">
        <v>360271.38878706918</v>
      </c>
      <c r="H12" s="322">
        <v>229666.47230066679</v>
      </c>
      <c r="I12" s="324"/>
      <c r="J12" s="322">
        <v>5264518.9862129306</v>
      </c>
      <c r="K12" s="322">
        <v>5266899.888699335</v>
      </c>
      <c r="L12" s="323">
        <v>-4.520500743735445E-4</v>
      </c>
    </row>
    <row r="13" spans="1:12">
      <c r="B13" s="325" t="s">
        <v>61</v>
      </c>
      <c r="C13" s="326">
        <v>9980743.7650000006</v>
      </c>
      <c r="D13" s="326">
        <v>9295494.7670000009</v>
      </c>
      <c r="E13" s="327">
        <v>7.37183996308306E-2</v>
      </c>
      <c r="F13" s="328"/>
      <c r="G13" s="326">
        <v>363504.48624684283</v>
      </c>
      <c r="H13" s="326">
        <v>231182.56712688657</v>
      </c>
      <c r="I13" s="328"/>
      <c r="J13" s="326">
        <v>9617239.2787531577</v>
      </c>
      <c r="K13" s="326">
        <v>9064312.1998731159</v>
      </c>
      <c r="L13" s="327">
        <v>6.1000445117918911E-2</v>
      </c>
    </row>
    <row r="14" spans="1:12">
      <c r="B14" s="329" t="s">
        <v>174</v>
      </c>
      <c r="C14" s="330">
        <v>4327364.4020000007</v>
      </c>
      <c r="D14" s="330">
        <v>3670611.8169999998</v>
      </c>
      <c r="E14" s="331">
        <v>0.17892183040394793</v>
      </c>
      <c r="F14" s="320"/>
      <c r="G14" s="332">
        <v>734194.04727077694</v>
      </c>
      <c r="H14" s="332">
        <v>436872.42287371913</v>
      </c>
      <c r="I14" s="320"/>
      <c r="J14" s="332">
        <v>3593170.354729224</v>
      </c>
      <c r="K14" s="332">
        <v>3233739.3941262807</v>
      </c>
      <c r="L14" s="333">
        <v>0.1111502557243198</v>
      </c>
    </row>
    <row r="15" spans="1:12">
      <c r="B15" s="334" t="s">
        <v>62</v>
      </c>
      <c r="C15" s="335">
        <v>633715.76899999997</v>
      </c>
      <c r="D15" s="335">
        <v>607015.94499999995</v>
      </c>
      <c r="E15" s="336">
        <v>4.3985375046449615E-2</v>
      </c>
      <c r="F15" s="320"/>
      <c r="G15" s="335">
        <v>0</v>
      </c>
      <c r="H15" s="335">
        <v>0</v>
      </c>
      <c r="I15" s="320"/>
      <c r="J15" s="335">
        <v>633715.76899999997</v>
      </c>
      <c r="K15" s="335">
        <v>607015.94499999995</v>
      </c>
      <c r="L15" s="336">
        <v>4.3985375046449615E-2</v>
      </c>
    </row>
    <row r="16" spans="1:12">
      <c r="B16" s="337" t="s">
        <v>63</v>
      </c>
      <c r="C16" s="326">
        <v>4961080.171000001</v>
      </c>
      <c r="D16" s="326">
        <v>4277627.7620000001</v>
      </c>
      <c r="E16" s="338">
        <v>0.15977369865405344</v>
      </c>
      <c r="F16" s="324"/>
      <c r="G16" s="326">
        <v>734194.04727077694</v>
      </c>
      <c r="H16" s="326">
        <v>436872.42287371913</v>
      </c>
      <c r="I16" s="324"/>
      <c r="J16" s="326">
        <v>4226886.1237292243</v>
      </c>
      <c r="K16" s="326">
        <v>3840755.3391262805</v>
      </c>
      <c r="L16" s="338">
        <v>0.10053511627501455</v>
      </c>
    </row>
    <row r="17" spans="2:12">
      <c r="B17" s="339" t="s">
        <v>64</v>
      </c>
      <c r="C17" s="326">
        <v>14941823.936000001</v>
      </c>
      <c r="D17" s="326">
        <v>13573122.529000001</v>
      </c>
      <c r="E17" s="340">
        <v>0.10083909609418651</v>
      </c>
      <c r="F17" s="324"/>
      <c r="G17" s="326">
        <v>1097698.5335176198</v>
      </c>
      <c r="H17" s="326">
        <v>668054.9900006057</v>
      </c>
      <c r="I17" s="324"/>
      <c r="J17" s="326">
        <v>13844125.402482383</v>
      </c>
      <c r="K17" s="326">
        <v>12905067.538999397</v>
      </c>
      <c r="L17" s="340">
        <v>7.2766598132488092E-2</v>
      </c>
    </row>
  </sheetData>
  <mergeCells count="8">
    <mergeCell ref="B5:B7"/>
    <mergeCell ref="C5:E5"/>
    <mergeCell ref="G5:H5"/>
    <mergeCell ref="J5:L5"/>
    <mergeCell ref="E6:E7"/>
    <mergeCell ref="L6:L7"/>
    <mergeCell ref="G7:H7"/>
    <mergeCell ref="J7:K7"/>
  </mergeCells>
  <phoneticPr fontId="23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91EB9B-EC4A-4ED9-8E4F-08D6809BC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EERR Resumen</vt:lpstr>
      <vt:lpstr>EERR Q</vt:lpstr>
      <vt:lpstr>EERR x UN</vt:lpstr>
      <vt:lpstr>EEFF x País Q</vt:lpstr>
      <vt:lpstr>Balance x Pais</vt:lpstr>
      <vt:lpstr>Flujo</vt:lpstr>
      <vt:lpstr>Balance Resumen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Guarda Madriaza, Andres</cp:lastModifiedBy>
  <cp:revision/>
  <dcterms:created xsi:type="dcterms:W3CDTF">2013-02-20T20:38:15Z</dcterms:created>
  <dcterms:modified xsi:type="dcterms:W3CDTF">2024-05-03T02:52:58Z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