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nco.sharepoint.com/sites/InvestorRelationsCencosud/Documentos compartidos/General/Investor Relations Cencosud - Documentos/Cencosud/Press &amp; PPT's Trimestrales/2026/1Q/Investor Kit/ENG/"/>
    </mc:Choice>
  </mc:AlternateContent>
  <xr:revisionPtr revIDLastSave="4341" documentId="13_ncr:1_{E332BEFA-16CE-44B1-BCE4-8675883AA9BA}" xr6:coauthVersionLast="47" xr6:coauthVersionMax="47" xr10:uidLastSave="{22F29C70-53BA-47FC-99DB-FC4D84D06E29}"/>
  <bookViews>
    <workbookView xWindow="-28920" yWindow="1620" windowWidth="29040" windowHeight="15720" tabRatio="792" firstSheet="3" activeTab="5" xr2:uid="{00000000-000D-0000-FFFF-FFFF00000000}"/>
  </bookViews>
  <sheets>
    <sheet name="Home" sheetId="17" r:id="rId1"/>
    <sheet name="Supermarkets" sheetId="12" r:id="rId2"/>
    <sheet name="Home Improvement" sheetId="13" r:id="rId3"/>
    <sheet name="Department Stores" sheetId="14" r:id="rId4"/>
    <sheet name="Shopping Centers" sheetId="16" r:id="rId5"/>
    <sheet name="SC PERU" sheetId="11" r:id="rId6"/>
    <sheet name="SC CHILE" sheetId="7" r:id="rId7"/>
    <sheet name="SC ARG" sheetId="8" r:id="rId8"/>
    <sheet name="SC COL" sheetId="10" r:id="rId9"/>
    <sheet name="Financial Services" sheetId="15" r:id="rId10"/>
    <sheet name="EBITDA" sheetId="18" r:id="rId11"/>
    <sheet name="Financial Statements" sheetId="19" r:id="rId12"/>
    <sheet name="Fin. Stat. Q" sheetId="20" r:id="rId13"/>
    <sheet name="By Business Unit" sheetId="21" r:id="rId14"/>
    <sheet name="P&amp;L By Country" sheetId="22" r:id="rId15"/>
    <sheet name="Balance Sheet" sheetId="23" r:id="rId16"/>
    <sheet name="Balance Sheet By Country" sheetId="24" r:id="rId17"/>
    <sheet name="Cash Flows" sheetId="25" r:id="rId18"/>
    <sheet name="Ratios" sheetId="26" r:id="rId19"/>
    <sheet name="IFRS 16" sheetId="27" r:id="rId20"/>
  </sheets>
  <definedNames>
    <definedName name="_ftn1" localSheetId="9">'Financial Services'!#REF!</definedName>
    <definedName name="_ftn2" localSheetId="9">'Financial Services'!#REF!</definedName>
    <definedName name="_ftn3" localSheetId="9">'Financial Services'!#REF!</definedName>
    <definedName name="_ftn4" localSheetId="9">'Financial Services'!#REF!</definedName>
    <definedName name="_ftn5" localSheetId="9">'Financial Services'!#REF!</definedName>
    <definedName name="_ftn6" localSheetId="9">'Financial Services'!#REF!</definedName>
    <definedName name="_ftn7" localSheetId="9">'Financial Services'!#REF!</definedName>
    <definedName name="_ftn8" localSheetId="9">'Financial Services'!#REF!</definedName>
    <definedName name="_ftnref1" localSheetId="9">'Financial Services'!#REF!</definedName>
    <definedName name="_ftnref2" localSheetId="9">'Financial Services'!#REF!</definedName>
    <definedName name="_ftnref3" localSheetId="9">'Financial Services'!#REF!</definedName>
    <definedName name="_Toc332285091" localSheetId="9">'Financial Services'!#REF!</definedName>
    <definedName name="_Toc332285092" localSheetId="9">'Financial Services'!#REF!</definedName>
    <definedName name="_Toc332285093" localSheetId="9">'Financial Services'!#REF!</definedName>
    <definedName name="_Toc332285094" localSheetId="9">'Financial Services'!#REF!</definedName>
    <definedName name="_Toc332285095" localSheetId="9">'Financial Services'!#REF!</definedName>
    <definedName name="_Toc332286021" localSheetId="3">'Department Stores'!#REF!</definedName>
    <definedName name="_Toc332286021" localSheetId="2">'Home Improvement'!#REF!</definedName>
    <definedName name="_Toc332286021" localSheetId="1">Supermarkets!#REF!</definedName>
    <definedName name="_Toc332286050" localSheetId="10">EBITDA!#REF!</definedName>
    <definedName name="_Toc340140678" localSheetId="3">'Department Stores'!#REF!</definedName>
    <definedName name="_Toc340140678" localSheetId="2">'Home Improvement'!#REF!</definedName>
    <definedName name="_Toc340140678" localSheetId="1">Supermarkets!#REF!</definedName>
    <definedName name="_Toc340140679" localSheetId="3">'Department Stores'!#REF!</definedName>
    <definedName name="_Toc340140679" localSheetId="2">'Home Improvement'!#REF!</definedName>
    <definedName name="_Toc340140679" localSheetId="1">Supermarkets!#REF!</definedName>
    <definedName name="_Toc340140680" localSheetId="3">'Department Stores'!#REF!</definedName>
    <definedName name="_Toc340140680" localSheetId="2">'Home Improvement'!#REF!</definedName>
    <definedName name="_Toc340140680" localSheetId="1">Supermarkets!#REF!</definedName>
    <definedName name="_Toc340140681" localSheetId="3">'Department Stores'!#REF!</definedName>
    <definedName name="_Toc340140681" localSheetId="2">'Home Improvement'!#REF!</definedName>
    <definedName name="_Toc340140681" localSheetId="1">Supermarkets!#REF!</definedName>
    <definedName name="_xlnm.Extract" localSheetId="15">#REF!</definedName>
    <definedName name="_xlnm.Extract" localSheetId="16">#REF!</definedName>
    <definedName name="_xlnm.Extract" localSheetId="13">#REF!</definedName>
    <definedName name="_xlnm.Extract" localSheetId="3">#REF!</definedName>
    <definedName name="_xlnm.Extract" localSheetId="10">#REF!</definedName>
    <definedName name="_xlnm.Extract" localSheetId="12">#REF!</definedName>
    <definedName name="_xlnm.Extract" localSheetId="9">#REF!</definedName>
    <definedName name="_xlnm.Extract" localSheetId="11">#REF!</definedName>
    <definedName name="_xlnm.Extract" localSheetId="2">#REF!</definedName>
    <definedName name="_xlnm.Extract" localSheetId="14">#REF!</definedName>
    <definedName name="_xlnm.Extract" localSheetId="7">#REF!</definedName>
    <definedName name="_xlnm.Extract" localSheetId="8">#REF!</definedName>
    <definedName name="_xlnm.Extract" localSheetId="5">#REF!</definedName>
    <definedName name="_xlnm.Extract" localSheetId="4">#REF!</definedName>
    <definedName name="_xlnm.Extract" localSheetId="1">#REF!</definedName>
    <definedName name="_xlnm.Extract">#REF!</definedName>
    <definedName name="_xlnm.Print_Area" localSheetId="15">#REF!</definedName>
    <definedName name="_xlnm.Print_Area" localSheetId="16">#REF!</definedName>
    <definedName name="_xlnm.Print_Area" localSheetId="13">#REF!</definedName>
    <definedName name="_xlnm.Print_Area" localSheetId="3">#REF!</definedName>
    <definedName name="_xlnm.Print_Area" localSheetId="10">#REF!</definedName>
    <definedName name="_xlnm.Print_Area" localSheetId="12">#REF!</definedName>
    <definedName name="_xlnm.Print_Area" localSheetId="9">#REF!</definedName>
    <definedName name="_xlnm.Print_Area" localSheetId="11">#REF!</definedName>
    <definedName name="_xlnm.Print_Area" localSheetId="2">#REF!</definedName>
    <definedName name="_xlnm.Print_Area" localSheetId="14">#REF!</definedName>
    <definedName name="_xlnm.Print_Area" localSheetId="7">#REF!</definedName>
    <definedName name="_xlnm.Print_Area" localSheetId="8">#REF!</definedName>
    <definedName name="_xlnm.Print_Area" localSheetId="5">#REF!</definedName>
    <definedName name="_xlnm.Print_Area" localSheetId="4">#REF!</definedName>
    <definedName name="_xlnm.Print_Area" localSheetId="1">#REF!</definedName>
    <definedName name="_xlnm.Print_Area">#REF!</definedName>
    <definedName name="_xlnm.Database" localSheetId="15">#REF!</definedName>
    <definedName name="_xlnm.Database" localSheetId="16">#REF!</definedName>
    <definedName name="_xlnm.Database" localSheetId="13">#REF!</definedName>
    <definedName name="_xlnm.Database" localSheetId="3">#REF!</definedName>
    <definedName name="_xlnm.Database" localSheetId="10">#REF!</definedName>
    <definedName name="_xlnm.Database" localSheetId="12">#REF!</definedName>
    <definedName name="_xlnm.Database" localSheetId="9">#REF!</definedName>
    <definedName name="_xlnm.Database" localSheetId="11">#REF!</definedName>
    <definedName name="_xlnm.Database" localSheetId="2">#REF!</definedName>
    <definedName name="_xlnm.Database" localSheetId="14">#REF!</definedName>
    <definedName name="_xlnm.Database" localSheetId="7">#REF!</definedName>
    <definedName name="_xlnm.Database" localSheetId="8">#REF!</definedName>
    <definedName name="_xlnm.Database" localSheetId="5">#REF!</definedName>
    <definedName name="_xlnm.Database" localSheetId="4">#REF!</definedName>
    <definedName name="_xlnm.Database" localSheetId="1">#REF!</definedName>
    <definedName name="_xlnm.Database">#REF!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15">#REF!</definedName>
    <definedName name="felipe" localSheetId="16">#REF!</definedName>
    <definedName name="felipe" localSheetId="13">#REF!</definedName>
    <definedName name="felipe" localSheetId="3">#REF!</definedName>
    <definedName name="felipe" localSheetId="10">#REF!</definedName>
    <definedName name="felipe" localSheetId="12">#REF!</definedName>
    <definedName name="felipe" localSheetId="9">#REF!</definedName>
    <definedName name="felipe" localSheetId="11">#REF!</definedName>
    <definedName name="felipe" localSheetId="2">#REF!</definedName>
    <definedName name="felipe" localSheetId="7">#REF!</definedName>
    <definedName name="felipe" localSheetId="8">#REF!</definedName>
    <definedName name="felipe" localSheetId="5">#REF!</definedName>
    <definedName name="felipe" localSheetId="4">#REF!</definedName>
    <definedName name="felipe" localSheetId="1">#REF!</definedName>
    <definedName name="felipe">#REF!</definedName>
    <definedName name="_xlnm.Recorder">#REF!</definedName>
    <definedName name="HIPERMERCADOS">#REF!</definedName>
    <definedName name="plotting.DialogEnd" localSheetId="15">#N/A</definedName>
    <definedName name="plotting.DialogEnd" localSheetId="16">#N/A</definedName>
    <definedName name="plotting.DialogEnd" localSheetId="13">#REF!</definedName>
    <definedName name="plotting.DialogEnd" localSheetId="17">#N/A</definedName>
    <definedName name="plotting.DialogEnd" localSheetId="10">#N/A</definedName>
    <definedName name="plotting.DialogEnd" localSheetId="12">#N/A</definedName>
    <definedName name="plotting.DialogEnd" localSheetId="9">'Financial Services'!plotting.DialogEnd</definedName>
    <definedName name="plotting.DialogEnd" localSheetId="11">#REF!</definedName>
    <definedName name="plotting.DialogEnd">#N/A</definedName>
    <definedName name="plotting.DialogOK" localSheetId="15">#N/A</definedName>
    <definedName name="plotting.DialogOK" localSheetId="16">#N/A</definedName>
    <definedName name="plotting.DialogOK" localSheetId="13">#REF!</definedName>
    <definedName name="plotting.DialogOK" localSheetId="17">#N/A</definedName>
    <definedName name="plotting.DialogOK" localSheetId="10">#N/A</definedName>
    <definedName name="plotting.DialogOK" localSheetId="12">#N/A</definedName>
    <definedName name="plotting.DialogOK" localSheetId="9">'Financial Services'!plotting.DialogOK</definedName>
    <definedName name="plotting.DialogOK" localSheetId="11">#REF!</definedName>
    <definedName name="plotting.DialogOK">#N/A</definedName>
    <definedName name="_xlnm.Print_Titles" localSheetId="15">#REF!</definedName>
    <definedName name="_xlnm.Print_Titles" localSheetId="16">#REF!</definedName>
    <definedName name="_xlnm.Print_Titles" localSheetId="13">#REF!</definedName>
    <definedName name="_xlnm.Print_Titles" localSheetId="3">#REF!</definedName>
    <definedName name="_xlnm.Print_Titles" localSheetId="10">#REF!</definedName>
    <definedName name="_xlnm.Print_Titles" localSheetId="12">#REF!</definedName>
    <definedName name="_xlnm.Print_Titles" localSheetId="9">#REF!</definedName>
    <definedName name="_xlnm.Print_Titles" localSheetId="11">#REF!</definedName>
    <definedName name="_xlnm.Print_Titles" localSheetId="2">#REF!</definedName>
    <definedName name="_xlnm.Print_Titles" localSheetId="14">#REF!</definedName>
    <definedName name="_xlnm.Print_Titles" localSheetId="7">#REF!</definedName>
    <definedName name="_xlnm.Print_Titles" localSheetId="8">#REF!</definedName>
    <definedName name="_xlnm.Print_Titles" localSheetId="5">#REF!</definedName>
    <definedName name="_xlnm.Print_Titles" localSheetId="4">#REF!</definedName>
    <definedName name="_xlnm.Print_Titles" localSheetId="1">#REF!</definedName>
    <definedName name="_xlnm.Print_Titles">#REF!</definedName>
    <definedName name="VA_ircso">#REF!-#REF!</definedName>
    <definedName name="VA_muhip">#REF!-#REF!</definedName>
    <definedName name="VA_muout" localSheetId="9">SUM(#REF!)-SUM(#REF!)</definedName>
    <definedName name="VA_notas">#REF!-#REF!</definedName>
    <definedName name="VA_obrcp">#REF!-#REF!</definedName>
    <definedName name="VA_obrlp">#REF!-#REF!</definedName>
    <definedName name="VA_ocpcp">#REF!-#REF!</definedName>
    <definedName name="VA_ocplp">#REF!-#REF!</definedName>
    <definedName name="VA_partic">#REF!-#REF!</definedName>
    <definedName name="VA_patlq" localSheetId="9">(SUM(#REF!:#REF!)-SUM(#REF!:#REF!))</definedName>
    <definedName name="VA_provi">#REF!-#REF!</definedName>
    <definedName name="VA_realp">#REF!-#REF!+#REF!-#REF!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6" l="1"/>
  <c r="C8" i="24" l="1"/>
  <c r="G8" i="24" s="1"/>
  <c r="K8" i="24" s="1"/>
  <c r="D8" i="24"/>
  <c r="H40" i="22"/>
  <c r="L8" i="22"/>
  <c r="M8" i="22"/>
  <c r="N8" i="22"/>
  <c r="O8" i="22"/>
  <c r="C40" i="22"/>
  <c r="E40" i="22"/>
  <c r="L40" i="22"/>
  <c r="N40" i="22"/>
  <c r="Q40" i="22"/>
  <c r="C27" i="21"/>
  <c r="C42" i="21" s="1"/>
  <c r="C53" i="21" s="1"/>
  <c r="C70" i="21" s="1"/>
  <c r="D27" i="21"/>
  <c r="D42" i="21" s="1"/>
  <c r="D53" i="21" s="1"/>
  <c r="D70" i="21" s="1"/>
  <c r="F27" i="21"/>
  <c r="F42" i="21" s="1"/>
  <c r="F53" i="21" s="1"/>
  <c r="F70" i="21" s="1"/>
  <c r="I27" i="21"/>
  <c r="I42" i="21" s="1"/>
  <c r="I53" i="21" s="1"/>
  <c r="I70" i="21" s="1"/>
  <c r="J27" i="21"/>
  <c r="J42" i="21" s="1"/>
  <c r="J53" i="21" s="1"/>
  <c r="J70" i="21" s="1"/>
  <c r="L27" i="21"/>
  <c r="L42" i="21" s="1"/>
  <c r="L53" i="21" s="1"/>
  <c r="L70" i="21" s="1"/>
  <c r="G28" i="20"/>
  <c r="I28" i="20"/>
  <c r="H8" i="23" l="1"/>
  <c r="G8" i="23"/>
  <c r="H8" i="24"/>
  <c r="L8" i="24" s="1"/>
  <c r="D7" i="26"/>
  <c r="D15" i="26" s="1"/>
  <c r="C7" i="26"/>
  <c r="C15" i="26" s="1"/>
  <c r="C34" i="15" l="1"/>
  <c r="C46" i="15" s="1"/>
  <c r="D13" i="10"/>
  <c r="C13" i="10"/>
  <c r="H13" i="10"/>
  <c r="G13" i="10"/>
  <c r="L13" i="10"/>
  <c r="K13" i="10"/>
  <c r="L7" i="10"/>
  <c r="K7" i="10"/>
  <c r="H7" i="10"/>
  <c r="G7" i="10"/>
  <c r="D7" i="10"/>
  <c r="C7" i="10"/>
  <c r="J7" i="16"/>
  <c r="I7" i="16"/>
  <c r="G7" i="16"/>
  <c r="F7" i="16"/>
  <c r="D7" i="16"/>
  <c r="C7" i="16"/>
  <c r="F34" i="15" l="1"/>
  <c r="F46" i="15" s="1"/>
  <c r="G34" i="15" l="1"/>
  <c r="G46" i="15" s="1"/>
</calcChain>
</file>

<file path=xl/sharedStrings.xml><?xml version="1.0" encoding="utf-8"?>
<sst xmlns="http://schemas.openxmlformats.org/spreadsheetml/2006/main" count="1160" uniqueCount="298">
  <si>
    <t>Chile</t>
  </si>
  <si>
    <t>Argentina</t>
  </si>
  <si>
    <t>Colombia</t>
  </si>
  <si>
    <t>CHILE</t>
  </si>
  <si>
    <t>ARGENTINA</t>
  </si>
  <si>
    <t>COLOMBIA</t>
  </si>
  <si>
    <t>Cencosud Shopping</t>
  </si>
  <si>
    <t>SHOPPING CENTERS</t>
  </si>
  <si>
    <t>Var%</t>
  </si>
  <si>
    <t>Trascaja</t>
  </si>
  <si>
    <t>Unicenter</t>
  </si>
  <si>
    <t>Portal Plaza Oeste</t>
  </si>
  <si>
    <t>Portal Palmas del Pliar</t>
  </si>
  <si>
    <t>Portal Rosario</t>
  </si>
  <si>
    <t>Portal Patagonia</t>
  </si>
  <si>
    <t>Portal Lomas</t>
  </si>
  <si>
    <t>Portal Tucuman</t>
  </si>
  <si>
    <t>Portal Escobar</t>
  </si>
  <si>
    <t>Portal los Andes</t>
  </si>
  <si>
    <t>Portal Trelew</t>
  </si>
  <si>
    <t>Portal Salta</t>
  </si>
  <si>
    <t>Portal Santiago Del Estero</t>
  </si>
  <si>
    <t>TOTAL ARGENTINA</t>
  </si>
  <si>
    <t>Plaza Lima Sur</t>
  </si>
  <si>
    <t xml:space="preserve">Balta </t>
  </si>
  <si>
    <t>Plaza Camacho</t>
  </si>
  <si>
    <t>TOTAL COLOMBIA</t>
  </si>
  <si>
    <t>SHOPPING CHILE</t>
  </si>
  <si>
    <t>SHOPPING ARGENTINA</t>
  </si>
  <si>
    <t>SHOPPING COLOMBIA</t>
  </si>
  <si>
    <t>CASH&amp;CARRY</t>
  </si>
  <si>
    <t>Total</t>
  </si>
  <si>
    <t>Shopping Center - Chile</t>
  </si>
  <si>
    <t>Shopping Centers</t>
  </si>
  <si>
    <t>Shopping Center - Argentina</t>
  </si>
  <si>
    <t>Shopping Center - Colombia</t>
  </si>
  <si>
    <t>Power Center / Otros</t>
  </si>
  <si>
    <t>SS Tickets</t>
  </si>
  <si>
    <t>CONVENIENCE</t>
  </si>
  <si>
    <t>Supermarkets</t>
  </si>
  <si>
    <t>Home Improvement</t>
  </si>
  <si>
    <t>Department Stores</t>
  </si>
  <si>
    <t>Financial Services</t>
  </si>
  <si>
    <t>Shopping Center - Peru</t>
  </si>
  <si>
    <t>N° of Stores</t>
  </si>
  <si>
    <t>% Leased</t>
  </si>
  <si>
    <t>Selling Area (sqm)</t>
  </si>
  <si>
    <t>SSS</t>
  </si>
  <si>
    <t>Average Ticket</t>
  </si>
  <si>
    <t>USA</t>
  </si>
  <si>
    <t>Brazil</t>
  </si>
  <si>
    <t>Peru</t>
  </si>
  <si>
    <t>1 Includes Supermarket, Hypermarket, Cash&amp;Carry and Convenience</t>
  </si>
  <si>
    <t>SUPERMARKETS</t>
  </si>
  <si>
    <t>1 Same Store Sale includes the stores open at least 2/3 of the quarter, does not include remodeling</t>
  </si>
  <si>
    <t>DEPARTMENT STORES</t>
  </si>
  <si>
    <t>HOME IMPROVEMENT</t>
  </si>
  <si>
    <t>N° of Shopping Centers</t>
  </si>
  <si>
    <t>Total Sales Area (sqm)</t>
  </si>
  <si>
    <t>Office Towers1</t>
  </si>
  <si>
    <t>No IPO Locations</t>
  </si>
  <si>
    <t>Net Loan Portfolio (MM CLP)</t>
  </si>
  <si>
    <t>Provisions over expired portfolio</t>
  </si>
  <si>
    <t>Debt balance &gt;90 (%)</t>
  </si>
  <si>
    <t>Gross Write-offs (MM CLP)</t>
  </si>
  <si>
    <t>Recoveries (MM CLP)</t>
  </si>
  <si>
    <t>Net Write-offs (MM CLP)</t>
  </si>
  <si>
    <t>Anualized Net Write-offs / Average balance period  (%)</t>
  </si>
  <si>
    <t>Renegotiated portfolio (%)</t>
  </si>
  <si>
    <t>% of Sales w/Credit Cards over Total Sales</t>
  </si>
  <si>
    <t>Net Loan Portfolio (M ARS)</t>
  </si>
  <si>
    <t>Gross Write-offs (M ARS)</t>
  </si>
  <si>
    <t>Recoveries (M ARS)</t>
  </si>
  <si>
    <t>Net Write-offs (M ARS)</t>
  </si>
  <si>
    <t>Anualized Net Write-offs / Average period balance (%)</t>
  </si>
  <si>
    <t>PERU</t>
  </si>
  <si>
    <t>Net Loan Portfolio (M PEN)</t>
  </si>
  <si>
    <t>Gross Write-offs (M PEN)</t>
  </si>
  <si>
    <t>Recoveries (M PEN)</t>
  </si>
  <si>
    <t>Net Write-offs (M PEN)</t>
  </si>
  <si>
    <t>Net Loan Portfolio (M COP)</t>
  </si>
  <si>
    <t>Gross Write-offs (M COP)</t>
  </si>
  <si>
    <t>Recoveries (M COP)</t>
  </si>
  <si>
    <t>Net Write-offs (M COP)</t>
  </si>
  <si>
    <t>GLA Third Parties</t>
  </si>
  <si>
    <t>GLA Related Parties</t>
  </si>
  <si>
    <t>TOTAL GLA</t>
  </si>
  <si>
    <t>Visits (Thousand)</t>
  </si>
  <si>
    <t>Sales (CLP 'MM)</t>
  </si>
  <si>
    <t>Sales (ARS 'MM)</t>
  </si>
  <si>
    <t>Sales (PEN 'MM)</t>
  </si>
  <si>
    <t>SHOPPING PERU</t>
  </si>
  <si>
    <t>TOTAL PERU</t>
  </si>
  <si>
    <t>Sales (COP 'MM)</t>
  </si>
  <si>
    <t>Other</t>
  </si>
  <si>
    <t>IPO Locations</t>
  </si>
  <si>
    <t>1 Includes Service Stations, Pharmacies, Delicatessen, Electroshow</t>
  </si>
  <si>
    <t>Occupancy Rate</t>
  </si>
  <si>
    <t>3rd Party Sales  (ARS 'MM)</t>
  </si>
  <si>
    <t>Related Party Sales (ARS 'MM)</t>
  </si>
  <si>
    <t>Revenues  from 3P (ARS 'MM)</t>
  </si>
  <si>
    <t>Revenues  from 3P (CLP 'MM)</t>
  </si>
  <si>
    <t>Revenues  from 3P (PEN 'MM)</t>
  </si>
  <si>
    <t>Revenues  from 3P (COP MM)</t>
  </si>
  <si>
    <t>3rd Party Sales (CLP 'MM)</t>
  </si>
  <si>
    <t>Related Party Sales (CLP 'MM)</t>
  </si>
  <si>
    <t>EEUU</t>
  </si>
  <si>
    <t>Brasil</t>
  </si>
  <si>
    <t>Perú</t>
  </si>
  <si>
    <t>1Q25</t>
  </si>
  <si>
    <t>2Q25</t>
  </si>
  <si>
    <t>Financial Retail Indicators</t>
  </si>
  <si>
    <t>3Q25</t>
  </si>
  <si>
    <t>1 The Towers are part of the IPO and are included within the 34 locations</t>
  </si>
  <si>
    <t>1Q26</t>
  </si>
  <si>
    <r>
      <t>Same Store Sales (Physical)</t>
    </r>
    <r>
      <rPr>
        <b/>
        <vertAlign val="superscript"/>
        <sz val="10"/>
        <color rgb="FF0569B3"/>
        <rFont val="Montserrat"/>
      </rPr>
      <t>1</t>
    </r>
  </si>
  <si>
    <r>
      <t xml:space="preserve">Same Store Sales (Physical) </t>
    </r>
    <r>
      <rPr>
        <b/>
        <vertAlign val="superscript"/>
        <sz val="10"/>
        <color rgb="FF0569B3"/>
        <rFont val="Montserrat"/>
      </rPr>
      <t>1</t>
    </r>
  </si>
  <si>
    <r>
      <t xml:space="preserve">TOTAL SUPERMARKETS </t>
    </r>
    <r>
      <rPr>
        <b/>
        <vertAlign val="superscript"/>
        <sz val="10"/>
        <color rgb="FF0080FF"/>
        <rFont val="Montserrat"/>
      </rPr>
      <t>(1)</t>
    </r>
  </si>
  <si>
    <r>
      <t>OTHER</t>
    </r>
    <r>
      <rPr>
        <b/>
        <vertAlign val="superscript"/>
        <sz val="10"/>
        <color rgb="FF0569B3"/>
        <rFont val="Montserrat"/>
      </rPr>
      <t>1</t>
    </r>
  </si>
  <si>
    <t>Non-Accounting Data 1Q26</t>
  </si>
  <si>
    <t>Adjusted EBITDA</t>
  </si>
  <si>
    <t>(Losses) gains from indexation</t>
  </si>
  <si>
    <t>Revaluation of Investment Properties</t>
  </si>
  <si>
    <t>Exchange differences</t>
  </si>
  <si>
    <t>EBITDA</t>
  </si>
  <si>
    <t>Depreciation and Amortization</t>
  </si>
  <si>
    <t>EBIT</t>
  </si>
  <si>
    <t>Income Tax Charge</t>
  </si>
  <si>
    <t>Financial Expense (net)</t>
  </si>
  <si>
    <t>Net Income</t>
  </si>
  <si>
    <t>TOTAL</t>
  </si>
  <si>
    <t>Others</t>
  </si>
  <si>
    <t>FS</t>
  </si>
  <si>
    <t>DS</t>
  </si>
  <si>
    <t>HI</t>
  </si>
  <si>
    <t>SC</t>
  </si>
  <si>
    <t>SMKT</t>
  </si>
  <si>
    <t>Depreciation &amp; Amortization</t>
  </si>
  <si>
    <t xml:space="preserve">Income taxes  </t>
  </si>
  <si>
    <t>Result from Exchange Variations</t>
  </si>
  <si>
    <t>Result from Indexation Units</t>
  </si>
  <si>
    <t>Net Financial Costs</t>
  </si>
  <si>
    <t>Profit (Loss)</t>
  </si>
  <si>
    <t>Abbreviations</t>
  </si>
  <si>
    <t>CLP million</t>
  </si>
  <si>
    <t>ADJUSTED EBITDA</t>
  </si>
  <si>
    <t>Excl. IAS29</t>
  </si>
  <si>
    <t>Reported</t>
  </si>
  <si>
    <t>Acumulated</t>
  </si>
  <si>
    <t>Quarter</t>
  </si>
  <si>
    <t>Financial Statements Details</t>
  </si>
  <si>
    <t>Net Effect from Asset Revaluation</t>
  </si>
  <si>
    <t xml:space="preserve">Deffered Income Taxes Asset Revaluation </t>
  </si>
  <si>
    <t>Asset Revaluation</t>
  </si>
  <si>
    <t>Excl IAS29</t>
  </si>
  <si>
    <t>CONSOLIDATED INCOME STATEMENT</t>
  </si>
  <si>
    <t>∆ ML %</t>
  </si>
  <si>
    <t>∆ %</t>
  </si>
  <si>
    <t>CLP MM</t>
  </si>
  <si>
    <t>Financial Data by Business Segment and Country</t>
  </si>
  <si>
    <t>N.A</t>
  </si>
  <si>
    <t>N.A.</t>
  </si>
  <si>
    <t>LC ∆ %</t>
  </si>
  <si>
    <t>%</t>
  </si>
  <si>
    <t>CLP</t>
  </si>
  <si>
    <t>Adjusted EBITDA
CLP million</t>
  </si>
  <si>
    <t>Servicios Financieros</t>
  </si>
  <si>
    <t>Total Revenues
CLP million</t>
  </si>
  <si>
    <t>Variación vs 2025</t>
  </si>
  <si>
    <t>3M25</t>
  </si>
  <si>
    <t>3M26</t>
  </si>
  <si>
    <t>Financial Data by Country</t>
  </si>
  <si>
    <t>TOTAL EQUITY AND LIABILITIES</t>
  </si>
  <si>
    <t>PATRIMONIO EQUITY</t>
  </si>
  <si>
    <t>Non-controlling interests</t>
  </si>
  <si>
    <t>Controlling interests</t>
  </si>
  <si>
    <t>TOTAL LIABILITIES</t>
  </si>
  <si>
    <t>Non-Current Liabilities</t>
  </si>
  <si>
    <t>Current Liabilities</t>
  </si>
  <si>
    <t>TOTAL ASSETS</t>
  </si>
  <si>
    <t>Non-Current Assets</t>
  </si>
  <si>
    <t>Current Assets</t>
  </si>
  <si>
    <t>MM CLP</t>
  </si>
  <si>
    <t>Excl. IAS 29</t>
  </si>
  <si>
    <t>In CLP millions as of March 2026</t>
  </si>
  <si>
    <t>CONSOLIDATED BALANCE SHEET</t>
  </si>
  <si>
    <t>IAS 29</t>
  </si>
  <si>
    <t>Uruguay</t>
  </si>
  <si>
    <t>United States</t>
  </si>
  <si>
    <t>Total Net Equity</t>
  </si>
  <si>
    <t>Total Liabilities</t>
  </si>
  <si>
    <t>Total Assets</t>
  </si>
  <si>
    <t>Balance Sheet By Country</t>
  </si>
  <si>
    <t xml:space="preserve">As Reported </t>
  </si>
  <si>
    <t xml:space="preserve">Conversion Adjustment </t>
  </si>
  <si>
    <t>Inflation Adjustment</t>
  </si>
  <si>
    <t>IAS29 Adjustment</t>
  </si>
  <si>
    <t>Financial Service</t>
  </si>
  <si>
    <t>Net cash flow from (used in) financing activities</t>
  </si>
  <si>
    <t>Net cash flow used in investment activities</t>
  </si>
  <si>
    <t>Net cash flow from operating activities</t>
  </si>
  <si>
    <t>YTD 2025</t>
  </si>
  <si>
    <t xml:space="preserve">Cash Flows </t>
  </si>
  <si>
    <t>Current Assets / Current Liabilities</t>
  </si>
  <si>
    <t>Total Liabilities / Equity</t>
  </si>
  <si>
    <t>Financial Debt / Equity</t>
  </si>
  <si>
    <t>Financial Expense Ratio</t>
  </si>
  <si>
    <t>(IN TIMES)</t>
  </si>
  <si>
    <t>Net Financial Debt as reported</t>
  </si>
  <si>
    <t>Liabilities per leases</t>
  </si>
  <si>
    <t>Net Financial Debt</t>
  </si>
  <si>
    <t>(-) total other financial assets, current and non-current</t>
  </si>
  <si>
    <t>(-) total cash and cash equivalents</t>
  </si>
  <si>
    <t>Total Financial Liabilites</t>
  </si>
  <si>
    <t>RATIOS</t>
  </si>
  <si>
    <t>Consolidated Financial Statement</t>
  </si>
  <si>
    <t>Financial Statement Quarter</t>
  </si>
  <si>
    <t>Financial Statement by Business Unit</t>
  </si>
  <si>
    <t>Financial Statement By Country (Quarter)</t>
  </si>
  <si>
    <t>Consolidated Balance Sheet</t>
  </si>
  <si>
    <t>Balance Sheet by Country</t>
  </si>
  <si>
    <t>Cash Flow</t>
  </si>
  <si>
    <t>Ratios</t>
  </si>
  <si>
    <t>IFRS 16 by Country</t>
  </si>
  <si>
    <t>IFRS 16 by Business</t>
  </si>
  <si>
    <t>(Figures in CLP million)</t>
  </si>
  <si>
    <t>Adjusted EBITDA effects</t>
  </si>
  <si>
    <t>IFRS 16</t>
  </si>
  <si>
    <t>Financial Tables 1Q26</t>
  </si>
  <si>
    <t>Figures IFRS16 Per Country and Business 1Q26</t>
  </si>
  <si>
    <t>HOME</t>
  </si>
  <si>
    <t>YTD 2026</t>
  </si>
  <si>
    <t>CLP million as of March 2026</t>
  </si>
  <si>
    <t>Portal Talcahuano</t>
  </si>
  <si>
    <t>Portal Valdivia</t>
  </si>
  <si>
    <t>Cenco Malls</t>
  </si>
  <si>
    <t>TOTAL CHILE</t>
  </si>
  <si>
    <t>1T26</t>
  </si>
  <si>
    <t>1T25</t>
  </si>
  <si>
    <t>4Q25</t>
  </si>
  <si>
    <t>CLP Million</t>
  </si>
  <si>
    <t xml:space="preserve">Var % </t>
  </si>
  <si>
    <t>Var %</t>
  </si>
  <si>
    <t>Total revenues</t>
  </si>
  <si>
    <t>Gross Profit</t>
  </si>
  <si>
    <t>Gross margin</t>
  </si>
  <si>
    <t>-50 bps</t>
  </si>
  <si>
    <t>-32 bps</t>
  </si>
  <si>
    <t>SG&amp;A expenses</t>
  </si>
  <si>
    <t>Operating profit</t>
  </si>
  <si>
    <t>Non-operating profit (loss)</t>
  </si>
  <si>
    <t>Income tax expense</t>
  </si>
  <si>
    <t>Net Profit</t>
  </si>
  <si>
    <t>Profit attributable to controlling shareholders</t>
  </si>
  <si>
    <t>Non-controlling interest</t>
  </si>
  <si>
    <t>Net Distributable Income</t>
  </si>
  <si>
    <t>Adjusted EBITDA margin</t>
  </si>
  <si>
    <t>-108 bps</t>
  </si>
  <si>
    <t>-78 bps</t>
  </si>
  <si>
    <t>SG&amp;A</t>
  </si>
  <si>
    <t>Operating result</t>
  </si>
  <si>
    <t>Non-operating result</t>
  </si>
  <si>
    <t>Taxes</t>
  </si>
  <si>
    <t>Net Income from controlling shareholders</t>
  </si>
  <si>
    <t>Net Income from non-controlling shareholders</t>
  </si>
  <si>
    <t>IAS 29 (Mar-26)</t>
  </si>
  <si>
    <t>IAS 29 (Mar-25)</t>
  </si>
  <si>
    <t>Inflation effect</t>
  </si>
  <si>
    <t>Conversion effect</t>
  </si>
  <si>
    <t>Revenues</t>
  </si>
  <si>
    <t>Cost of Sales</t>
  </si>
  <si>
    <t>Gross Margin</t>
  </si>
  <si>
    <t>Selling and administrtive expenses</t>
  </si>
  <si>
    <t>Other income by function</t>
  </si>
  <si>
    <t>Other gains (losses)</t>
  </si>
  <si>
    <t>Participation profit (loss) of associates</t>
  </si>
  <si>
    <t>Net financial income (expenses)</t>
  </si>
  <si>
    <t>Gains (losses) from foreign exchange</t>
  </si>
  <si>
    <t>Result of indexation</t>
  </si>
  <si>
    <t>Income before taxes</t>
  </si>
  <si>
    <t>As Reported</t>
  </si>
  <si>
    <t>Calculation of DNI</t>
  </si>
  <si>
    <t>(+) Income (loss) from controlling shareholders</t>
  </si>
  <si>
    <t>(+) Inflation Effect (IAS 29)</t>
  </si>
  <si>
    <t>(-) Net effect from asset revaluation</t>
  </si>
  <si>
    <t>Var. vs 2025</t>
  </si>
  <si>
    <t>Operating Profit</t>
  </si>
  <si>
    <t>Adj. EBITDA Mg.</t>
  </si>
  <si>
    <t>27 bps</t>
  </si>
  <si>
    <t>-348 bps</t>
  </si>
  <si>
    <t>-193 bps</t>
  </si>
  <si>
    <t>11 bps</t>
  </si>
  <si>
    <t>Participation in associates</t>
  </si>
  <si>
    <t>Dep &amp; Amortizations</t>
  </si>
  <si>
    <t>-2865 bps</t>
  </si>
  <si>
    <t>MAR 26</t>
  </si>
  <si>
    <t>DEC 25</t>
  </si>
  <si>
    <t>MAR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</si>
</sst>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%"/>
    <numFmt numFmtId="167" formatCode="_ * #,##0_ ;_ * \-#,##0_ ;_ * &quot;-&quot;??_ ;_ @_ "/>
    <numFmt numFmtId="168" formatCode="#,##0.0"/>
    <numFmt numFmtId="169" formatCode="_(* #,##0_);_(* \(#,##0\);_(* &quot;-&quot;??_);_(@_)"/>
    <numFmt numFmtId="170" formatCode="#,##0_ ;\-#,##0\ "/>
    <numFmt numFmtId="171" formatCode="#,##0_);\(#,##0\);\ &quot;   -   &quot;"/>
    <numFmt numFmtId="172" formatCode="_-* #,##0_-;\-* #,##0_-;_-* &quot;-&quot;??_-;_-@_-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ontserrat"/>
    </font>
    <font>
      <u/>
      <sz val="11"/>
      <color theme="10"/>
      <name val="Montserrat"/>
    </font>
    <font>
      <b/>
      <sz val="10"/>
      <color rgb="FF0569B3"/>
      <name val="Montserrat"/>
    </font>
    <font>
      <b/>
      <sz val="10"/>
      <color theme="5"/>
      <name val="Montserrat"/>
    </font>
    <font>
      <b/>
      <sz val="10"/>
      <name val="Montserrat"/>
    </font>
    <font>
      <sz val="10"/>
      <color theme="1"/>
      <name val="Montserrat"/>
    </font>
    <font>
      <sz val="10"/>
      <name val="Montserrat"/>
    </font>
    <font>
      <sz val="10"/>
      <color theme="4" tint="-0.499984740745262"/>
      <name val="Montserrat"/>
    </font>
    <font>
      <b/>
      <sz val="10"/>
      <color rgb="FF595959"/>
      <name val="Montserrat"/>
    </font>
    <font>
      <b/>
      <sz val="10"/>
      <color theme="4"/>
      <name val="Montserrat"/>
    </font>
    <font>
      <sz val="10"/>
      <color theme="0" tint="-0.499984740745262"/>
      <name val="Montserrat"/>
    </font>
    <font>
      <i/>
      <sz val="10"/>
      <name val="Montserrat"/>
    </font>
    <font>
      <sz val="8"/>
      <name val="Calibri"/>
      <family val="2"/>
      <scheme val="minor"/>
    </font>
    <font>
      <sz val="10"/>
      <color theme="4"/>
      <name val="Montserrat"/>
    </font>
    <font>
      <sz val="10"/>
      <color rgb="FF404040"/>
      <name val="Montserrat"/>
    </font>
    <font>
      <b/>
      <sz val="10"/>
      <color rgb="FF0080FF"/>
      <name val="Montserrat"/>
    </font>
    <font>
      <b/>
      <sz val="10"/>
      <color theme="0"/>
      <name val="Montserrat"/>
    </font>
    <font>
      <sz val="9"/>
      <color theme="1"/>
      <name val="Montserrat"/>
    </font>
    <font>
      <b/>
      <sz val="10"/>
      <color rgb="FF404040"/>
      <name val="Montserrat"/>
    </font>
    <font>
      <b/>
      <vertAlign val="superscript"/>
      <sz val="10"/>
      <color rgb="FF0569B3"/>
      <name val="Montserrat"/>
    </font>
    <font>
      <b/>
      <sz val="10"/>
      <color rgb="FF003366"/>
      <name val="Montserrat"/>
    </font>
    <font>
      <sz val="10"/>
      <color theme="0"/>
      <name val="Montserrat"/>
    </font>
    <font>
      <sz val="10"/>
      <color theme="1" tint="0.499984740745262"/>
      <name val="Montserrat"/>
    </font>
    <font>
      <b/>
      <sz val="10"/>
      <color theme="1" tint="0.249977111117893"/>
      <name val="Montserrat"/>
    </font>
    <font>
      <b/>
      <sz val="10"/>
      <color rgb="FFFFFFFF"/>
      <name val="Montserrat"/>
    </font>
    <font>
      <b/>
      <sz val="10"/>
      <color indexed="57"/>
      <name val="Montserrat"/>
    </font>
    <font>
      <b/>
      <sz val="10"/>
      <color theme="1"/>
      <name val="Montserrat"/>
    </font>
    <font>
      <sz val="10"/>
      <color rgb="FF0569B3"/>
      <name val="Montserrat"/>
    </font>
    <font>
      <i/>
      <sz val="10"/>
      <color theme="1"/>
      <name val="Montserrat"/>
    </font>
    <font>
      <b/>
      <vertAlign val="superscript"/>
      <sz val="10"/>
      <color rgb="FF0080FF"/>
      <name val="Montserrat"/>
    </font>
    <font>
      <b/>
      <sz val="10"/>
      <color theme="9"/>
      <name val="Montserrat"/>
    </font>
    <font>
      <b/>
      <sz val="10"/>
      <color theme="3"/>
      <name val="Montserrat"/>
    </font>
    <font>
      <u/>
      <sz val="10"/>
      <color theme="10"/>
      <name val="Montserrat"/>
    </font>
    <font>
      <sz val="10"/>
      <color theme="4" tint="-0.249977111117893"/>
      <name val="Montserrat"/>
    </font>
    <font>
      <b/>
      <sz val="10"/>
      <color rgb="FF006DFF"/>
      <name val="Montserrat"/>
    </font>
    <font>
      <b/>
      <sz val="10"/>
      <color theme="4" tint="-0.249977111117893"/>
      <name val="Montserrat"/>
    </font>
    <font>
      <b/>
      <sz val="10"/>
      <color theme="1" tint="0.14999847407452621"/>
      <name val="Montserrat"/>
    </font>
    <font>
      <b/>
      <sz val="10"/>
      <color rgb="FF00E8A4"/>
      <name val="Montserrat"/>
    </font>
    <font>
      <b/>
      <sz val="10"/>
      <color theme="1" tint="0.499984740745262"/>
      <name val="Montserrat"/>
    </font>
    <font>
      <sz val="10"/>
      <color rgb="FF006DFF"/>
      <name val="Montserrat"/>
    </font>
    <font>
      <sz val="10"/>
      <color theme="1" tint="0.249977111117893"/>
      <name val="Montserrat"/>
    </font>
    <font>
      <sz val="10"/>
      <color rgb="FF000000"/>
      <name val="Montserrat"/>
    </font>
    <font>
      <b/>
      <i/>
      <sz val="10"/>
      <color rgb="FF595959"/>
      <name val="Montserrat"/>
    </font>
    <font>
      <i/>
      <sz val="10"/>
      <color theme="4" tint="-0.249977111117893"/>
      <name val="Montserrat"/>
    </font>
    <font>
      <i/>
      <sz val="10"/>
      <color rgb="FF0070C0"/>
      <name val="Montserrat"/>
    </font>
    <font>
      <sz val="10"/>
      <color rgb="FF0080FF"/>
      <name val="Montserrat"/>
    </font>
    <font>
      <b/>
      <sz val="10"/>
      <color rgb="FF4D4D4D"/>
      <name val="Montserrat"/>
    </font>
    <font>
      <sz val="10"/>
      <color rgb="FF4D4D4D"/>
      <name val="Montserrat"/>
    </font>
    <font>
      <sz val="10"/>
      <color rgb="FF595959"/>
      <name val="Montserrat"/>
    </font>
    <font>
      <sz val="10"/>
      <color rgb="FFFFFFFF"/>
      <name val="Montserrat"/>
    </font>
    <font>
      <sz val="10"/>
      <color rgb="FF003366"/>
      <name val="Montserrat"/>
    </font>
    <font>
      <sz val="10"/>
      <color rgb="FF4F81BD"/>
      <name val="Montserrat"/>
    </font>
    <font>
      <b/>
      <sz val="10"/>
      <color rgb="FF7F7F7F"/>
      <name val="Montserrat"/>
    </font>
    <font>
      <b/>
      <sz val="10"/>
      <color rgb="FFFF39E0"/>
      <name val="Montserrat"/>
    </font>
    <font>
      <b/>
      <sz val="10"/>
      <color rgb="FFC00000"/>
      <name val="Montserrat"/>
    </font>
    <font>
      <b/>
      <i/>
      <sz val="10"/>
      <color rgb="FF0080FF"/>
      <name val="Montserrat"/>
    </font>
    <font>
      <sz val="10"/>
      <color theme="1" tint="0.34998626667073579"/>
      <name val="Montserrat"/>
    </font>
    <font>
      <sz val="12"/>
      <color theme="1"/>
      <name val="Montserrat"/>
    </font>
    <font>
      <b/>
      <sz val="12"/>
      <name val="Montserrat"/>
    </font>
    <font>
      <sz val="12"/>
      <name val="Montserrat"/>
    </font>
    <font>
      <b/>
      <sz val="12"/>
      <color theme="0"/>
      <name val="Montserrat"/>
    </font>
    <font>
      <b/>
      <sz val="12"/>
      <color theme="1"/>
      <name val="Montserrat"/>
    </font>
    <font>
      <b/>
      <sz val="14"/>
      <color rgb="FF0080FF"/>
      <name val="Montserrat"/>
    </font>
    <font>
      <b/>
      <u/>
      <sz val="11"/>
      <color theme="10"/>
      <name val="Montserrat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569B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3FF"/>
        <bgColor indexed="64"/>
      </patternFill>
    </fill>
    <fill>
      <patternFill patternType="solid">
        <fgColor rgb="FFE7F2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73FF"/>
        <bgColor rgb="FF000000"/>
      </patternFill>
    </fill>
    <fill>
      <patternFill patternType="solid">
        <fgColor rgb="FF0080FF"/>
        <bgColor rgb="FF000000"/>
      </patternFill>
    </fill>
    <fill>
      <patternFill patternType="solid">
        <fgColor rgb="FF0569B3"/>
        <bgColor rgb="FF000000"/>
      </patternFill>
    </fill>
    <fill>
      <patternFill patternType="solid">
        <fgColor rgb="FF0080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569B3"/>
      </top>
      <bottom style="thin">
        <color rgb="FF0569B3"/>
      </bottom>
      <diagonal/>
    </border>
    <border>
      <left/>
      <right/>
      <top/>
      <bottom style="thin">
        <color rgb="FF0569B3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rgb="FF0569B3"/>
      </top>
      <bottom/>
      <diagonal/>
    </border>
    <border>
      <left/>
      <right/>
      <top/>
      <bottom style="thin">
        <color rgb="FF0080FF"/>
      </bottom>
      <diagonal/>
    </border>
    <border>
      <left/>
      <right/>
      <top style="thin">
        <color rgb="FF0080FF"/>
      </top>
      <bottom style="thin">
        <color rgb="FF0080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6DFF"/>
      </top>
      <bottom style="thin">
        <color rgb="FF006DFF"/>
      </bottom>
      <diagonal/>
    </border>
    <border>
      <left/>
      <right/>
      <top/>
      <bottom style="thin">
        <color rgb="FF006DFF"/>
      </bottom>
      <diagonal/>
    </border>
    <border>
      <left/>
      <right style="medium">
        <color theme="0"/>
      </right>
      <top/>
      <bottom/>
      <diagonal/>
    </border>
    <border>
      <left/>
      <right/>
      <top style="thin">
        <color rgb="FF0073FF"/>
      </top>
      <bottom/>
      <diagonal/>
    </border>
    <border>
      <left/>
      <right/>
      <top/>
      <bottom style="double">
        <color rgb="FF538DD5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006D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2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2" borderId="0" xfId="0" applyFont="1" applyFill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2" borderId="4" xfId="0" applyFont="1" applyFill="1" applyBorder="1"/>
    <xf numFmtId="3" fontId="9" fillId="2" borderId="4" xfId="0" applyNumberFormat="1" applyFont="1" applyFill="1" applyBorder="1" applyAlignment="1">
      <alignment horizontal="right" vertical="center" wrapText="1"/>
    </xf>
    <xf numFmtId="0" fontId="10" fillId="2" borderId="0" xfId="0" applyFont="1" applyFill="1"/>
    <xf numFmtId="168" fontId="9" fillId="2" borderId="0" xfId="0" applyNumberFormat="1" applyFont="1" applyFill="1" applyAlignment="1">
      <alignment horizontal="right" vertical="center" wrapText="1"/>
    </xf>
    <xf numFmtId="166" fontId="9" fillId="2" borderId="0" xfId="3" applyNumberFormat="1" applyFont="1" applyFill="1" applyBorder="1" applyAlignment="1">
      <alignment horizontal="right" vertical="center" wrapText="1"/>
    </xf>
    <xf numFmtId="3" fontId="9" fillId="2" borderId="0" xfId="0" applyNumberFormat="1" applyFont="1" applyFill="1" applyAlignment="1">
      <alignment horizontal="right" vertical="center" wrapText="1"/>
    </xf>
    <xf numFmtId="0" fontId="11" fillId="0" borderId="5" xfId="0" applyFont="1" applyBorder="1"/>
    <xf numFmtId="164" fontId="12" fillId="0" borderId="5" xfId="0" applyNumberFormat="1" applyFont="1" applyBorder="1"/>
    <xf numFmtId="0" fontId="9" fillId="2" borderId="0" xfId="0" applyFont="1" applyFill="1" applyAlignment="1">
      <alignment horizontal="left" indent="3"/>
    </xf>
    <xf numFmtId="0" fontId="9" fillId="2" borderId="6" xfId="0" applyFont="1" applyFill="1" applyBorder="1" applyAlignment="1">
      <alignment horizontal="left" indent="3"/>
    </xf>
    <xf numFmtId="166" fontId="9" fillId="2" borderId="6" xfId="3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left" indent="3"/>
    </xf>
    <xf numFmtId="166" fontId="9" fillId="2" borderId="4" xfId="3" applyNumberFormat="1" applyFont="1" applyFill="1" applyBorder="1" applyAlignment="1">
      <alignment horizontal="right" vertical="center" wrapText="1"/>
    </xf>
    <xf numFmtId="166" fontId="9" fillId="2" borderId="10" xfId="3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indent="3"/>
    </xf>
    <xf numFmtId="0" fontId="9" fillId="2" borderId="0" xfId="0" applyFont="1" applyFill="1" applyAlignment="1">
      <alignment horizontal="right"/>
    </xf>
    <xf numFmtId="0" fontId="9" fillId="0" borderId="10" xfId="0" applyFont="1" applyBorder="1" applyAlignment="1">
      <alignment horizontal="left" indent="3"/>
    </xf>
    <xf numFmtId="0" fontId="13" fillId="0" borderId="0" xfId="0" applyFont="1" applyAlignment="1">
      <alignment horizontal="left" indent="3"/>
    </xf>
    <xf numFmtId="3" fontId="9" fillId="7" borderId="4" xfId="0" applyNumberFormat="1" applyFont="1" applyFill="1" applyBorder="1" applyAlignment="1">
      <alignment horizontal="right" vertical="center" wrapText="1"/>
    </xf>
    <xf numFmtId="168" fontId="9" fillId="7" borderId="0" xfId="0" applyNumberFormat="1" applyFont="1" applyFill="1" applyAlignment="1">
      <alignment horizontal="right" vertical="center" wrapText="1"/>
    </xf>
    <xf numFmtId="166" fontId="9" fillId="7" borderId="0" xfId="3" applyNumberFormat="1" applyFont="1" applyFill="1" applyBorder="1" applyAlignment="1">
      <alignment horizontal="right" vertical="center" wrapText="1"/>
    </xf>
    <xf numFmtId="3" fontId="9" fillId="7" borderId="0" xfId="0" applyNumberFormat="1" applyFont="1" applyFill="1" applyAlignment="1">
      <alignment horizontal="right" vertical="center" wrapText="1"/>
    </xf>
    <xf numFmtId="166" fontId="9" fillId="7" borderId="6" xfId="3" applyNumberFormat="1" applyFont="1" applyFill="1" applyBorder="1" applyAlignment="1">
      <alignment horizontal="right" vertical="center" wrapText="1"/>
    </xf>
    <xf numFmtId="166" fontId="9" fillId="7" borderId="4" xfId="3" applyNumberFormat="1" applyFont="1" applyFill="1" applyBorder="1" applyAlignment="1">
      <alignment horizontal="right" vertical="center" wrapText="1"/>
    </xf>
    <xf numFmtId="166" fontId="9" fillId="7" borderId="10" xfId="3" applyNumberFormat="1" applyFont="1" applyFill="1" applyBorder="1" applyAlignment="1">
      <alignment horizontal="right" vertical="center" wrapText="1"/>
    </xf>
    <xf numFmtId="0" fontId="5" fillId="7" borderId="0" xfId="0" applyFont="1" applyFill="1" applyAlignment="1">
      <alignment horizontal="center" vertical="center" wrapText="1"/>
    </xf>
    <xf numFmtId="164" fontId="16" fillId="0" borderId="5" xfId="0" applyNumberFormat="1" applyFont="1" applyBorder="1"/>
    <xf numFmtId="0" fontId="17" fillId="0" borderId="0" xfId="0" applyFont="1"/>
    <xf numFmtId="0" fontId="18" fillId="0" borderId="0" xfId="0" applyFont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9" fillId="0" borderId="0" xfId="2" applyFont="1" applyAlignment="1">
      <alignment horizontal="right" vertical="center"/>
    </xf>
    <xf numFmtId="166" fontId="9" fillId="0" borderId="0" xfId="3" applyNumberFormat="1" applyFont="1" applyFill="1" applyBorder="1" applyAlignment="1">
      <alignment horizontal="right" vertical="center"/>
    </xf>
    <xf numFmtId="164" fontId="18" fillId="0" borderId="0" xfId="0" applyNumberFormat="1" applyFont="1" applyAlignment="1">
      <alignment horizontal="center" vertical="center" wrapText="1"/>
    </xf>
    <xf numFmtId="164" fontId="9" fillId="0" borderId="0" xfId="2" applyFont="1" applyFill="1" applyAlignment="1">
      <alignment horizontal="right" vertical="center"/>
    </xf>
    <xf numFmtId="0" fontId="19" fillId="4" borderId="9" xfId="0" applyFont="1" applyFill="1" applyBorder="1" applyAlignment="1">
      <alignment vertical="center"/>
    </xf>
    <xf numFmtId="164" fontId="19" fillId="4" borderId="9" xfId="2" applyFont="1" applyFill="1" applyBorder="1" applyAlignment="1">
      <alignment horizontal="right" vertical="center" wrapText="1"/>
    </xf>
    <xf numFmtId="166" fontId="19" fillId="4" borderId="9" xfId="3" applyNumberFormat="1" applyFont="1" applyFill="1" applyBorder="1" applyAlignment="1">
      <alignment horizontal="right" vertical="center" wrapText="1"/>
    </xf>
    <xf numFmtId="166" fontId="19" fillId="4" borderId="9" xfId="3" applyNumberFormat="1" applyFont="1" applyFill="1" applyBorder="1" applyAlignment="1">
      <alignment horizontal="right" vertical="center"/>
    </xf>
    <xf numFmtId="164" fontId="19" fillId="4" borderId="9" xfId="2" applyFont="1" applyFill="1" applyBorder="1" applyAlignment="1">
      <alignment horizontal="center" vertical="center" wrapText="1"/>
    </xf>
    <xf numFmtId="166" fontId="19" fillId="4" borderId="9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66" fontId="9" fillId="0" borderId="0" xfId="3" applyNumberFormat="1" applyFont="1" applyAlignment="1">
      <alignment horizontal="right" vertical="center"/>
    </xf>
    <xf numFmtId="164" fontId="8" fillId="2" borderId="0" xfId="0" applyNumberFormat="1" applyFont="1" applyFill="1"/>
    <xf numFmtId="0" fontId="19" fillId="4" borderId="2" xfId="0" applyFont="1" applyFill="1" applyBorder="1" applyAlignment="1">
      <alignment vertical="center"/>
    </xf>
    <xf numFmtId="164" fontId="19" fillId="4" borderId="2" xfId="2" applyFont="1" applyFill="1" applyBorder="1" applyAlignment="1">
      <alignment horizontal="right" vertical="center"/>
    </xf>
    <xf numFmtId="166" fontId="19" fillId="4" borderId="2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" fontId="21" fillId="0" borderId="0" xfId="0" applyNumberFormat="1" applyFont="1" applyAlignment="1">
      <alignment horizontal="center" vertical="center"/>
    </xf>
    <xf numFmtId="0" fontId="7" fillId="2" borderId="0" xfId="0" applyFont="1" applyFill="1"/>
    <xf numFmtId="0" fontId="23" fillId="2" borderId="0" xfId="0" applyFont="1" applyFill="1" applyAlignment="1">
      <alignment horizontal="center"/>
    </xf>
    <xf numFmtId="0" fontId="8" fillId="2" borderId="0" xfId="0" applyFont="1" applyFill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2" applyFont="1" applyFill="1" applyBorder="1" applyAlignment="1">
      <alignment horizontal="right" vertical="center" wrapText="1"/>
    </xf>
    <xf numFmtId="166" fontId="9" fillId="0" borderId="0" xfId="3" applyNumberFormat="1" applyFont="1" applyFill="1" applyBorder="1" applyAlignment="1">
      <alignment horizontal="right" vertical="center" wrapText="1"/>
    </xf>
    <xf numFmtId="0" fontId="24" fillId="2" borderId="0" xfId="0" applyFont="1" applyFill="1"/>
    <xf numFmtId="0" fontId="9" fillId="0" borderId="7" xfId="0" applyFont="1" applyBorder="1" applyAlignment="1">
      <alignment vertical="center" wrapText="1"/>
    </xf>
    <xf numFmtId="166" fontId="9" fillId="0" borderId="7" xfId="3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166" fontId="9" fillId="0" borderId="0" xfId="3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66" fontId="9" fillId="0" borderId="3" xfId="3" applyNumberFormat="1" applyFont="1" applyFill="1" applyBorder="1" applyAlignment="1">
      <alignment horizontal="center" vertical="center" wrapText="1"/>
    </xf>
    <xf numFmtId="0" fontId="26" fillId="0" borderId="2" xfId="0" applyFont="1" applyBorder="1"/>
    <xf numFmtId="164" fontId="7" fillId="0" borderId="9" xfId="2" applyFont="1" applyFill="1" applyBorder="1" applyAlignment="1">
      <alignment horizontal="right" vertical="center" wrapText="1"/>
    </xf>
    <xf numFmtId="166" fontId="7" fillId="0" borderId="9" xfId="3" applyNumberFormat="1" applyFont="1" applyFill="1" applyBorder="1" applyAlignment="1">
      <alignment horizontal="right" vertical="center" wrapText="1"/>
    </xf>
    <xf numFmtId="3" fontId="19" fillId="2" borderId="0" xfId="0" applyNumberFormat="1" applyFont="1" applyFill="1" applyAlignment="1">
      <alignment horizontal="center" wrapText="1"/>
    </xf>
    <xf numFmtId="0" fontId="14" fillId="0" borderId="0" xfId="0" applyFont="1" applyAlignment="1">
      <alignment vertical="center"/>
    </xf>
    <xf numFmtId="0" fontId="9" fillId="2" borderId="0" xfId="0" applyFont="1" applyFill="1" applyAlignment="1">
      <alignment vertical="center" wrapText="1"/>
    </xf>
    <xf numFmtId="0" fontId="27" fillId="2" borderId="0" xfId="0" applyFont="1" applyFill="1" applyAlignment="1">
      <alignment horizontal="left" vertical="center"/>
    </xf>
    <xf numFmtId="167" fontId="27" fillId="2" borderId="0" xfId="1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0" fontId="25" fillId="0" borderId="0" xfId="0" applyFont="1"/>
    <xf numFmtId="0" fontId="25" fillId="0" borderId="0" xfId="0" applyFont="1" applyAlignment="1">
      <alignment horizontal="right"/>
    </xf>
    <xf numFmtId="0" fontId="8" fillId="2" borderId="0" xfId="0" applyFont="1" applyFill="1" applyAlignment="1">
      <alignment horizontal="right" vertical="center" wrapText="1"/>
    </xf>
    <xf numFmtId="164" fontId="28" fillId="0" borderId="0" xfId="0" applyNumberFormat="1" applyFont="1"/>
    <xf numFmtId="0" fontId="8" fillId="2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25" fillId="2" borderId="0" xfId="0" applyFont="1" applyFill="1" applyAlignment="1">
      <alignment wrapText="1"/>
    </xf>
    <xf numFmtId="0" fontId="25" fillId="2" borderId="0" xfId="0" applyFont="1" applyFill="1"/>
    <xf numFmtId="3" fontId="9" fillId="0" borderId="0" xfId="0" applyNumberFormat="1" applyFont="1" applyAlignment="1">
      <alignment horizontal="right" vertical="center"/>
    </xf>
    <xf numFmtId="3" fontId="8" fillId="2" borderId="0" xfId="0" applyNumberFormat="1" applyFont="1" applyFill="1"/>
    <xf numFmtId="166" fontId="28" fillId="0" borderId="0" xfId="3" applyNumberFormat="1" applyFont="1" applyFill="1" applyBorder="1" applyAlignment="1">
      <alignment horizontal="right" vertical="center"/>
    </xf>
    <xf numFmtId="164" fontId="28" fillId="0" borderId="0" xfId="0" applyNumberFormat="1" applyFont="1" applyAlignment="1">
      <alignment horizontal="center" vertical="center" wrapText="1"/>
    </xf>
    <xf numFmtId="166" fontId="9" fillId="0" borderId="0" xfId="3" applyNumberFormat="1" applyFont="1" applyFill="1" applyAlignment="1">
      <alignment horizontal="center" vertical="center"/>
    </xf>
    <xf numFmtId="164" fontId="9" fillId="2" borderId="0" xfId="0" applyNumberFormat="1" applyFont="1" applyFill="1"/>
    <xf numFmtId="166" fontId="19" fillId="4" borderId="2" xfId="3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8" fillId="0" borderId="1" xfId="0" applyFont="1" applyBorder="1"/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1" fontId="9" fillId="2" borderId="0" xfId="0" applyNumberFormat="1" applyFont="1" applyFill="1" applyAlignment="1">
      <alignment horizontal="center" vertical="center" wrapText="1"/>
    </xf>
    <xf numFmtId="1" fontId="8" fillId="0" borderId="0" xfId="0" applyNumberFormat="1" applyFont="1" applyAlignment="1">
      <alignment horizontal="center"/>
    </xf>
    <xf numFmtId="3" fontId="9" fillId="2" borderId="0" xfId="2" applyNumberFormat="1" applyFont="1" applyFill="1" applyAlignment="1">
      <alignment horizontal="right" vertical="center" wrapText="1"/>
    </xf>
    <xf numFmtId="166" fontId="9" fillId="2" borderId="0" xfId="3" applyNumberFormat="1" applyFont="1" applyFill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29" fillId="0" borderId="0" xfId="0" applyNumberFormat="1" applyFont="1" applyAlignment="1">
      <alignment horizontal="center"/>
    </xf>
    <xf numFmtId="3" fontId="7" fillId="2" borderId="2" xfId="2" applyNumberFormat="1" applyFont="1" applyFill="1" applyBorder="1" applyAlignment="1">
      <alignment horizontal="right" vertical="center" wrapText="1"/>
    </xf>
    <xf numFmtId="166" fontId="7" fillId="2" borderId="2" xfId="3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" fontId="7" fillId="2" borderId="0" xfId="0" applyNumberFormat="1" applyFont="1" applyFill="1" applyAlignment="1">
      <alignment horizontal="center" vertical="center" wrapText="1"/>
    </xf>
    <xf numFmtId="3" fontId="7" fillId="2" borderId="0" xfId="2" applyNumberFormat="1" applyFont="1" applyFill="1" applyBorder="1" applyAlignment="1">
      <alignment horizontal="right" vertical="center" wrapText="1"/>
    </xf>
    <xf numFmtId="166" fontId="7" fillId="2" borderId="0" xfId="3" applyNumberFormat="1" applyFont="1" applyFill="1" applyBorder="1" applyAlignment="1">
      <alignment horizontal="center" vertical="center" wrapText="1"/>
    </xf>
    <xf numFmtId="3" fontId="9" fillId="2" borderId="0" xfId="2" applyNumberFormat="1" applyFont="1" applyFill="1" applyAlignment="1">
      <alignment horizontal="center" vertical="center" wrapText="1"/>
    </xf>
    <xf numFmtId="3" fontId="28" fillId="2" borderId="0" xfId="2" applyNumberFormat="1" applyFont="1" applyFill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1" fontId="5" fillId="6" borderId="2" xfId="0" applyNumberFormat="1" applyFont="1" applyFill="1" applyBorder="1" applyAlignment="1">
      <alignment horizontal="center" vertical="center" wrapText="1"/>
    </xf>
    <xf numFmtId="1" fontId="30" fillId="6" borderId="0" xfId="0" applyNumberFormat="1" applyFont="1" applyFill="1" applyAlignment="1">
      <alignment horizontal="center"/>
    </xf>
    <xf numFmtId="3" fontId="5" fillId="6" borderId="2" xfId="2" applyNumberFormat="1" applyFont="1" applyFill="1" applyBorder="1" applyAlignment="1">
      <alignment horizontal="center" vertical="center" wrapText="1"/>
    </xf>
    <xf numFmtId="166" fontId="5" fillId="6" borderId="2" xfId="3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166" fontId="9" fillId="0" borderId="2" xfId="3" applyNumberFormat="1" applyFont="1" applyFill="1" applyBorder="1" applyAlignment="1">
      <alignment horizontal="center" vertical="center" wrapText="1"/>
    </xf>
    <xf numFmtId="164" fontId="26" fillId="0" borderId="2" xfId="2" applyFont="1" applyFill="1" applyBorder="1" applyAlignment="1">
      <alignment horizontal="right"/>
    </xf>
    <xf numFmtId="166" fontId="26" fillId="0" borderId="2" xfId="3" applyNumberFormat="1" applyFont="1" applyFill="1" applyBorder="1" applyAlignment="1">
      <alignment horizontal="right"/>
    </xf>
    <xf numFmtId="0" fontId="24" fillId="0" borderId="0" xfId="0" applyFont="1"/>
    <xf numFmtId="0" fontId="24" fillId="0" borderId="0" xfId="0" applyFont="1" applyAlignment="1">
      <alignment horizontal="right"/>
    </xf>
    <xf numFmtId="0" fontId="24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wrapText="1"/>
    </xf>
    <xf numFmtId="0" fontId="18" fillId="0" borderId="0" xfId="0" applyFont="1"/>
    <xf numFmtId="0" fontId="7" fillId="0" borderId="0" xfId="0" applyFont="1"/>
    <xf numFmtId="0" fontId="23" fillId="0" borderId="0" xfId="0" applyFont="1" applyAlignment="1">
      <alignment horizontal="center"/>
    </xf>
    <xf numFmtId="164" fontId="9" fillId="2" borderId="0" xfId="2" applyFont="1" applyFill="1" applyBorder="1" applyAlignment="1">
      <alignment horizontal="center" vertical="center" wrapText="1"/>
    </xf>
    <xf numFmtId="166" fontId="9" fillId="2" borderId="0" xfId="3" applyNumberFormat="1" applyFont="1" applyFill="1" applyBorder="1" applyAlignment="1">
      <alignment horizontal="center" vertical="center" wrapText="1"/>
    </xf>
    <xf numFmtId="3" fontId="25" fillId="0" borderId="0" xfId="0" applyNumberFormat="1" applyFont="1" applyAlignment="1">
      <alignment vertical="center" wrapText="1"/>
    </xf>
    <xf numFmtId="166" fontId="9" fillId="0" borderId="7" xfId="3" applyNumberFormat="1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center" vertical="center" wrapText="1"/>
    </xf>
    <xf numFmtId="166" fontId="9" fillId="0" borderId="3" xfId="3" applyNumberFormat="1" applyFont="1" applyFill="1" applyBorder="1" applyAlignment="1">
      <alignment horizontal="right" vertical="center" wrapText="1"/>
    </xf>
    <xf numFmtId="164" fontId="26" fillId="2" borderId="2" xfId="2" applyFont="1" applyFill="1" applyBorder="1" applyAlignment="1">
      <alignment horizontal="right"/>
    </xf>
    <xf numFmtId="166" fontId="26" fillId="2" borderId="2" xfId="3" applyNumberFormat="1" applyFont="1" applyFill="1" applyBorder="1" applyAlignment="1">
      <alignment horizontal="right"/>
    </xf>
    <xf numFmtId="0" fontId="8" fillId="0" borderId="0" xfId="0" applyFont="1" applyAlignment="1">
      <alignment vertical="center" wrapText="1"/>
    </xf>
    <xf numFmtId="0" fontId="31" fillId="2" borderId="0" xfId="0" applyFont="1" applyFill="1" applyAlignment="1">
      <alignment vertical="center"/>
    </xf>
    <xf numFmtId="164" fontId="33" fillId="2" borderId="0" xfId="0" applyNumberFormat="1" applyFont="1" applyFill="1" applyAlignment="1">
      <alignment vertical="center" wrapText="1"/>
    </xf>
    <xf numFmtId="0" fontId="8" fillId="0" borderId="3" xfId="0" applyFont="1" applyBorder="1"/>
    <xf numFmtId="164" fontId="9" fillId="0" borderId="0" xfId="2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vertical="center" wrapText="1"/>
    </xf>
    <xf numFmtId="164" fontId="7" fillId="0" borderId="0" xfId="2" applyFont="1" applyFill="1" applyBorder="1"/>
    <xf numFmtId="3" fontId="9" fillId="2" borderId="0" xfId="0" applyNumberFormat="1" applyFont="1" applyFill="1" applyAlignment="1">
      <alignment vertical="center" wrapText="1"/>
    </xf>
    <xf numFmtId="167" fontId="27" fillId="2" borderId="0" xfId="1" applyNumberFormat="1" applyFont="1" applyFill="1" applyBorder="1" applyAlignment="1">
      <alignment horizontal="centerContinuous" vertical="center"/>
    </xf>
    <xf numFmtId="9" fontId="9" fillId="0" borderId="0" xfId="3" applyFont="1" applyFill="1" applyBorder="1" applyAlignment="1">
      <alignment horizontal="center" vertical="center" wrapText="1"/>
    </xf>
    <xf numFmtId="164" fontId="26" fillId="0" borderId="2" xfId="2" applyFont="1" applyFill="1" applyBorder="1" applyAlignment="1">
      <alignment horizontal="center"/>
    </xf>
    <xf numFmtId="166" fontId="26" fillId="0" borderId="2" xfId="3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167" fontId="19" fillId="0" borderId="0" xfId="1" applyNumberFormat="1" applyFont="1" applyFill="1" applyBorder="1" applyAlignment="1">
      <alignment horizontal="centerContinuous"/>
    </xf>
    <xf numFmtId="0" fontId="24" fillId="2" borderId="0" xfId="0" applyFont="1" applyFill="1" applyAlignment="1">
      <alignment wrapText="1"/>
    </xf>
    <xf numFmtId="167" fontId="27" fillId="0" borderId="0" xfId="1" applyNumberFormat="1" applyFont="1" applyFill="1" applyBorder="1" applyAlignment="1">
      <alignment horizontal="centerContinuous"/>
    </xf>
    <xf numFmtId="0" fontId="35" fillId="0" borderId="0" xfId="4" applyFont="1"/>
    <xf numFmtId="3" fontId="36" fillId="2" borderId="0" xfId="0" applyNumberFormat="1" applyFont="1" applyFill="1" applyAlignment="1">
      <alignment horizontal="right" wrapText="1"/>
    </xf>
    <xf numFmtId="0" fontId="36" fillId="0" borderId="0" xfId="0" applyFont="1"/>
    <xf numFmtId="167" fontId="37" fillId="2" borderId="9" xfId="2" applyNumberFormat="1" applyFont="1" applyFill="1" applyBorder="1" applyAlignment="1">
      <alignment horizontal="right" vertical="center"/>
    </xf>
    <xf numFmtId="167" fontId="18" fillId="0" borderId="9" xfId="2" applyNumberFormat="1" applyFont="1" applyFill="1" applyBorder="1" applyAlignment="1">
      <alignment horizontal="right" vertical="center"/>
    </xf>
    <xf numFmtId="0" fontId="37" fillId="2" borderId="11" xfId="0" applyFont="1" applyFill="1" applyBorder="1" applyAlignment="1">
      <alignment vertical="center"/>
    </xf>
    <xf numFmtId="167" fontId="29" fillId="0" borderId="0" xfId="2" applyNumberFormat="1" applyFont="1" applyFill="1" applyBorder="1" applyAlignment="1">
      <alignment horizontal="right" vertical="center"/>
    </xf>
    <xf numFmtId="167" fontId="8" fillId="0" borderId="0" xfId="2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167" fontId="7" fillId="0" borderId="9" xfId="2" applyNumberFormat="1" applyFont="1" applyFill="1" applyBorder="1" applyAlignment="1">
      <alignment horizontal="right" vertical="center"/>
    </xf>
    <xf numFmtId="167" fontId="29" fillId="0" borderId="9" xfId="2" applyNumberFormat="1" applyFont="1" applyFill="1" applyBorder="1" applyAlignment="1">
      <alignment horizontal="right" vertical="center"/>
    </xf>
    <xf numFmtId="167" fontId="7" fillId="0" borderId="11" xfId="2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167" fontId="8" fillId="0" borderId="9" xfId="2" applyNumberFormat="1" applyFont="1" applyFill="1" applyBorder="1" applyAlignment="1">
      <alignment horizontal="right" vertical="center"/>
    </xf>
    <xf numFmtId="167" fontId="9" fillId="0" borderId="9" xfId="2" applyNumberFormat="1" applyFont="1" applyFill="1" applyBorder="1" applyAlignment="1">
      <alignment horizontal="right" vertical="center"/>
    </xf>
    <xf numFmtId="167" fontId="9" fillId="0" borderId="11" xfId="2" applyNumberFormat="1" applyFont="1" applyFill="1" applyBorder="1" applyAlignment="1">
      <alignment horizontal="right" vertical="center"/>
    </xf>
    <xf numFmtId="0" fontId="9" fillId="0" borderId="11" xfId="0" applyFont="1" applyBorder="1" applyAlignment="1">
      <alignment vertical="center"/>
    </xf>
    <xf numFmtId="167" fontId="7" fillId="0" borderId="0" xfId="2" applyNumberFormat="1" applyFont="1" applyFill="1" applyBorder="1" applyAlignment="1">
      <alignment horizontal="right" vertical="center"/>
    </xf>
    <xf numFmtId="0" fontId="37" fillId="0" borderId="12" xfId="0" applyFont="1" applyBorder="1" applyAlignment="1">
      <alignment horizontal="center" vertical="center" wrapText="1"/>
    </xf>
    <xf numFmtId="164" fontId="9" fillId="0" borderId="0" xfId="0" applyNumberFormat="1" applyFont="1"/>
    <xf numFmtId="0" fontId="36" fillId="2" borderId="0" xfId="0" applyFont="1" applyFill="1"/>
    <xf numFmtId="166" fontId="37" fillId="2" borderId="11" xfId="3" applyNumberFormat="1" applyFont="1" applyFill="1" applyBorder="1" applyAlignment="1">
      <alignment horizontal="right" vertical="center"/>
    </xf>
    <xf numFmtId="167" fontId="37" fillId="2" borderId="11" xfId="2" applyNumberFormat="1" applyFont="1" applyFill="1" applyBorder="1" applyAlignment="1">
      <alignment horizontal="right" vertical="center"/>
    </xf>
    <xf numFmtId="167" fontId="9" fillId="2" borderId="0" xfId="1" applyNumberFormat="1" applyFont="1" applyFill="1" applyBorder="1" applyAlignment="1">
      <alignment horizontal="right" vertical="center"/>
    </xf>
    <xf numFmtId="0" fontId="9" fillId="0" borderId="12" xfId="0" applyFont="1" applyBorder="1"/>
    <xf numFmtId="0" fontId="18" fillId="2" borderId="0" xfId="0" applyFont="1" applyFill="1"/>
    <xf numFmtId="0" fontId="9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166" fontId="7" fillId="2" borderId="11" xfId="3" applyNumberFormat="1" applyFont="1" applyFill="1" applyBorder="1" applyAlignment="1">
      <alignment horizontal="right" vertical="center"/>
    </xf>
    <xf numFmtId="167" fontId="7" fillId="2" borderId="11" xfId="2" applyNumberFormat="1" applyFont="1" applyFill="1" applyBorder="1" applyAlignment="1">
      <alignment horizontal="right" vertical="center"/>
    </xf>
    <xf numFmtId="0" fontId="7" fillId="2" borderId="11" xfId="0" applyFont="1" applyFill="1" applyBorder="1"/>
    <xf numFmtId="0" fontId="40" fillId="3" borderId="13" xfId="0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vertical="center" wrapText="1"/>
    </xf>
    <xf numFmtId="164" fontId="38" fillId="2" borderId="0" xfId="2" applyFont="1" applyFill="1"/>
    <xf numFmtId="0" fontId="33" fillId="2" borderId="0" xfId="0" applyFont="1" applyFill="1"/>
    <xf numFmtId="0" fontId="42" fillId="0" borderId="0" xfId="0" applyFont="1"/>
    <xf numFmtId="166" fontId="19" fillId="8" borderId="0" xfId="3" applyNumberFormat="1" applyFont="1" applyFill="1" applyBorder="1" applyAlignment="1">
      <alignment horizontal="right" vertical="center"/>
    </xf>
    <xf numFmtId="166" fontId="43" fillId="0" borderId="0" xfId="3" applyNumberFormat="1" applyFont="1" applyFill="1" applyBorder="1" applyAlignment="1">
      <alignment vertical="center"/>
    </xf>
    <xf numFmtId="166" fontId="19" fillId="8" borderId="0" xfId="3" applyNumberFormat="1" applyFont="1" applyFill="1" applyBorder="1" applyAlignment="1">
      <alignment horizontal="left" vertical="center"/>
    </xf>
    <xf numFmtId="3" fontId="19" fillId="8" borderId="0" xfId="1" applyNumberFormat="1" applyFont="1" applyFill="1" applyBorder="1" applyAlignment="1">
      <alignment horizontal="right" vertical="center"/>
    </xf>
    <xf numFmtId="0" fontId="43" fillId="0" borderId="0" xfId="0" applyFont="1" applyAlignment="1">
      <alignment vertical="center"/>
    </xf>
    <xf numFmtId="0" fontId="19" fillId="8" borderId="0" xfId="0" applyFont="1" applyFill="1" applyAlignment="1">
      <alignment horizontal="left" vertical="center"/>
    </xf>
    <xf numFmtId="166" fontId="43" fillId="0" borderId="0" xfId="3" applyNumberFormat="1" applyFont="1" applyBorder="1" applyAlignment="1">
      <alignment horizontal="right" vertical="center"/>
    </xf>
    <xf numFmtId="164" fontId="43" fillId="0" borderId="0" xfId="2" applyFont="1" applyBorder="1" applyAlignment="1">
      <alignment horizontal="right" vertical="center"/>
    </xf>
    <xf numFmtId="164" fontId="43" fillId="9" borderId="0" xfId="2" applyFont="1" applyFill="1" applyBorder="1" applyAlignment="1">
      <alignment horizontal="right" vertical="center"/>
    </xf>
    <xf numFmtId="166" fontId="43" fillId="0" borderId="0" xfId="3" applyNumberFormat="1" applyFont="1" applyBorder="1" applyAlignment="1">
      <alignment horizontal="right" vertical="center" wrapText="1"/>
    </xf>
    <xf numFmtId="164" fontId="43" fillId="0" borderId="0" xfId="2" applyFont="1" applyFill="1" applyBorder="1" applyAlignment="1">
      <alignment horizontal="right" vertical="center"/>
    </xf>
    <xf numFmtId="0" fontId="43" fillId="0" borderId="0" xfId="0" applyFont="1" applyAlignment="1">
      <alignment vertical="center" wrapText="1"/>
    </xf>
    <xf numFmtId="164" fontId="19" fillId="8" borderId="0" xfId="2" applyFont="1" applyFill="1" applyBorder="1" applyAlignment="1">
      <alignment horizontal="right" vertical="center"/>
    </xf>
    <xf numFmtId="164" fontId="19" fillId="0" borderId="0" xfId="2" applyFont="1" applyFill="1" applyBorder="1" applyAlignment="1">
      <alignment horizontal="right" vertical="center"/>
    </xf>
    <xf numFmtId="164" fontId="19" fillId="8" borderId="14" xfId="2" applyFont="1" applyFill="1" applyBorder="1" applyAlignment="1">
      <alignment horizontal="right" vertical="center"/>
    </xf>
    <xf numFmtId="166" fontId="26" fillId="0" borderId="0" xfId="3" applyNumberFormat="1" applyFont="1" applyBorder="1" applyAlignment="1">
      <alignment horizontal="right" vertical="center" wrapText="1"/>
    </xf>
    <xf numFmtId="164" fontId="26" fillId="0" borderId="0" xfId="2" applyFont="1" applyBorder="1" applyAlignment="1">
      <alignment horizontal="right" vertical="center"/>
    </xf>
    <xf numFmtId="164" fontId="26" fillId="9" borderId="0" xfId="2" applyFont="1" applyFill="1" applyBorder="1" applyAlignment="1">
      <alignment horizontal="right" vertical="center"/>
    </xf>
    <xf numFmtId="166" fontId="26" fillId="0" borderId="0" xfId="3" applyNumberFormat="1" applyFont="1" applyFill="1" applyBorder="1" applyAlignment="1">
      <alignment horizontal="right" vertical="center" wrapText="1"/>
    </xf>
    <xf numFmtId="164" fontId="26" fillId="0" borderId="0" xfId="2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166" fontId="43" fillId="0" borderId="0" xfId="3" applyNumberFormat="1" applyFont="1" applyFill="1" applyBorder="1" applyAlignment="1">
      <alignment horizontal="right" vertical="center" wrapText="1"/>
    </xf>
    <xf numFmtId="166" fontId="26" fillId="9" borderId="0" xfId="3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horizontal="left" vertical="center"/>
    </xf>
    <xf numFmtId="166" fontId="19" fillId="8" borderId="14" xfId="3" applyNumberFormat="1" applyFont="1" applyFill="1" applyBorder="1" applyAlignment="1">
      <alignment horizontal="right" vertical="center"/>
    </xf>
    <xf numFmtId="0" fontId="19" fillId="8" borderId="14" xfId="0" applyFont="1" applyFill="1" applyBorder="1" applyAlignment="1">
      <alignment horizontal="left" vertical="center"/>
    </xf>
    <xf numFmtId="17" fontId="26" fillId="0" borderId="14" xfId="0" quotePrefix="1" applyNumberFormat="1" applyFont="1" applyBorder="1" applyAlignment="1">
      <alignment horizontal="center" vertical="center" wrapText="1"/>
    </xf>
    <xf numFmtId="0" fontId="43" fillId="0" borderId="0" xfId="0" applyFont="1"/>
    <xf numFmtId="164" fontId="26" fillId="0" borderId="0" xfId="0" applyNumberFormat="1" applyFont="1" applyAlignment="1">
      <alignment vertical="center"/>
    </xf>
    <xf numFmtId="164" fontId="18" fillId="0" borderId="0" xfId="0" applyNumberFormat="1" applyFont="1" applyAlignment="1">
      <alignment vertical="center"/>
    </xf>
    <xf numFmtId="0" fontId="44" fillId="0" borderId="0" xfId="0" applyFont="1" applyAlignment="1">
      <alignment horizontal="center"/>
    </xf>
    <xf numFmtId="0" fontId="44" fillId="0" borderId="0" xfId="0" applyFont="1"/>
    <xf numFmtId="0" fontId="11" fillId="0" borderId="0" xfId="0" applyFont="1" applyAlignment="1">
      <alignment horizontal="center" vertical="center" wrapText="1"/>
    </xf>
    <xf numFmtId="10" fontId="8" fillId="0" borderId="0" xfId="3" applyNumberFormat="1" applyFont="1" applyAlignment="1">
      <alignment vertical="center"/>
    </xf>
    <xf numFmtId="164" fontId="8" fillId="0" borderId="0" xfId="2" applyFont="1" applyAlignment="1">
      <alignment vertical="center"/>
    </xf>
    <xf numFmtId="164" fontId="8" fillId="0" borderId="0" xfId="2" applyFont="1" applyBorder="1" applyAlignment="1">
      <alignment vertical="center"/>
    </xf>
    <xf numFmtId="0" fontId="18" fillId="0" borderId="0" xfId="0" applyFont="1" applyAlignment="1">
      <alignment vertical="center"/>
    </xf>
    <xf numFmtId="166" fontId="38" fillId="2" borderId="0" xfId="0" applyNumberFormat="1" applyFont="1" applyFill="1" applyAlignment="1">
      <alignment horizontal="right" vertical="center" wrapText="1"/>
    </xf>
    <xf numFmtId="3" fontId="38" fillId="2" borderId="0" xfId="0" applyNumberFormat="1" applyFont="1" applyFill="1" applyAlignment="1">
      <alignment horizontal="right" vertical="center" wrapText="1"/>
    </xf>
    <xf numFmtId="3" fontId="36" fillId="2" borderId="0" xfId="0" applyNumberFormat="1" applyFont="1" applyFill="1" applyAlignment="1">
      <alignment horizontal="right" vertical="center" wrapText="1"/>
    </xf>
    <xf numFmtId="166" fontId="21" fillId="10" borderId="0" xfId="3" applyNumberFormat="1" applyFont="1" applyFill="1" applyBorder="1" applyAlignment="1">
      <alignment horizontal="right" vertical="center"/>
    </xf>
    <xf numFmtId="164" fontId="21" fillId="10" borderId="0" xfId="2" applyFont="1" applyFill="1" applyBorder="1" applyAlignment="1">
      <alignment horizontal="center" vertical="center"/>
    </xf>
    <xf numFmtId="169" fontId="21" fillId="10" borderId="0" xfId="0" applyNumberFormat="1" applyFont="1" applyFill="1" applyAlignment="1">
      <alignment horizontal="center" vertical="center"/>
    </xf>
    <xf numFmtId="0" fontId="21" fillId="10" borderId="0" xfId="0" applyFont="1" applyFill="1" applyAlignment="1">
      <alignment horizontal="left" vertical="center"/>
    </xf>
    <xf numFmtId="166" fontId="17" fillId="10" borderId="15" xfId="3" applyNumberFormat="1" applyFont="1" applyFill="1" applyBorder="1" applyAlignment="1">
      <alignment vertical="center"/>
    </xf>
    <xf numFmtId="169" fontId="17" fillId="10" borderId="15" xfId="0" applyNumberFormat="1" applyFont="1" applyFill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0" fontId="17" fillId="10" borderId="15" xfId="0" applyFont="1" applyFill="1" applyBorder="1" applyAlignment="1">
      <alignment horizontal="left" vertical="center"/>
    </xf>
    <xf numFmtId="3" fontId="25" fillId="2" borderId="0" xfId="0" applyNumberFormat="1" applyFont="1" applyFill="1" applyAlignment="1">
      <alignment horizontal="right" vertical="center" wrapText="1"/>
    </xf>
    <xf numFmtId="166" fontId="17" fillId="10" borderId="0" xfId="3" applyNumberFormat="1" applyFont="1" applyFill="1" applyBorder="1" applyAlignment="1">
      <alignment vertical="center"/>
    </xf>
    <xf numFmtId="164" fontId="17" fillId="10" borderId="0" xfId="2" applyFont="1" applyFill="1" applyBorder="1" applyAlignment="1">
      <alignment horizontal="center" vertical="center"/>
    </xf>
    <xf numFmtId="0" fontId="17" fillId="10" borderId="0" xfId="0" applyFont="1" applyFill="1" applyAlignment="1">
      <alignment horizontal="left" vertical="center"/>
    </xf>
    <xf numFmtId="166" fontId="42" fillId="10" borderId="0" xfId="3" applyNumberFormat="1" applyFont="1" applyFill="1" applyBorder="1" applyAlignment="1">
      <alignment vertical="center"/>
    </xf>
    <xf numFmtId="169" fontId="17" fillId="10" borderId="0" xfId="0" applyNumberFormat="1" applyFont="1" applyFill="1" applyAlignment="1">
      <alignment horizontal="center" vertical="center"/>
    </xf>
    <xf numFmtId="0" fontId="27" fillId="11" borderId="0" xfId="0" applyFont="1" applyFill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27" fillId="11" borderId="0" xfId="0" applyFont="1" applyFill="1" applyAlignment="1">
      <alignment vertical="center" wrapText="1"/>
    </xf>
    <xf numFmtId="3" fontId="9" fillId="2" borderId="0" xfId="0" applyNumberFormat="1" applyFont="1" applyFill="1" applyAlignment="1">
      <alignment vertical="center"/>
    </xf>
    <xf numFmtId="164" fontId="9" fillId="2" borderId="0" xfId="0" applyNumberFormat="1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166" fontId="29" fillId="0" borderId="9" xfId="3" applyNumberFormat="1" applyFont="1" applyFill="1" applyBorder="1" applyAlignment="1">
      <alignment horizontal="right" vertical="center"/>
    </xf>
    <xf numFmtId="169" fontId="29" fillId="0" borderId="0" xfId="2" applyNumberFormat="1" applyFont="1" applyFill="1" applyBorder="1" applyAlignment="1">
      <alignment horizontal="right" vertical="center"/>
    </xf>
    <xf numFmtId="164" fontId="29" fillId="0" borderId="2" xfId="2" applyFont="1" applyFill="1" applyBorder="1" applyAlignment="1">
      <alignment horizontal="right" vertical="center"/>
    </xf>
    <xf numFmtId="0" fontId="29" fillId="0" borderId="9" xfId="0" applyFont="1" applyBorder="1" applyAlignment="1">
      <alignment horizontal="left" vertical="center"/>
    </xf>
    <xf numFmtId="164" fontId="9" fillId="0" borderId="0" xfId="2" applyFont="1" applyFill="1" applyBorder="1" applyAlignment="1">
      <alignment horizontal="right" vertical="center"/>
    </xf>
    <xf numFmtId="0" fontId="27" fillId="2" borderId="0" xfId="0" applyFont="1" applyFill="1" applyAlignment="1">
      <alignment horizontal="center" vertical="center" wrapText="1"/>
    </xf>
    <xf numFmtId="167" fontId="36" fillId="2" borderId="0" xfId="1" applyNumberFormat="1" applyFont="1" applyFill="1" applyBorder="1" applyAlignment="1">
      <alignment horizontal="right" vertical="center" wrapText="1"/>
    </xf>
    <xf numFmtId="17" fontId="19" fillId="12" borderId="3" xfId="0" quotePrefix="1" applyNumberFormat="1" applyFont="1" applyFill="1" applyBorder="1" applyAlignment="1">
      <alignment horizontal="center" vertical="center" wrapText="1"/>
    </xf>
    <xf numFmtId="17" fontId="27" fillId="0" borderId="0" xfId="0" quotePrefix="1" applyNumberFormat="1" applyFont="1" applyAlignment="1">
      <alignment horizontal="center" vertical="center" wrapText="1"/>
    </xf>
    <xf numFmtId="0" fontId="27" fillId="2" borderId="0" xfId="0" applyFont="1" applyFill="1" applyAlignment="1">
      <alignment vertical="center" wrapText="1"/>
    </xf>
    <xf numFmtId="9" fontId="36" fillId="2" borderId="0" xfId="3" applyFont="1" applyFill="1" applyBorder="1" applyAlignment="1">
      <alignment horizontal="right" vertical="center" wrapText="1"/>
    </xf>
    <xf numFmtId="9" fontId="9" fillId="0" borderId="0" xfId="3" applyFont="1" applyFill="1" applyBorder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166" fontId="36" fillId="2" borderId="0" xfId="3" applyNumberFormat="1" applyFont="1" applyFill="1" applyBorder="1" applyAlignment="1">
      <alignment horizontal="right" vertical="center" wrapText="1"/>
    </xf>
    <xf numFmtId="166" fontId="27" fillId="13" borderId="3" xfId="3" applyNumberFormat="1" applyFont="1" applyFill="1" applyBorder="1" applyAlignment="1">
      <alignment horizontal="right" vertical="center" wrapText="1"/>
    </xf>
    <xf numFmtId="0" fontId="27" fillId="13" borderId="3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166" fontId="19" fillId="14" borderId="9" xfId="3" applyNumberFormat="1" applyFont="1" applyFill="1" applyBorder="1" applyAlignment="1">
      <alignment horizontal="right" vertical="center"/>
    </xf>
    <xf numFmtId="167" fontId="19" fillId="14" borderId="9" xfId="2" applyNumberFormat="1" applyFont="1" applyFill="1" applyBorder="1" applyAlignment="1">
      <alignment horizontal="right" vertical="center"/>
    </xf>
    <xf numFmtId="0" fontId="19" fillId="14" borderId="9" xfId="0" applyFont="1" applyFill="1" applyBorder="1" applyAlignment="1">
      <alignment horizontal="left" vertical="center"/>
    </xf>
    <xf numFmtId="167" fontId="36" fillId="2" borderId="0" xfId="5" applyNumberFormat="1" applyFont="1" applyFill="1" applyBorder="1" applyAlignment="1">
      <alignment horizontal="right" vertical="center" wrapText="1"/>
    </xf>
    <xf numFmtId="166" fontId="36" fillId="2" borderId="1" xfId="3" applyNumberFormat="1" applyFont="1" applyFill="1" applyBorder="1" applyAlignment="1">
      <alignment horizontal="right" vertical="center" wrapText="1"/>
    </xf>
    <xf numFmtId="166" fontId="29" fillId="0" borderId="2" xfId="3" applyNumberFormat="1" applyFont="1" applyFill="1" applyBorder="1" applyAlignment="1">
      <alignment horizontal="right" vertical="center"/>
    </xf>
    <xf numFmtId="166" fontId="38" fillId="2" borderId="0" xfId="3" applyNumberFormat="1" applyFont="1" applyFill="1" applyBorder="1" applyAlignment="1">
      <alignment horizontal="right" vertical="center" wrapText="1"/>
    </xf>
    <xf numFmtId="17" fontId="27" fillId="12" borderId="3" xfId="0" quotePrefix="1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48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9" fillId="0" borderId="0" xfId="0" applyFont="1" applyAlignment="1">
      <alignment wrapText="1"/>
    </xf>
    <xf numFmtId="164" fontId="9" fillId="0" borderId="0" xfId="2" applyFont="1" applyAlignment="1">
      <alignment wrapText="1"/>
    </xf>
    <xf numFmtId="166" fontId="19" fillId="14" borderId="0" xfId="3" applyNumberFormat="1" applyFont="1" applyFill="1" applyBorder="1" applyAlignment="1">
      <alignment horizontal="center" vertical="center" wrapText="1"/>
    </xf>
    <xf numFmtId="3" fontId="8" fillId="0" borderId="0" xfId="0" applyNumberFormat="1" applyFont="1"/>
    <xf numFmtId="3" fontId="19" fillId="14" borderId="0" xfId="0" applyNumberFormat="1" applyFont="1" applyFill="1" applyAlignment="1">
      <alignment horizontal="left" vertical="center" wrapText="1"/>
    </xf>
    <xf numFmtId="170" fontId="19" fillId="14" borderId="0" xfId="2" applyNumberFormat="1" applyFont="1" applyFill="1" applyBorder="1" applyAlignment="1">
      <alignment horizontal="center" vertical="center" wrapText="1"/>
    </xf>
    <xf numFmtId="166" fontId="49" fillId="0" borderId="7" xfId="3" applyNumberFormat="1" applyFont="1" applyFill="1" applyBorder="1" applyAlignment="1">
      <alignment horizontal="center" vertical="center"/>
    </xf>
    <xf numFmtId="170" fontId="49" fillId="0" borderId="7" xfId="2" applyNumberFormat="1" applyFont="1" applyFill="1" applyBorder="1" applyAlignment="1">
      <alignment horizontal="center" vertical="center"/>
    </xf>
    <xf numFmtId="3" fontId="49" fillId="0" borderId="7" xfId="0" applyNumberFormat="1" applyFont="1" applyBorder="1" applyAlignment="1">
      <alignment vertical="center"/>
    </xf>
    <xf numFmtId="166" fontId="49" fillId="0" borderId="2" xfId="3" applyNumberFormat="1" applyFont="1" applyFill="1" applyBorder="1" applyAlignment="1">
      <alignment horizontal="center" vertical="center"/>
    </xf>
    <xf numFmtId="170" fontId="49" fillId="0" borderId="2" xfId="2" applyNumberFormat="1" applyFont="1" applyFill="1" applyBorder="1" applyAlignment="1">
      <alignment horizontal="center" vertical="center"/>
    </xf>
    <xf numFmtId="3" fontId="49" fillId="0" borderId="2" xfId="0" applyNumberFormat="1" applyFont="1" applyBorder="1" applyAlignment="1">
      <alignment vertical="center"/>
    </xf>
    <xf numFmtId="166" fontId="50" fillId="0" borderId="0" xfId="3" applyNumberFormat="1" applyFont="1" applyFill="1" applyBorder="1" applyAlignment="1">
      <alignment horizontal="center" vertical="center"/>
    </xf>
    <xf numFmtId="170" fontId="50" fillId="0" borderId="0" xfId="2" applyNumberFormat="1" applyFont="1" applyFill="1" applyBorder="1" applyAlignment="1">
      <alignment horizontal="center" vertical="center"/>
    </xf>
    <xf numFmtId="3" fontId="50" fillId="0" borderId="0" xfId="0" applyNumberFormat="1" applyFont="1" applyAlignment="1">
      <alignment horizontal="left" vertical="center"/>
    </xf>
    <xf numFmtId="166" fontId="19" fillId="14" borderId="2" xfId="3" applyNumberFormat="1" applyFont="1" applyFill="1" applyBorder="1" applyAlignment="1">
      <alignment horizontal="center" vertical="center"/>
    </xf>
    <xf numFmtId="170" fontId="19" fillId="14" borderId="2" xfId="2" applyNumberFormat="1" applyFont="1" applyFill="1" applyBorder="1" applyAlignment="1">
      <alignment horizontal="center" vertical="center"/>
    </xf>
    <xf numFmtId="3" fontId="19" fillId="14" borderId="2" xfId="0" applyNumberFormat="1" applyFont="1" applyFill="1" applyBorder="1" applyAlignment="1">
      <alignment vertical="center"/>
    </xf>
    <xf numFmtId="0" fontId="51" fillId="0" borderId="0" xfId="0" applyFont="1"/>
    <xf numFmtId="0" fontId="26" fillId="0" borderId="11" xfId="0" applyFont="1" applyBorder="1" applyAlignment="1">
      <alignment horizontal="center" vertical="center" wrapText="1"/>
    </xf>
    <xf numFmtId="0" fontId="52" fillId="2" borderId="0" xfId="0" applyFont="1" applyFill="1"/>
    <xf numFmtId="17" fontId="26" fillId="0" borderId="0" xfId="0" applyNumberFormat="1" applyFont="1" applyAlignment="1">
      <alignment horizontal="center" vertical="center" wrapText="1"/>
    </xf>
    <xf numFmtId="166" fontId="52" fillId="2" borderId="0" xfId="3" applyNumberFormat="1" applyFont="1" applyFill="1" applyBorder="1" applyAlignment="1">
      <alignment horizontal="center"/>
    </xf>
    <xf numFmtId="167" fontId="52" fillId="2" borderId="0" xfId="1" applyNumberFormat="1" applyFont="1" applyFill="1" applyBorder="1" applyAlignment="1">
      <alignment horizontal="center"/>
    </xf>
    <xf numFmtId="166" fontId="49" fillId="0" borderId="17" xfId="3" applyNumberFormat="1" applyFont="1" applyFill="1" applyBorder="1" applyAlignment="1">
      <alignment horizontal="center" vertical="center"/>
    </xf>
    <xf numFmtId="170" fontId="37" fillId="0" borderId="7" xfId="2" applyNumberFormat="1" applyFont="1" applyFill="1" applyBorder="1" applyAlignment="1">
      <alignment horizontal="center" vertical="center"/>
    </xf>
    <xf numFmtId="166" fontId="49" fillId="0" borderId="11" xfId="3" applyNumberFormat="1" applyFont="1" applyFill="1" applyBorder="1" applyAlignment="1">
      <alignment horizontal="center" vertical="center"/>
    </xf>
    <xf numFmtId="166" fontId="19" fillId="14" borderId="11" xfId="3" applyNumberFormat="1" applyFont="1" applyFill="1" applyBorder="1" applyAlignment="1">
      <alignment horizontal="center" vertical="center"/>
    </xf>
    <xf numFmtId="166" fontId="25" fillId="2" borderId="0" xfId="0" applyNumberFormat="1" applyFont="1" applyFill="1" applyAlignment="1">
      <alignment horizontal="center" wrapText="1"/>
    </xf>
    <xf numFmtId="3" fontId="25" fillId="2" borderId="0" xfId="0" applyNumberFormat="1" applyFont="1" applyFill="1" applyAlignment="1">
      <alignment horizontal="center" wrapText="1"/>
    </xf>
    <xf numFmtId="3" fontId="49" fillId="0" borderId="17" xfId="0" applyNumberFormat="1" applyFont="1" applyBorder="1" applyAlignment="1">
      <alignment vertical="center"/>
    </xf>
    <xf numFmtId="3" fontId="49" fillId="0" borderId="11" xfId="0" applyNumberFormat="1" applyFont="1" applyBorder="1" applyAlignment="1">
      <alignment vertical="center"/>
    </xf>
    <xf numFmtId="164" fontId="9" fillId="0" borderId="0" xfId="2" applyFont="1"/>
    <xf numFmtId="3" fontId="19" fillId="14" borderId="11" xfId="0" applyNumberFormat="1" applyFont="1" applyFill="1" applyBorder="1" applyAlignment="1">
      <alignment vertical="center"/>
    </xf>
    <xf numFmtId="17" fontId="8" fillId="0" borderId="0" xfId="0" applyNumberFormat="1" applyFont="1"/>
    <xf numFmtId="0" fontId="53" fillId="2" borderId="0" xfId="0" applyFont="1" applyFill="1" applyAlignment="1">
      <alignment horizontal="center"/>
    </xf>
    <xf numFmtId="0" fontId="53" fillId="2" borderId="0" xfId="0" applyFont="1" applyFill="1"/>
    <xf numFmtId="0" fontId="54" fillId="2" borderId="0" xfId="0" applyFont="1" applyFill="1" applyAlignment="1">
      <alignment horizontal="center"/>
    </xf>
    <xf numFmtId="0" fontId="54" fillId="2" borderId="0" xfId="0" applyFont="1" applyFill="1" applyAlignment="1">
      <alignment horizontal="left"/>
    </xf>
    <xf numFmtId="166" fontId="19" fillId="14" borderId="2" xfId="3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166" fontId="19" fillId="14" borderId="2" xfId="3" applyNumberFormat="1" applyFont="1" applyFill="1" applyBorder="1" applyAlignment="1">
      <alignment wrapText="1"/>
    </xf>
    <xf numFmtId="164" fontId="19" fillId="14" borderId="2" xfId="2" applyFont="1" applyFill="1" applyBorder="1" applyAlignment="1">
      <alignment wrapText="1"/>
    </xf>
    <xf numFmtId="0" fontId="19" fillId="14" borderId="2" xfId="0" applyFont="1" applyFill="1" applyBorder="1" applyAlignment="1">
      <alignment horizontal="left" vertical="center" wrapText="1"/>
    </xf>
    <xf numFmtId="166" fontId="26" fillId="0" borderId="11" xfId="3" applyNumberFormat="1" applyFont="1" applyBorder="1" applyAlignment="1">
      <alignment horizontal="center" vertical="center" wrapText="1"/>
    </xf>
    <xf numFmtId="166" fontId="26" fillId="0" borderId="11" xfId="3" applyNumberFormat="1" applyFont="1" applyBorder="1" applyAlignment="1">
      <alignment wrapText="1"/>
    </xf>
    <xf numFmtId="164" fontId="26" fillId="0" borderId="11" xfId="2" applyFont="1" applyBorder="1" applyAlignment="1">
      <alignment wrapText="1"/>
    </xf>
    <xf numFmtId="0" fontId="26" fillId="0" borderId="11" xfId="0" applyFont="1" applyBorder="1" applyAlignment="1">
      <alignment horizontal="left" vertical="center" wrapText="1"/>
    </xf>
    <xf numFmtId="166" fontId="43" fillId="0" borderId="0" xfId="3" applyNumberFormat="1" applyFont="1" applyFill="1" applyBorder="1" applyAlignment="1">
      <alignment horizontal="center" vertical="center"/>
    </xf>
    <xf numFmtId="166" fontId="43" fillId="0" borderId="0" xfId="3" applyNumberFormat="1" applyFont="1" applyFill="1" applyBorder="1" applyAlignment="1"/>
    <xf numFmtId="164" fontId="43" fillId="0" borderId="0" xfId="2" applyFont="1" applyAlignment="1"/>
    <xf numFmtId="164" fontId="43" fillId="0" borderId="0" xfId="2" applyFont="1" applyFill="1" applyBorder="1" applyAlignment="1"/>
    <xf numFmtId="0" fontId="43" fillId="0" borderId="0" xfId="0" applyFont="1" applyAlignment="1">
      <alignment horizontal="left" vertical="center"/>
    </xf>
    <xf numFmtId="164" fontId="29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vertical="center" wrapText="1"/>
    </xf>
    <xf numFmtId="9" fontId="19" fillId="14" borderId="2" xfId="3" applyFont="1" applyFill="1" applyBorder="1" applyAlignment="1">
      <alignment horizontal="center" vertical="center" wrapText="1"/>
    </xf>
    <xf numFmtId="164" fontId="19" fillId="14" borderId="2" xfId="2" applyFont="1" applyFill="1" applyBorder="1" applyAlignment="1">
      <alignment horizontal="right" vertical="center" wrapText="1"/>
    </xf>
    <xf numFmtId="166" fontId="19" fillId="14" borderId="11" xfId="3" applyNumberFormat="1" applyFont="1" applyFill="1" applyBorder="1" applyAlignment="1">
      <alignment horizontal="center" vertical="center" wrapText="1"/>
    </xf>
    <xf numFmtId="164" fontId="19" fillId="14" borderId="11" xfId="2" applyFont="1" applyFill="1" applyBorder="1" applyAlignment="1">
      <alignment horizontal="center" vertical="center" wrapText="1"/>
    </xf>
    <xf numFmtId="0" fontId="19" fillId="14" borderId="11" xfId="0" applyFont="1" applyFill="1" applyBorder="1" applyAlignment="1">
      <alignment horizontal="left" vertical="center" wrapText="1"/>
    </xf>
    <xf numFmtId="166" fontId="43" fillId="0" borderId="12" xfId="3" applyNumberFormat="1" applyFont="1" applyBorder="1" applyAlignment="1">
      <alignment horizontal="center" vertical="center"/>
    </xf>
    <xf numFmtId="164" fontId="43" fillId="0" borderId="12" xfId="2" applyFont="1" applyBorder="1" applyAlignment="1">
      <alignment horizontal="right" vertical="center"/>
    </xf>
    <xf numFmtId="0" fontId="43" fillId="0" borderId="12" xfId="0" applyFont="1" applyBorder="1" applyAlignment="1">
      <alignment horizontal="left" vertical="center"/>
    </xf>
    <xf numFmtId="166" fontId="43" fillId="0" borderId="0" xfId="3" applyNumberFormat="1" applyFont="1" applyAlignment="1">
      <alignment horizontal="center" vertical="center"/>
    </xf>
    <xf numFmtId="164" fontId="43" fillId="0" borderId="0" xfId="2" applyFont="1" applyAlignment="1">
      <alignment horizontal="right" vertical="center"/>
    </xf>
    <xf numFmtId="171" fontId="43" fillId="0" borderId="0" xfId="2" applyNumberFormat="1" applyFont="1" applyAlignment="1">
      <alignment horizontal="right" vertical="center"/>
    </xf>
    <xf numFmtId="171" fontId="17" fillId="0" borderId="0" xfId="1" applyNumberFormat="1" applyFont="1" applyAlignment="1">
      <alignment horizontal="right"/>
    </xf>
    <xf numFmtId="171" fontId="17" fillId="0" borderId="0" xfId="1" applyNumberFormat="1" applyFont="1" applyAlignment="1">
      <alignment horizontal="right" vertical="center"/>
    </xf>
    <xf numFmtId="0" fontId="8" fillId="2" borderId="13" xfId="0" applyFont="1" applyFill="1" applyBorder="1"/>
    <xf numFmtId="0" fontId="42" fillId="2" borderId="0" xfId="0" applyFont="1" applyFill="1"/>
    <xf numFmtId="166" fontId="19" fillId="15" borderId="11" xfId="3" applyNumberFormat="1" applyFont="1" applyFill="1" applyBorder="1" applyAlignment="1">
      <alignment horizontal="right" vertical="center" wrapText="1"/>
    </xf>
    <xf numFmtId="164" fontId="19" fillId="15" borderId="11" xfId="2" applyFont="1" applyFill="1" applyBorder="1" applyAlignment="1">
      <alignment horizontal="right" vertical="center" wrapText="1"/>
    </xf>
    <xf numFmtId="166" fontId="26" fillId="0" borderId="0" xfId="3" applyNumberFormat="1" applyFont="1" applyAlignment="1">
      <alignment horizontal="right" vertical="center" wrapText="1"/>
    </xf>
    <xf numFmtId="0" fontId="19" fillId="15" borderId="11" xfId="0" applyFont="1" applyFill="1" applyBorder="1" applyAlignment="1">
      <alignment horizontal="left" vertical="center" wrapText="1" indent="1"/>
    </xf>
    <xf numFmtId="166" fontId="19" fillId="14" borderId="0" xfId="3" applyNumberFormat="1" applyFont="1" applyFill="1" applyBorder="1" applyAlignment="1">
      <alignment horizontal="right" vertical="center" wrapText="1"/>
    </xf>
    <xf numFmtId="3" fontId="19" fillId="14" borderId="0" xfId="2" applyNumberFormat="1" applyFont="1" applyFill="1" applyBorder="1" applyAlignment="1">
      <alignment horizontal="right" vertical="center" wrapText="1"/>
    </xf>
    <xf numFmtId="0" fontId="19" fillId="14" borderId="17" xfId="0" applyFont="1" applyFill="1" applyBorder="1" applyAlignment="1">
      <alignment horizontal="left" vertical="center" wrapText="1" indent="1"/>
    </xf>
    <xf numFmtId="164" fontId="43" fillId="0" borderId="0" xfId="2" applyFont="1" applyBorder="1" applyAlignment="1">
      <alignment horizontal="right" vertical="center" wrapText="1"/>
    </xf>
    <xf numFmtId="166" fontId="43" fillId="0" borderId="0" xfId="3" applyNumberFormat="1" applyFont="1" applyAlignment="1">
      <alignment horizontal="right" vertical="center" wrapText="1"/>
    </xf>
    <xf numFmtId="0" fontId="9" fillId="0" borderId="12" xfId="0" applyFont="1" applyBorder="1" applyAlignment="1">
      <alignment vertical="center" wrapText="1"/>
    </xf>
    <xf numFmtId="0" fontId="19" fillId="14" borderId="12" xfId="0" applyFont="1" applyFill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17" fontId="37" fillId="2" borderId="0" xfId="0" quotePrefix="1" applyNumberFormat="1" applyFont="1" applyFill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46" fillId="2" borderId="0" xfId="0" applyFont="1" applyFill="1"/>
    <xf numFmtId="0" fontId="47" fillId="2" borderId="0" xfId="0" applyFont="1" applyFill="1" applyAlignment="1">
      <alignment horizontal="left" wrapText="1"/>
    </xf>
    <xf numFmtId="0" fontId="47" fillId="2" borderId="0" xfId="0" applyFont="1" applyFill="1" applyAlignment="1">
      <alignment wrapText="1"/>
    </xf>
    <xf numFmtId="3" fontId="38" fillId="2" borderId="0" xfId="0" applyNumberFormat="1" applyFont="1" applyFill="1" applyAlignment="1">
      <alignment wrapText="1"/>
    </xf>
    <xf numFmtId="0" fontId="8" fillId="2" borderId="16" xfId="0" applyFont="1" applyFill="1" applyBorder="1"/>
    <xf numFmtId="0" fontId="46" fillId="2" borderId="16" xfId="0" applyFont="1" applyFill="1" applyBorder="1"/>
    <xf numFmtId="0" fontId="47" fillId="2" borderId="0" xfId="0" applyFont="1" applyFill="1"/>
    <xf numFmtId="0" fontId="47" fillId="2" borderId="16" xfId="0" applyFont="1" applyFill="1" applyBorder="1"/>
    <xf numFmtId="3" fontId="38" fillId="2" borderId="16" xfId="0" applyNumberFormat="1" applyFont="1" applyFill="1" applyBorder="1" applyAlignment="1">
      <alignment wrapText="1"/>
    </xf>
    <xf numFmtId="166" fontId="19" fillId="14" borderId="12" xfId="3" applyNumberFormat="1" applyFont="1" applyFill="1" applyBorder="1" applyAlignment="1">
      <alignment horizontal="right" vertical="center" wrapText="1"/>
    </xf>
    <xf numFmtId="3" fontId="19" fillId="14" borderId="12" xfId="2" applyNumberFormat="1" applyFont="1" applyFill="1" applyBorder="1" applyAlignment="1">
      <alignment horizontal="right" vertical="center" wrapText="1"/>
    </xf>
    <xf numFmtId="166" fontId="29" fillId="0" borderId="0" xfId="3" applyNumberFormat="1" applyFont="1" applyFill="1" applyBorder="1" applyAlignment="1">
      <alignment horizontal="right"/>
    </xf>
    <xf numFmtId="166" fontId="8" fillId="0" borderId="12" xfId="3" applyNumberFormat="1" applyFont="1" applyBorder="1" applyAlignment="1">
      <alignment horizontal="right" vertical="center" wrapText="1"/>
    </xf>
    <xf numFmtId="164" fontId="8" fillId="0" borderId="12" xfId="2" applyFont="1" applyBorder="1" applyAlignment="1">
      <alignment horizontal="center" vertical="center" wrapText="1"/>
    </xf>
    <xf numFmtId="166" fontId="8" fillId="0" borderId="0" xfId="3" applyNumberFormat="1" applyFont="1" applyAlignment="1">
      <alignment horizontal="right" vertical="center" wrapText="1"/>
    </xf>
    <xf numFmtId="0" fontId="44" fillId="0" borderId="12" xfId="0" applyFont="1" applyBorder="1" applyAlignment="1">
      <alignment vertical="center" wrapText="1"/>
    </xf>
    <xf numFmtId="166" fontId="8" fillId="0" borderId="0" xfId="3" applyNumberFormat="1" applyFont="1" applyFill="1" applyBorder="1" applyAlignment="1">
      <alignment horizontal="right" vertical="center" wrapText="1"/>
    </xf>
    <xf numFmtId="166" fontId="8" fillId="0" borderId="0" xfId="3" applyNumberFormat="1" applyFont="1" applyBorder="1" applyAlignment="1">
      <alignment horizontal="right" vertical="center" wrapText="1"/>
    </xf>
    <xf numFmtId="164" fontId="8" fillId="0" borderId="0" xfId="2" applyFont="1" applyBorder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17" fontId="37" fillId="2" borderId="11" xfId="0" applyNumberFormat="1" applyFont="1" applyFill="1" applyBorder="1" applyAlignment="1">
      <alignment horizontal="center" vertical="center" wrapText="1"/>
    </xf>
    <xf numFmtId="17" fontId="37" fillId="2" borderId="11" xfId="0" quotePrefix="1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7" fillId="0" borderId="0" xfId="0" applyFont="1"/>
    <xf numFmtId="167" fontId="19" fillId="14" borderId="0" xfId="2" applyNumberFormat="1" applyFont="1" applyFill="1" applyBorder="1" applyAlignment="1">
      <alignment horizontal="right" vertical="center"/>
    </xf>
    <xf numFmtId="167" fontId="8" fillId="0" borderId="0" xfId="0" applyNumberFormat="1" applyFont="1"/>
    <xf numFmtId="167" fontId="26" fillId="0" borderId="0" xfId="2" applyNumberFormat="1" applyFont="1" applyFill="1" applyBorder="1" applyAlignment="1">
      <alignment horizontal="right" vertical="center"/>
    </xf>
    <xf numFmtId="167" fontId="43" fillId="0" borderId="0" xfId="2" applyNumberFormat="1" applyFont="1" applyFill="1" applyBorder="1" applyAlignment="1">
      <alignment horizontal="right" vertical="center"/>
    </xf>
    <xf numFmtId="167" fontId="9" fillId="10" borderId="0" xfId="1" applyNumberFormat="1" applyFont="1" applyFill="1" applyBorder="1" applyAlignment="1">
      <alignment horizontal="left" vertical="center" wrapText="1"/>
    </xf>
    <xf numFmtId="167" fontId="26" fillId="0" borderId="0" xfId="2" applyNumberFormat="1" applyFont="1" applyFill="1" applyAlignment="1">
      <alignment horizontal="right" vertical="center" wrapText="1"/>
    </xf>
    <xf numFmtId="167" fontId="7" fillId="0" borderId="0" xfId="3" applyNumberFormat="1" applyFont="1" applyFill="1" applyAlignment="1">
      <alignment horizontal="right" vertical="center" wrapText="1"/>
    </xf>
    <xf numFmtId="167" fontId="18" fillId="10" borderId="0" xfId="1" applyNumberFormat="1" applyFont="1" applyFill="1" applyBorder="1" applyAlignment="1">
      <alignment horizontal="left" vertical="center" wrapText="1"/>
    </xf>
    <xf numFmtId="0" fontId="19" fillId="14" borderId="9" xfId="0" applyFont="1" applyFill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wrapText="1"/>
    </xf>
    <xf numFmtId="0" fontId="31" fillId="2" borderId="0" xfId="0" applyFont="1" applyFill="1"/>
    <xf numFmtId="167" fontId="31" fillId="2" borderId="0" xfId="0" applyNumberFormat="1" applyFont="1" applyFill="1"/>
    <xf numFmtId="168" fontId="9" fillId="10" borderId="0" xfId="2" applyNumberFormat="1" applyFont="1" applyFill="1" applyBorder="1" applyAlignment="1">
      <alignment horizontal="center" vertical="center"/>
    </xf>
    <xf numFmtId="0" fontId="9" fillId="10" borderId="0" xfId="0" applyFont="1" applyFill="1" applyAlignment="1">
      <alignment horizontal="left" vertical="center" indent="2"/>
    </xf>
    <xf numFmtId="17" fontId="18" fillId="0" borderId="10" xfId="0" quotePrefix="1" applyNumberFormat="1" applyFont="1" applyBorder="1" applyAlignment="1">
      <alignment horizontal="center" vertical="center" wrapText="1"/>
    </xf>
    <xf numFmtId="0" fontId="58" fillId="0" borderId="10" xfId="0" applyFont="1" applyBorder="1" applyAlignment="1">
      <alignment vertical="center" wrapText="1"/>
    </xf>
    <xf numFmtId="164" fontId="19" fillId="13" borderId="0" xfId="2" applyFont="1" applyFill="1" applyBorder="1" applyAlignment="1">
      <alignment horizontal="right"/>
    </xf>
    <xf numFmtId="164" fontId="19" fillId="13" borderId="0" xfId="2" applyFont="1" applyFill="1" applyBorder="1" applyAlignment="1">
      <alignment horizontal="left"/>
    </xf>
    <xf numFmtId="164" fontId="59" fillId="0" borderId="0" xfId="2" applyFont="1" applyFill="1" applyBorder="1" applyAlignment="1">
      <alignment horizontal="right"/>
    </xf>
    <xf numFmtId="0" fontId="9" fillId="0" borderId="0" xfId="0" applyFont="1" applyAlignment="1">
      <alignment horizontal="left" vertical="center" indent="2"/>
    </xf>
    <xf numFmtId="0" fontId="58" fillId="0" borderId="0" xfId="0" applyFont="1" applyAlignment="1">
      <alignment vertical="center" wrapText="1"/>
    </xf>
    <xf numFmtId="0" fontId="60" fillId="0" borderId="0" xfId="0" applyFont="1"/>
    <xf numFmtId="0" fontId="60" fillId="0" borderId="0" xfId="0" applyFont="1" applyAlignment="1">
      <alignment horizontal="centerContinuous"/>
    </xf>
    <xf numFmtId="164" fontId="60" fillId="0" borderId="0" xfId="0" applyNumberFormat="1" applyFont="1"/>
    <xf numFmtId="0" fontId="61" fillId="16" borderId="0" xfId="0" applyFont="1" applyFill="1"/>
    <xf numFmtId="172" fontId="61" fillId="16" borderId="0" xfId="6" applyNumberFormat="1" applyFont="1" applyFill="1"/>
    <xf numFmtId="164" fontId="60" fillId="0" borderId="0" xfId="2" applyFont="1"/>
    <xf numFmtId="0" fontId="62" fillId="0" borderId="0" xfId="0" applyFont="1"/>
    <xf numFmtId="164" fontId="62" fillId="0" borderId="0" xfId="0" applyNumberFormat="1" applyFont="1"/>
    <xf numFmtId="172" fontId="62" fillId="0" borderId="0" xfId="6" applyNumberFormat="1" applyFont="1"/>
    <xf numFmtId="0" fontId="3" fillId="0" borderId="0" xfId="0" applyFont="1" applyAlignment="1">
      <alignment horizontal="centerContinuous"/>
    </xf>
    <xf numFmtId="0" fontId="63" fillId="17" borderId="0" xfId="0" applyFont="1" applyFill="1" applyAlignment="1">
      <alignment horizontal="center"/>
    </xf>
    <xf numFmtId="0" fontId="63" fillId="17" borderId="0" xfId="0" applyFont="1" applyFill="1" applyAlignment="1">
      <alignment horizontal="left"/>
    </xf>
    <xf numFmtId="167" fontId="60" fillId="0" borderId="0" xfId="0" applyNumberFormat="1" applyFont="1"/>
    <xf numFmtId="0" fontId="64" fillId="0" borderId="0" xfId="0" applyFont="1"/>
    <xf numFmtId="164" fontId="64" fillId="0" borderId="0" xfId="2" applyFont="1"/>
    <xf numFmtId="164" fontId="60" fillId="0" borderId="0" xfId="2" applyFont="1" applyFill="1" applyAlignment="1">
      <alignment horizontal="right"/>
    </xf>
    <xf numFmtId="1" fontId="60" fillId="0" borderId="0" xfId="0" applyNumberFormat="1" applyFont="1"/>
    <xf numFmtId="0" fontId="31" fillId="0" borderId="0" xfId="0" applyFont="1" applyAlignment="1">
      <alignment horizontal="centerContinuous"/>
    </xf>
    <xf numFmtId="0" fontId="31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0" fontId="66" fillId="2" borderId="0" xfId="4" applyFont="1" applyFill="1"/>
    <xf numFmtId="0" fontId="66" fillId="2" borderId="0" xfId="4" applyFont="1" applyFill="1" applyAlignment="1">
      <alignment horizontal="center" vertical="center"/>
    </xf>
    <xf numFmtId="0" fontId="20" fillId="2" borderId="16" xfId="0" applyFont="1" applyFill="1" applyBorder="1"/>
    <xf numFmtId="0" fontId="18" fillId="18" borderId="18" xfId="0" applyFont="1" applyFill="1" applyBorder="1"/>
    <xf numFmtId="0" fontId="34" fillId="18" borderId="19" xfId="0" applyFont="1" applyFill="1" applyBorder="1"/>
    <xf numFmtId="0" fontId="35" fillId="18" borderId="19" xfId="4" applyFont="1" applyFill="1" applyBorder="1"/>
    <xf numFmtId="0" fontId="35" fillId="18" borderId="20" xfId="4" applyFont="1" applyFill="1" applyBorder="1"/>
    <xf numFmtId="0" fontId="18" fillId="6" borderId="18" xfId="0" applyFont="1" applyFill="1" applyBorder="1"/>
    <xf numFmtId="0" fontId="18" fillId="6" borderId="19" xfId="0" applyFont="1" applyFill="1" applyBorder="1"/>
    <xf numFmtId="0" fontId="35" fillId="6" borderId="19" xfId="4" applyFont="1" applyFill="1" applyBorder="1"/>
    <xf numFmtId="0" fontId="35" fillId="6" borderId="20" xfId="4" applyFont="1" applyFill="1" applyBorder="1"/>
    <xf numFmtId="0" fontId="18" fillId="19" borderId="18" xfId="0" applyFont="1" applyFill="1" applyBorder="1"/>
    <xf numFmtId="0" fontId="8" fillId="19" borderId="19" xfId="0" applyFont="1" applyFill="1" applyBorder="1"/>
    <xf numFmtId="0" fontId="4" fillId="19" borderId="19" xfId="4" applyFont="1" applyFill="1" applyBorder="1"/>
    <xf numFmtId="0" fontId="8" fillId="19" borderId="20" xfId="0" applyFont="1" applyFill="1" applyBorder="1"/>
    <xf numFmtId="17" fontId="18" fillId="0" borderId="0" xfId="0" quotePrefix="1" applyNumberFormat="1" applyFont="1" applyAlignment="1">
      <alignment horizontal="center" vertical="center" wrapText="1"/>
    </xf>
    <xf numFmtId="0" fontId="4" fillId="18" borderId="19" xfId="4" applyFont="1" applyFill="1" applyBorder="1"/>
    <xf numFmtId="0" fontId="5" fillId="0" borderId="0" xfId="0" applyFont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3" borderId="3" xfId="0" quotePrefix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39" fillId="2" borderId="10" xfId="0" applyFont="1" applyFill="1" applyBorder="1" applyAlignment="1">
      <alignment horizontal="center"/>
    </xf>
    <xf numFmtId="0" fontId="38" fillId="2" borderId="0" xfId="0" applyFont="1" applyFill="1" applyAlignment="1">
      <alignment horizontal="left"/>
    </xf>
    <xf numFmtId="0" fontId="11" fillId="10" borderId="0" xfId="0" applyFont="1" applyFill="1" applyAlignment="1">
      <alignment horizontal="center" vertical="center" wrapText="1"/>
    </xf>
    <xf numFmtId="17" fontId="11" fillId="0" borderId="3" xfId="0" quotePrefix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17" fontId="11" fillId="0" borderId="0" xfId="0" quotePrefix="1" applyNumberFormat="1" applyFont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166" fontId="19" fillId="14" borderId="0" xfId="3" applyNumberFormat="1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17" fontId="26" fillId="0" borderId="12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17" fontId="26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17" fontId="29" fillId="0" borderId="8" xfId="0" quotePrefix="1" applyNumberFormat="1" applyFont="1" applyBorder="1" applyAlignment="1">
      <alignment horizontal="center"/>
    </xf>
    <xf numFmtId="17" fontId="29" fillId="0" borderId="8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7" fillId="3" borderId="12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7" fillId="2" borderId="12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7" fillId="3" borderId="0" xfId="0" applyFont="1" applyFill="1" applyAlignment="1">
      <alignment horizontal="center" vertical="center" wrapText="1"/>
    </xf>
  </cellXfs>
  <cellStyles count="7">
    <cellStyle name="Hipervínculo" xfId="4" builtinId="8"/>
    <cellStyle name="Millares" xfId="1" builtinId="3"/>
    <cellStyle name="Millares [0]" xfId="2" builtinId="6"/>
    <cellStyle name="Millares 2" xfId="6" xr:uid="{37EF4C17-FB74-46F7-B43E-952A46E6C166}"/>
    <cellStyle name="Millares 9" xfId="5" xr:uid="{03B9B792-7939-4688-86CA-CF638BA79ABF}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80FF"/>
      <color rgb="FFFF0066"/>
      <color rgb="FF0569B3"/>
      <color rgb="FF1141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301625</xdr:colOff>
      <xdr:row>0</xdr:row>
      <xdr:rowOff>88900</xdr:rowOff>
    </xdr:from>
    <xdr:to>
      <xdr:col>1</xdr:col>
      <xdr:colOff>1689100</xdr:colOff>
      <xdr:row>4</xdr:row>
      <xdr:rowOff>95830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88900"/>
          <a:ext cx="1387475" cy="81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2065910</xdr:colOff>
      <xdr:row>0</xdr:row>
      <xdr:rowOff>17930</xdr:rowOff>
    </xdr:from>
    <xdr:to>
      <xdr:col>1</xdr:col>
      <xdr:colOff>2527135</xdr:colOff>
      <xdr:row>2</xdr:row>
      <xdr:rowOff>95540</xdr:rowOff>
    </xdr:to>
    <xdr:pic>
      <xdr:nvPicPr>
        <xdr:cNvPr id="2" name="Gráfico 1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7083B-32CC-4CEF-BA63-84FF1E22F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288160" y="17930"/>
          <a:ext cx="461225" cy="4649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2038642</xdr:colOff>
      <xdr:row>0</xdr:row>
      <xdr:rowOff>108324</xdr:rowOff>
    </xdr:from>
    <xdr:to>
      <xdr:col>1</xdr:col>
      <xdr:colOff>2499867</xdr:colOff>
      <xdr:row>2</xdr:row>
      <xdr:rowOff>55199</xdr:rowOff>
    </xdr:to>
    <xdr:pic>
      <xdr:nvPicPr>
        <xdr:cNvPr id="2" name="Gráfico 1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ABFEC-687D-4032-BAB7-7DC55AC35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07583" y="108324"/>
          <a:ext cx="461225" cy="4100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2038642</xdr:colOff>
      <xdr:row>0</xdr:row>
      <xdr:rowOff>108324</xdr:rowOff>
    </xdr:from>
    <xdr:to>
      <xdr:col>1</xdr:col>
      <xdr:colOff>2503042</xdr:colOff>
      <xdr:row>2</xdr:row>
      <xdr:rowOff>7574</xdr:rowOff>
    </xdr:to>
    <xdr:pic>
      <xdr:nvPicPr>
        <xdr:cNvPr id="2" name="Gráfico 1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13482-BDE2-446F-A1D9-FCC39E817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05342" y="108324"/>
          <a:ext cx="461225" cy="4104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2397230</xdr:colOff>
      <xdr:row>0</xdr:row>
      <xdr:rowOff>227853</xdr:rowOff>
    </xdr:from>
    <xdr:to>
      <xdr:col>1</xdr:col>
      <xdr:colOff>2858455</xdr:colOff>
      <xdr:row>2</xdr:row>
      <xdr:rowOff>85267</xdr:rowOff>
    </xdr:to>
    <xdr:pic>
      <xdr:nvPicPr>
        <xdr:cNvPr id="2" name="Gráfico 1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6737CE-B0E1-40E2-8DA9-5262F3E67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18465" y="227853"/>
          <a:ext cx="461225" cy="41341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2038642</xdr:colOff>
      <xdr:row>0</xdr:row>
      <xdr:rowOff>108324</xdr:rowOff>
    </xdr:from>
    <xdr:to>
      <xdr:col>2</xdr:col>
      <xdr:colOff>461517</xdr:colOff>
      <xdr:row>1</xdr:row>
      <xdr:rowOff>182199</xdr:rowOff>
    </xdr:to>
    <xdr:pic>
      <xdr:nvPicPr>
        <xdr:cNvPr id="2" name="Gráfico 1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D6329F-220A-45FE-A9EF-30F67C640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05342" y="108324"/>
          <a:ext cx="461225" cy="4104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1730213</xdr:colOff>
      <xdr:row>0</xdr:row>
      <xdr:rowOff>144609</xdr:rowOff>
    </xdr:from>
    <xdr:to>
      <xdr:col>1</xdr:col>
      <xdr:colOff>2188717</xdr:colOff>
      <xdr:row>2</xdr:row>
      <xdr:rowOff>47034</xdr:rowOff>
    </xdr:to>
    <xdr:pic>
      <xdr:nvPicPr>
        <xdr:cNvPr id="2" name="Gráfico 1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50AD72-1551-4E68-8B3E-59819EABA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993284" y="144609"/>
          <a:ext cx="458504" cy="35599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2016230</xdr:colOff>
      <xdr:row>0</xdr:row>
      <xdr:rowOff>56030</xdr:rowOff>
    </xdr:from>
    <xdr:to>
      <xdr:col>1</xdr:col>
      <xdr:colOff>2477455</xdr:colOff>
      <xdr:row>2</xdr:row>
      <xdr:rowOff>85455</xdr:rowOff>
    </xdr:to>
    <xdr:pic>
      <xdr:nvPicPr>
        <xdr:cNvPr id="2" name="Gráfico 1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C538E-ABDA-44E1-BD1F-832B5AE3E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075995" y="56030"/>
          <a:ext cx="461225" cy="41789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2038642</xdr:colOff>
      <xdr:row>0</xdr:row>
      <xdr:rowOff>108324</xdr:rowOff>
    </xdr:from>
    <xdr:to>
      <xdr:col>2</xdr:col>
      <xdr:colOff>461517</xdr:colOff>
      <xdr:row>1</xdr:row>
      <xdr:rowOff>252049</xdr:rowOff>
    </xdr:to>
    <xdr:pic>
      <xdr:nvPicPr>
        <xdr:cNvPr id="2" name="Gráfico 1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6BE06B-BADB-4785-92E1-3DBD70D92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05342" y="108324"/>
          <a:ext cx="461225" cy="4104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2038642</xdr:colOff>
      <xdr:row>0</xdr:row>
      <xdr:rowOff>108324</xdr:rowOff>
    </xdr:from>
    <xdr:to>
      <xdr:col>2</xdr:col>
      <xdr:colOff>461517</xdr:colOff>
      <xdr:row>1</xdr:row>
      <xdr:rowOff>232999</xdr:rowOff>
    </xdr:to>
    <xdr:pic>
      <xdr:nvPicPr>
        <xdr:cNvPr id="2" name="Gráfico 1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C1CEDD-3149-4996-9288-43FAB4BD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05342" y="108324"/>
          <a:ext cx="461225" cy="4104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2636289</xdr:colOff>
      <xdr:row>0</xdr:row>
      <xdr:rowOff>56030</xdr:rowOff>
    </xdr:from>
    <xdr:to>
      <xdr:col>1</xdr:col>
      <xdr:colOff>3097514</xdr:colOff>
      <xdr:row>2</xdr:row>
      <xdr:rowOff>85455</xdr:rowOff>
    </xdr:to>
    <xdr:pic>
      <xdr:nvPicPr>
        <xdr:cNvPr id="3" name="Gráfico 2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1A9CA6-03C0-4F74-A1E5-1119D4196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55818" y="56030"/>
          <a:ext cx="461225" cy="417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865760</xdr:colOff>
      <xdr:row>0</xdr:row>
      <xdr:rowOff>56030</xdr:rowOff>
    </xdr:from>
    <xdr:to>
      <xdr:col>2</xdr:col>
      <xdr:colOff>366018</xdr:colOff>
      <xdr:row>0</xdr:row>
      <xdr:rowOff>514640</xdr:rowOff>
    </xdr:to>
    <xdr:pic>
      <xdr:nvPicPr>
        <xdr:cNvPr id="4" name="Gráfico 3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1CE8B5-DC15-4103-AA51-472F92C6A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297560" y="56030"/>
          <a:ext cx="461225" cy="45861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2038642</xdr:colOff>
      <xdr:row>0</xdr:row>
      <xdr:rowOff>108324</xdr:rowOff>
    </xdr:from>
    <xdr:to>
      <xdr:col>2</xdr:col>
      <xdr:colOff>461517</xdr:colOff>
      <xdr:row>2</xdr:row>
      <xdr:rowOff>112349</xdr:rowOff>
    </xdr:to>
    <xdr:pic>
      <xdr:nvPicPr>
        <xdr:cNvPr id="2" name="Gráfico 1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EE4C63-C3D8-49F4-A8BC-9E71C4024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05342" y="108324"/>
          <a:ext cx="461225" cy="41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865760</xdr:colOff>
      <xdr:row>0</xdr:row>
      <xdr:rowOff>56030</xdr:rowOff>
    </xdr:from>
    <xdr:to>
      <xdr:col>2</xdr:col>
      <xdr:colOff>368135</xdr:colOff>
      <xdr:row>2</xdr:row>
      <xdr:rowOff>120940</xdr:rowOff>
    </xdr:to>
    <xdr:pic>
      <xdr:nvPicPr>
        <xdr:cNvPr id="4" name="Gráfico 3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3421EC-7915-4306-9A6E-DF6A6D419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25525" y="56030"/>
          <a:ext cx="458610" cy="453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865760</xdr:colOff>
      <xdr:row>0</xdr:row>
      <xdr:rowOff>56030</xdr:rowOff>
    </xdr:from>
    <xdr:to>
      <xdr:col>2</xdr:col>
      <xdr:colOff>368135</xdr:colOff>
      <xdr:row>2</xdr:row>
      <xdr:rowOff>133640</xdr:rowOff>
    </xdr:to>
    <xdr:pic>
      <xdr:nvPicPr>
        <xdr:cNvPr id="2" name="Gráfico 1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2803F4-7C73-42E3-9D24-520F7C88B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22910" y="56030"/>
          <a:ext cx="461225" cy="4586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1239704</xdr:colOff>
      <xdr:row>0</xdr:row>
      <xdr:rowOff>6641</xdr:rowOff>
    </xdr:from>
    <xdr:to>
      <xdr:col>1</xdr:col>
      <xdr:colOff>1700929</xdr:colOff>
      <xdr:row>2</xdr:row>
      <xdr:rowOff>84251</xdr:rowOff>
    </xdr:to>
    <xdr:pic>
      <xdr:nvPicPr>
        <xdr:cNvPr id="2" name="Gráfico 1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F96C86-32E3-4574-88A7-C345B5171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296148" y="6641"/>
          <a:ext cx="461225" cy="4656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1321466</xdr:colOff>
      <xdr:row>0</xdr:row>
      <xdr:rowOff>138206</xdr:rowOff>
    </xdr:from>
    <xdr:to>
      <xdr:col>2</xdr:col>
      <xdr:colOff>461891</xdr:colOff>
      <xdr:row>2</xdr:row>
      <xdr:rowOff>59680</xdr:rowOff>
    </xdr:to>
    <xdr:pic>
      <xdr:nvPicPr>
        <xdr:cNvPr id="2" name="Gráfico 1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DC2443-0332-469D-A9B8-EFF8547DA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378616" y="138206"/>
          <a:ext cx="461225" cy="4294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1267926</xdr:colOff>
      <xdr:row>0</xdr:row>
      <xdr:rowOff>77196</xdr:rowOff>
    </xdr:from>
    <xdr:to>
      <xdr:col>2</xdr:col>
      <xdr:colOff>134595</xdr:colOff>
      <xdr:row>2</xdr:row>
      <xdr:rowOff>65906</xdr:rowOff>
    </xdr:to>
    <xdr:pic>
      <xdr:nvPicPr>
        <xdr:cNvPr id="2" name="Gráfico 1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28FAF1-B945-49E7-A958-113DBE658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324370" y="77196"/>
          <a:ext cx="461225" cy="4190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1321466</xdr:colOff>
      <xdr:row>0</xdr:row>
      <xdr:rowOff>138206</xdr:rowOff>
    </xdr:from>
    <xdr:to>
      <xdr:col>1</xdr:col>
      <xdr:colOff>1779516</xdr:colOff>
      <xdr:row>2</xdr:row>
      <xdr:rowOff>88255</xdr:rowOff>
    </xdr:to>
    <xdr:pic>
      <xdr:nvPicPr>
        <xdr:cNvPr id="2" name="Gráfico 1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4EBB1C-FB8D-44C3-B98A-BBDA9E2AA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381231" y="138206"/>
          <a:ext cx="461225" cy="4249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1183260</xdr:colOff>
      <xdr:row>0</xdr:row>
      <xdr:rowOff>113180</xdr:rowOff>
    </xdr:from>
    <xdr:to>
      <xdr:col>2</xdr:col>
      <xdr:colOff>215735</xdr:colOff>
      <xdr:row>2</xdr:row>
      <xdr:rowOff>57440</xdr:rowOff>
    </xdr:to>
    <xdr:pic>
      <xdr:nvPicPr>
        <xdr:cNvPr id="2" name="Gráfico 1" descr="Hogar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B39CA3-FCE2-490F-9857-1F02F4C6B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240410" y="113180"/>
          <a:ext cx="461225" cy="4268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5"/>
  <sheetViews>
    <sheetView showGridLines="0" workbookViewId="0">
      <selection activeCell="B26" sqref="B26"/>
    </sheetView>
  </sheetViews>
  <sheetFormatPr baseColWidth="10" defaultColWidth="10.81640625" defaultRowHeight="15" x14ac:dyDescent="0.4"/>
  <cols>
    <col min="1" max="1" width="10.81640625" style="3"/>
    <col min="2" max="2" width="51.90625" style="3" customWidth="1"/>
    <col min="3" max="3" width="5.453125" style="3" customWidth="1"/>
    <col min="4" max="4" width="51.90625" style="3" customWidth="1"/>
    <col min="5" max="5" width="5.453125" style="3" customWidth="1"/>
    <col min="6" max="6" width="51.90625" style="3" customWidth="1"/>
    <col min="7" max="16384" width="10.81640625" style="3"/>
  </cols>
  <sheetData>
    <row r="1" spans="2:6" ht="16" customHeight="1" x14ac:dyDescent="0.4"/>
    <row r="2" spans="2:6" ht="16" customHeight="1" x14ac:dyDescent="0.4"/>
    <row r="3" spans="2:6" ht="16" customHeight="1" x14ac:dyDescent="0.4"/>
    <row r="4" spans="2:6" ht="16" customHeight="1" x14ac:dyDescent="0.4"/>
    <row r="5" spans="2:6" ht="16" customHeight="1" x14ac:dyDescent="0.4"/>
    <row r="6" spans="2:6" ht="16" customHeight="1" x14ac:dyDescent="0.4">
      <c r="B6" s="458" t="s">
        <v>119</v>
      </c>
      <c r="D6" s="462" t="s">
        <v>228</v>
      </c>
      <c r="F6" s="466" t="s">
        <v>229</v>
      </c>
    </row>
    <row r="7" spans="2:6" ht="16" customHeight="1" x14ac:dyDescent="0.4">
      <c r="B7" s="459"/>
      <c r="D7" s="463"/>
      <c r="F7" s="467"/>
    </row>
    <row r="8" spans="2:6" ht="16" customHeight="1" x14ac:dyDescent="0.45">
      <c r="B8" s="471" t="s">
        <v>39</v>
      </c>
      <c r="D8" s="464" t="s">
        <v>124</v>
      </c>
      <c r="F8" s="468" t="s">
        <v>227</v>
      </c>
    </row>
    <row r="9" spans="2:6" ht="16" customHeight="1" x14ac:dyDescent="0.45">
      <c r="B9" s="471" t="s">
        <v>40</v>
      </c>
      <c r="D9" s="464" t="s">
        <v>215</v>
      </c>
      <c r="F9" s="467"/>
    </row>
    <row r="10" spans="2:6" ht="16" customHeight="1" x14ac:dyDescent="0.45">
      <c r="B10" s="471" t="s">
        <v>41</v>
      </c>
      <c r="D10" s="464" t="s">
        <v>216</v>
      </c>
      <c r="F10" s="467"/>
    </row>
    <row r="11" spans="2:6" ht="16" customHeight="1" x14ac:dyDescent="0.45">
      <c r="B11" s="471" t="s">
        <v>33</v>
      </c>
      <c r="D11" s="464" t="s">
        <v>217</v>
      </c>
      <c r="F11" s="467"/>
    </row>
    <row r="12" spans="2:6" ht="16" customHeight="1" x14ac:dyDescent="0.4">
      <c r="B12" s="460" t="s">
        <v>32</v>
      </c>
      <c r="D12" s="464" t="s">
        <v>218</v>
      </c>
      <c r="F12" s="467"/>
    </row>
    <row r="13" spans="2:6" ht="16" customHeight="1" x14ac:dyDescent="0.4">
      <c r="B13" s="460" t="s">
        <v>34</v>
      </c>
      <c r="D13" s="464" t="s">
        <v>219</v>
      </c>
      <c r="F13" s="467"/>
    </row>
    <row r="14" spans="2:6" ht="16" customHeight="1" x14ac:dyDescent="0.45">
      <c r="B14" s="471" t="s">
        <v>43</v>
      </c>
      <c r="D14" s="464" t="s">
        <v>220</v>
      </c>
      <c r="F14" s="467"/>
    </row>
    <row r="15" spans="2:6" ht="16" customHeight="1" x14ac:dyDescent="0.4">
      <c r="B15" s="460" t="s">
        <v>35</v>
      </c>
      <c r="D15" s="464" t="s">
        <v>221</v>
      </c>
      <c r="F15" s="467"/>
    </row>
    <row r="16" spans="2:6" ht="16" customHeight="1" x14ac:dyDescent="0.4">
      <c r="B16" s="461" t="s">
        <v>42</v>
      </c>
      <c r="C16" s="176"/>
      <c r="D16" s="465" t="s">
        <v>222</v>
      </c>
      <c r="F16" s="469"/>
    </row>
    <row r="17" s="3" customFormat="1" ht="16" customHeight="1" x14ac:dyDescent="0.4"/>
    <row r="18" s="3" customFormat="1" ht="16" customHeight="1" x14ac:dyDescent="0.4"/>
    <row r="19" s="3" customFormat="1" ht="16" customHeight="1" x14ac:dyDescent="0.4"/>
    <row r="20" s="3" customFormat="1" ht="16" customHeight="1" x14ac:dyDescent="0.4"/>
    <row r="21" s="3" customFormat="1" ht="16" customHeight="1" x14ac:dyDescent="0.4"/>
    <row r="22" s="3" customFormat="1" ht="16" customHeight="1" x14ac:dyDescent="0.4"/>
    <row r="23" s="3" customFormat="1" ht="16" customHeight="1" x14ac:dyDescent="0.4"/>
    <row r="24" s="3" customFormat="1" ht="16" customHeight="1" x14ac:dyDescent="0.4"/>
    <row r="25" s="3" customFormat="1" ht="16" customHeight="1" x14ac:dyDescent="0.4"/>
  </sheetData>
  <hyperlinks>
    <hyperlink ref="B8" location="Supermarkets!A1" display="Supermarkets" xr:uid="{F2A97456-0DC1-481B-B352-0CBA8A8B9373}"/>
    <hyperlink ref="B9" location="'Home Improvement'!A1" display="Home Improvement" xr:uid="{64004B3E-6EAE-4005-A922-13119C57A6A7}"/>
    <hyperlink ref="B10" location="'Department Stores'!A1" display="Department Stores" xr:uid="{E85510D9-EA29-4923-B5E6-B02283C284FA}"/>
    <hyperlink ref="B11" location="'Shopping Centers'!A1" display="Shopping Centers" xr:uid="{3F79705E-469B-46A4-BE2F-39C764114827}"/>
    <hyperlink ref="B16" location="'Financial Services'!A1" display="Financial Services" xr:uid="{21223F54-FB54-4CBE-ACFD-F0D1C1207459}"/>
    <hyperlink ref="B12" location="'SC CHILE'!A1" display="Shopping Center - Chile" xr:uid="{16CA758C-7A42-4F99-8434-0F41F7AE40FE}"/>
    <hyperlink ref="B13" location="'SC ARG'!A1" display="Shopping Center - Argentina" xr:uid="{6DF21774-FFEE-42F3-AF07-83BD4395A6C7}"/>
    <hyperlink ref="B14" location="'SC PERU'!A1" display="Shopping Center - Peru" xr:uid="{C115D01A-15D0-4571-A4D9-014E9764B2D9}"/>
    <hyperlink ref="B15" location="'SC COL'!A1" display="Shopping Center - Colombia" xr:uid="{8A2DF043-4D63-4E57-ADD1-6C38BE1D6C4D}"/>
    <hyperlink ref="D9" location="'Financial Statements'!A1" display="Consolidated Financial Statement" xr:uid="{23F5309F-868A-47B5-8618-CFA38A8488D8}"/>
    <hyperlink ref="D10" location="'Fin. Stat. Q'!A1" display="Financial Statement Quarter" xr:uid="{2C7CC84C-8419-4D07-B2C3-A612D90A6892}"/>
    <hyperlink ref="D11" location="'By Business Unit'!A1" display="Financial Statement by Business Unit" xr:uid="{703D3530-F7B5-4DB0-81DE-88B1033860DB}"/>
    <hyperlink ref="D13" location="'Balance Sheet'!A1" display="Consolidated Balance Sheet" xr:uid="{E7427095-2463-49F2-A652-6DFE5601AB1B}"/>
    <hyperlink ref="D14" location="'Balance Sheet By Country'!A1" display="Balance Sheet by Country" xr:uid="{E9665D37-3AD4-43E9-ABC6-6EC7683B4DC8}"/>
    <hyperlink ref="D16" location="Ratios!A1" display="Ratios" xr:uid="{CA0046A1-A8FF-48CC-BBC9-A71400362EC0}"/>
    <hyperlink ref="D15" location="'Cash Flows'!A1" display="Cash Flow" xr:uid="{30189C82-0014-43F0-98D9-FE0F10833DBA}"/>
    <hyperlink ref="D12" location="'P&amp;L By Country'!A1" display="Financial Statement By Country (Quarter)" xr:uid="{E11275C4-FDD9-4D12-8C5D-CE832E53765C}"/>
    <hyperlink ref="D8" location="EBITDA!A1" display="EBITDA" xr:uid="{FA99AEDC-258F-45F2-8F83-2E6D6F491D88}"/>
    <hyperlink ref="F8" location="'IFRS 16'!A1" display="IFRS 16" xr:uid="{4DC5209E-5A16-4A21-9685-2D9978A56E5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B1:R60"/>
  <sheetViews>
    <sheetView showGridLines="0" zoomScaleNormal="100" workbookViewId="0"/>
  </sheetViews>
  <sheetFormatPr baseColWidth="10" defaultColWidth="11.453125" defaultRowHeight="15" x14ac:dyDescent="0.4"/>
  <cols>
    <col min="1" max="1" width="3.1796875" style="6" customWidth="1"/>
    <col min="2" max="2" width="49.81640625" style="6" customWidth="1"/>
    <col min="3" max="7" width="12.54296875" style="6" customWidth="1"/>
    <col min="8" max="18" width="11.453125" style="3"/>
    <col min="19" max="16384" width="11.453125" style="6"/>
  </cols>
  <sheetData>
    <row r="1" spans="2:18" ht="15" customHeight="1" x14ac:dyDescent="0.4"/>
    <row r="2" spans="2:18" ht="15.5" customHeight="1" x14ac:dyDescent="0.4">
      <c r="B2" s="456" t="s">
        <v>230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ht="15" customHeight="1" x14ac:dyDescent="0.4"/>
    <row r="4" spans="2:18" s="4" customFormat="1" ht="15" customHeight="1" x14ac:dyDescent="0.4">
      <c r="B4" s="1" t="s">
        <v>42</v>
      </c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ht="15" customHeight="1" x14ac:dyDescent="0.4">
      <c r="B5" s="5" t="s">
        <v>111</v>
      </c>
      <c r="C5" s="5"/>
      <c r="D5" s="5"/>
      <c r="E5" s="5"/>
      <c r="F5" s="5"/>
      <c r="G5" s="5"/>
    </row>
    <row r="6" spans="2:18" ht="15" customHeight="1" x14ac:dyDescent="0.4"/>
    <row r="7" spans="2:18" ht="15" customHeight="1" x14ac:dyDescent="0.4">
      <c r="B7" s="7" t="s">
        <v>3</v>
      </c>
      <c r="C7" s="35" t="s">
        <v>114</v>
      </c>
      <c r="D7" s="8" t="s">
        <v>239</v>
      </c>
      <c r="E7" s="8" t="s">
        <v>112</v>
      </c>
      <c r="F7" s="8" t="s">
        <v>110</v>
      </c>
      <c r="G7" s="8" t="s">
        <v>109</v>
      </c>
      <c r="H7" s="6"/>
    </row>
    <row r="8" spans="2:18" s="11" customFormat="1" ht="15" customHeight="1" x14ac:dyDescent="0.4">
      <c r="B8" s="9" t="s">
        <v>61</v>
      </c>
      <c r="C8" s="28">
        <v>2225506.5801639999</v>
      </c>
      <c r="D8" s="10">
        <v>2226086.8940370004</v>
      </c>
      <c r="E8" s="10">
        <v>2097005.5220639999</v>
      </c>
      <c r="F8" s="10">
        <v>2057748.5145400004</v>
      </c>
      <c r="G8" s="10">
        <v>1996517.6009899999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2:18" s="11" customFormat="1" ht="15" customHeight="1" x14ac:dyDescent="0.4">
      <c r="B9" s="4" t="s">
        <v>62</v>
      </c>
      <c r="C9" s="29">
        <v>2.1192171766107588</v>
      </c>
      <c r="D9" s="12">
        <v>1.9020471928946161</v>
      </c>
      <c r="E9" s="12">
        <v>2.3371337200338029</v>
      </c>
      <c r="F9" s="12">
        <v>2.4774086001649267</v>
      </c>
      <c r="G9" s="12">
        <v>2.3534868047544055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2:18" s="11" customFormat="1" ht="15" customHeight="1" x14ac:dyDescent="0.4">
      <c r="B10" s="4" t="s">
        <v>63</v>
      </c>
      <c r="C10" s="30">
        <v>4.2233748091220505E-2</v>
      </c>
      <c r="D10" s="13">
        <v>5.0320738345417941E-2</v>
      </c>
      <c r="E10" s="13">
        <v>4.7254881484749697E-2</v>
      </c>
      <c r="F10" s="13">
        <v>4.4284427706352068E-2</v>
      </c>
      <c r="G10" s="13">
        <v>4.5396329958252123E-2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2:18" s="11" customFormat="1" ht="15" customHeight="1" x14ac:dyDescent="0.4">
      <c r="B11" s="4" t="s">
        <v>64</v>
      </c>
      <c r="C11" s="31">
        <v>90189.484804000007</v>
      </c>
      <c r="D11" s="14">
        <v>253046.84836600002</v>
      </c>
      <c r="E11" s="14">
        <v>183119.18225899999</v>
      </c>
      <c r="F11" s="14">
        <v>118949.35124699998</v>
      </c>
      <c r="G11" s="14">
        <v>56877.708439999995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2:18" s="11" customFormat="1" ht="15" customHeight="1" x14ac:dyDescent="0.4">
      <c r="B12" s="4" t="s">
        <v>65</v>
      </c>
      <c r="C12" s="31">
        <v>7836.8211510000001</v>
      </c>
      <c r="D12" s="14">
        <v>24382.478513000002</v>
      </c>
      <c r="E12" s="14">
        <v>17947.139204999999</v>
      </c>
      <c r="F12" s="14">
        <v>11360.753561</v>
      </c>
      <c r="G12" s="14">
        <v>5496.4509010000002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2:18" s="11" customFormat="1" ht="15" customHeight="1" x14ac:dyDescent="0.4">
      <c r="B13" s="4" t="s">
        <v>66</v>
      </c>
      <c r="C13" s="31">
        <v>82352.663653000011</v>
      </c>
      <c r="D13" s="14">
        <v>228664.36985300001</v>
      </c>
      <c r="E13" s="14">
        <v>165172.04305400001</v>
      </c>
      <c r="F13" s="14">
        <v>107588.59768599998</v>
      </c>
      <c r="G13" s="14">
        <v>51381.257538999998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2:18" s="11" customFormat="1" ht="15" customHeight="1" x14ac:dyDescent="0.4">
      <c r="B14" s="4" t="s">
        <v>67</v>
      </c>
      <c r="C14" s="30">
        <v>0.14872893503706081</v>
      </c>
      <c r="D14" s="13">
        <v>0.11036859328688277</v>
      </c>
      <c r="E14" s="13">
        <v>0.10796765045100577</v>
      </c>
      <c r="F14" s="13">
        <v>0.10714052440315286</v>
      </c>
      <c r="G14" s="13">
        <v>0.10280884409403908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2:18" s="11" customFormat="1" ht="15" customHeight="1" x14ac:dyDescent="0.4">
      <c r="B15" s="4" t="s">
        <v>68</v>
      </c>
      <c r="C15" s="30">
        <v>0.20678910894169839</v>
      </c>
      <c r="D15" s="13">
        <v>0.20789319161020489</v>
      </c>
      <c r="E15" s="13">
        <v>0.22067811340073171</v>
      </c>
      <c r="F15" s="13">
        <v>0.22572023871140115</v>
      </c>
      <c r="G15" s="13">
        <v>0.2346112545903602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2:18" s="11" customFormat="1" ht="15" customHeight="1" x14ac:dyDescent="0.4">
      <c r="B16" s="15" t="s">
        <v>69</v>
      </c>
      <c r="C16" s="36"/>
      <c r="D16" s="36"/>
      <c r="E16" s="36"/>
      <c r="F16" s="36"/>
      <c r="G16" s="3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 s="11" customFormat="1" ht="15" customHeight="1" x14ac:dyDescent="0.4">
      <c r="B17" s="17" t="s">
        <v>39</v>
      </c>
      <c r="C17" s="30">
        <v>6.4000000000000001E-2</v>
      </c>
      <c r="D17" s="13">
        <v>6.5190371334554423E-2</v>
      </c>
      <c r="E17" s="13">
        <v>6.4136627118181369E-2</v>
      </c>
      <c r="F17" s="13">
        <v>6.2385775150177215E-2</v>
      </c>
      <c r="G17" s="13">
        <v>6.0504672598230558E-2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s="11" customFormat="1" ht="15" customHeight="1" x14ac:dyDescent="0.4">
      <c r="B18" s="17" t="s">
        <v>41</v>
      </c>
      <c r="C18" s="30">
        <v>0.22500000000000001</v>
      </c>
      <c r="D18" s="13">
        <v>0.2444139057028876</v>
      </c>
      <c r="E18" s="13">
        <v>0.2371704364154569</v>
      </c>
      <c r="F18" s="13">
        <v>0.26113282865168908</v>
      </c>
      <c r="G18" s="13">
        <v>0.18896712290357776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s="11" customFormat="1" ht="15" customHeight="1" thickBot="1" x14ac:dyDescent="0.45">
      <c r="B19" s="18" t="s">
        <v>40</v>
      </c>
      <c r="C19" s="32">
        <v>0.104</v>
      </c>
      <c r="D19" s="19">
        <v>0.11372821092129537</v>
      </c>
      <c r="E19" s="19">
        <v>0.10119254094913262</v>
      </c>
      <c r="F19" s="19">
        <v>9.9883377011020791E-2</v>
      </c>
      <c r="G19" s="19">
        <v>9.1646485111339479E-2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ht="11.25" customHeight="1" x14ac:dyDescent="0.4">
      <c r="B20" s="27"/>
      <c r="C20" s="8"/>
      <c r="D20" s="8"/>
      <c r="E20" s="8"/>
      <c r="F20" s="8"/>
      <c r="G20" s="8"/>
    </row>
    <row r="21" spans="2:18" ht="15" customHeight="1" x14ac:dyDescent="0.4">
      <c r="B21" s="7" t="s">
        <v>4</v>
      </c>
      <c r="C21" s="35" t="s">
        <v>114</v>
      </c>
      <c r="D21" s="8" t="s">
        <v>239</v>
      </c>
      <c r="E21" s="8" t="s">
        <v>112</v>
      </c>
      <c r="F21" s="8" t="s">
        <v>110</v>
      </c>
      <c r="G21" s="8" t="s">
        <v>109</v>
      </c>
      <c r="H21" s="6"/>
    </row>
    <row r="22" spans="2:18" s="11" customFormat="1" ht="15" customHeight="1" x14ac:dyDescent="0.4">
      <c r="B22" s="9" t="s">
        <v>70</v>
      </c>
      <c r="C22" s="28">
        <v>291126490.47101003</v>
      </c>
      <c r="D22" s="10">
        <v>293160453.39844</v>
      </c>
      <c r="E22" s="10">
        <v>283709975.51402003</v>
      </c>
      <c r="F22" s="10">
        <v>273799198.10332</v>
      </c>
      <c r="G22" s="10">
        <v>226708068.55369002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s="11" customFormat="1" ht="15" customHeight="1" x14ac:dyDescent="0.4">
      <c r="B23" s="4" t="s">
        <v>62</v>
      </c>
      <c r="C23" s="29">
        <v>0.83224136358023071</v>
      </c>
      <c r="D23" s="12">
        <v>1.0050312269567951</v>
      </c>
      <c r="E23" s="12">
        <v>1.1010614921709627</v>
      </c>
      <c r="F23" s="12">
        <v>1.2492518044047074</v>
      </c>
      <c r="G23" s="12">
        <v>1.1995320864282921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s="11" customFormat="1" ht="15" customHeight="1" x14ac:dyDescent="0.4">
      <c r="B24" s="4" t="s">
        <v>63</v>
      </c>
      <c r="C24" s="30">
        <v>0.13693338132267857</v>
      </c>
      <c r="D24" s="13">
        <v>0.10117680999168416</v>
      </c>
      <c r="E24" s="13">
        <v>7.2959435890498206E-2</v>
      </c>
      <c r="F24" s="13">
        <v>5.0694420098528703E-2</v>
      </c>
      <c r="G24" s="13">
        <v>5.194056062672199E-2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 s="11" customFormat="1" ht="15" customHeight="1" x14ac:dyDescent="0.4">
      <c r="B25" s="4" t="s">
        <v>71</v>
      </c>
      <c r="C25" s="31">
        <v>27190273</v>
      </c>
      <c r="D25" s="14">
        <v>48083706.263280004</v>
      </c>
      <c r="E25" s="14">
        <v>28183295.937350001</v>
      </c>
      <c r="F25" s="14">
        <v>16322408.93462</v>
      </c>
      <c r="G25" s="14">
        <v>6915544.5490000006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 s="11" customFormat="1" ht="15" customHeight="1" x14ac:dyDescent="0.4">
      <c r="B26" s="4" t="s">
        <v>72</v>
      </c>
      <c r="C26" s="31">
        <v>1848101.9040299999</v>
      </c>
      <c r="D26" s="14">
        <v>6969386.5283799991</v>
      </c>
      <c r="E26" s="14">
        <v>4905138.3464799989</v>
      </c>
      <c r="F26" s="14">
        <v>2274887.00655</v>
      </c>
      <c r="G26" s="14">
        <v>1243526.9395699999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s="11" customFormat="1" ht="15" customHeight="1" x14ac:dyDescent="0.4">
      <c r="B27" s="4" t="s">
        <v>73</v>
      </c>
      <c r="C27" s="31">
        <v>25342171.095970001</v>
      </c>
      <c r="D27" s="14">
        <v>41114319.734900005</v>
      </c>
      <c r="E27" s="14">
        <v>23278157.59087</v>
      </c>
      <c r="F27" s="14">
        <v>14047521.928070001</v>
      </c>
      <c r="G27" s="14">
        <v>5672017.6094300002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s="11" customFormat="1" ht="15" customHeight="1" x14ac:dyDescent="0.4">
      <c r="B28" s="4" t="s">
        <v>74</v>
      </c>
      <c r="C28" s="30">
        <v>0.35403425721717235</v>
      </c>
      <c r="D28" s="13">
        <v>0.1555129894301315</v>
      </c>
      <c r="E28" s="13">
        <v>0.12127335771295827</v>
      </c>
      <c r="F28" s="13">
        <v>0.11712065063380639</v>
      </c>
      <c r="G28" s="13">
        <v>0.10263622299543446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 s="11" customFormat="1" ht="15" customHeight="1" x14ac:dyDescent="0.4">
      <c r="B29" s="4" t="s">
        <v>68</v>
      </c>
      <c r="C29" s="30">
        <v>6.6030066139510318E-2</v>
      </c>
      <c r="D29" s="13">
        <v>5.9892089781063536E-2</v>
      </c>
      <c r="E29" s="13">
        <v>5.0610477503841969E-2</v>
      </c>
      <c r="F29" s="13">
        <v>3.9565685280801156E-2</v>
      </c>
      <c r="G29" s="13">
        <v>4.224194653153391E-2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s="11" customFormat="1" ht="15" customHeight="1" x14ac:dyDescent="0.4">
      <c r="B30" s="15" t="s">
        <v>69</v>
      </c>
      <c r="C30" s="16"/>
      <c r="D30" s="16"/>
      <c r="E30" s="16"/>
      <c r="F30" s="16"/>
      <c r="G30" s="16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 s="11" customFormat="1" ht="15" customHeight="1" x14ac:dyDescent="0.4">
      <c r="B31" s="20" t="s">
        <v>39</v>
      </c>
      <c r="C31" s="33">
        <v>6.3102863120826955E-2</v>
      </c>
      <c r="D31" s="21">
        <v>8.3772908427382317E-2</v>
      </c>
      <c r="E31" s="21">
        <v>8.4411885057975394E-2</v>
      </c>
      <c r="F31" s="21">
        <v>8.0065093559831088E-2</v>
      </c>
      <c r="G31" s="21">
        <v>8.2865798349773992E-2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s="11" customFormat="1" ht="15" customHeight="1" x14ac:dyDescent="0.4">
      <c r="B32" s="26" t="s">
        <v>40</v>
      </c>
      <c r="C32" s="34">
        <v>0.19430634232042499</v>
      </c>
      <c r="D32" s="22">
        <v>0.18285316622933684</v>
      </c>
      <c r="E32" s="22">
        <v>0.22264427087725525</v>
      </c>
      <c r="F32" s="22">
        <v>0.21387491320396187</v>
      </c>
      <c r="G32" s="22">
        <v>0.21971025726537241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 s="11" customFormat="1" x14ac:dyDescent="0.4">
      <c r="B33" s="23"/>
      <c r="C33" s="23"/>
      <c r="D33" s="23"/>
      <c r="E33" s="23"/>
      <c r="F33" s="23"/>
      <c r="G33" s="2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15" customHeight="1" x14ac:dyDescent="0.4">
      <c r="B34" s="7" t="s">
        <v>75</v>
      </c>
      <c r="C34" s="35" t="str">
        <f>C21</f>
        <v>1Q26</v>
      </c>
      <c r="D34" s="8" t="s">
        <v>112</v>
      </c>
      <c r="E34" s="8" t="s">
        <v>110</v>
      </c>
      <c r="F34" s="8" t="str">
        <f>+F21</f>
        <v>2Q25</v>
      </c>
      <c r="G34" s="8" t="str">
        <f>+G21</f>
        <v>1Q25</v>
      </c>
      <c r="H34" s="6"/>
    </row>
    <row r="35" spans="2:18" s="11" customFormat="1" ht="15" customHeight="1" x14ac:dyDescent="0.4">
      <c r="B35" s="9" t="s">
        <v>76</v>
      </c>
      <c r="C35" s="28">
        <v>458078.50302000006</v>
      </c>
      <c r="D35" s="10">
        <v>483386.36709999992</v>
      </c>
      <c r="E35" s="10">
        <v>481976.71098000015</v>
      </c>
      <c r="F35" s="10">
        <v>491392.47782000003</v>
      </c>
      <c r="G35" s="10">
        <v>501981.49179999996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 s="11" customFormat="1" ht="15" customHeight="1" x14ac:dyDescent="0.4">
      <c r="B36" s="4" t="s">
        <v>62</v>
      </c>
      <c r="C36" s="29">
        <v>2.5192236396127847</v>
      </c>
      <c r="D36" s="12">
        <v>2.5318344734588667</v>
      </c>
      <c r="E36" s="12">
        <v>1.6534951176721593</v>
      </c>
      <c r="F36" s="12">
        <v>1.8229538384334825</v>
      </c>
      <c r="G36" s="12">
        <v>1.9461717953984166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2:18" s="11" customFormat="1" ht="15" customHeight="1" x14ac:dyDescent="0.4">
      <c r="B37" s="4" t="s">
        <v>63</v>
      </c>
      <c r="C37" s="30">
        <v>2.538525928053055E-2</v>
      </c>
      <c r="D37" s="13">
        <v>3.0398141424952903E-2</v>
      </c>
      <c r="E37" s="13">
        <v>3.3328502900768921E-2</v>
      </c>
      <c r="F37" s="13">
        <v>3.4928354084994978E-2</v>
      </c>
      <c r="G37" s="13">
        <v>3.3870813322285129E-2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2:18" s="11" customFormat="1" ht="15" customHeight="1" x14ac:dyDescent="0.4">
      <c r="B38" s="4" t="s">
        <v>77</v>
      </c>
      <c r="C38" s="31">
        <v>4881.5717133333328</v>
      </c>
      <c r="D38" s="14">
        <v>74027.132089999999</v>
      </c>
      <c r="E38" s="14">
        <v>57424.045610000001</v>
      </c>
      <c r="F38" s="14">
        <v>37809.755140000001</v>
      </c>
      <c r="G38" s="14">
        <v>19201.06911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 s="11" customFormat="1" ht="15" customHeight="1" x14ac:dyDescent="0.4">
      <c r="B39" s="4" t="s">
        <v>78</v>
      </c>
      <c r="C39" s="31">
        <v>1322.8273100000001</v>
      </c>
      <c r="D39" s="14">
        <v>15122.180479999999</v>
      </c>
      <c r="E39" s="14">
        <v>11062.072909999999</v>
      </c>
      <c r="F39" s="14">
        <v>7179.5018399999999</v>
      </c>
      <c r="G39" s="14">
        <v>3925.8666100000005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8" s="11" customFormat="1" ht="15" customHeight="1" x14ac:dyDescent="0.4">
      <c r="B40" s="4" t="s">
        <v>79</v>
      </c>
      <c r="C40" s="31">
        <v>3558.7444033333327</v>
      </c>
      <c r="D40" s="14">
        <v>58904.951610000004</v>
      </c>
      <c r="E40" s="14">
        <v>46361.972699999998</v>
      </c>
      <c r="F40" s="14">
        <v>30630.2533</v>
      </c>
      <c r="G40" s="14">
        <v>15275.202499999999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2:18" s="11" customFormat="1" ht="15" customHeight="1" x14ac:dyDescent="0.4">
      <c r="B41" s="4" t="s">
        <v>74</v>
      </c>
      <c r="C41" s="30">
        <v>3.0959357644733464E-2</v>
      </c>
      <c r="D41" s="13">
        <v>0.1203217080022506</v>
      </c>
      <c r="E41" s="13">
        <v>0.12539784250432798</v>
      </c>
      <c r="F41" s="13">
        <v>0.12277781868334654</v>
      </c>
      <c r="G41" s="13">
        <v>0.12156561555326978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18" s="11" customFormat="1" ht="15" customHeight="1" x14ac:dyDescent="0.4">
      <c r="B42" s="4" t="s">
        <v>68</v>
      </c>
      <c r="C42" s="30">
        <v>3.4892781007237403E-2</v>
      </c>
      <c r="D42" s="13">
        <v>3.6345549038550876E-2</v>
      </c>
      <c r="E42" s="13">
        <v>3.8390082173011458E-2</v>
      </c>
      <c r="F42" s="13">
        <v>3.8601404165059791E-2</v>
      </c>
      <c r="G42" s="13">
        <v>3.8852342922177832E-2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2:18" s="11" customFormat="1" ht="15" customHeight="1" x14ac:dyDescent="0.4">
      <c r="B43" s="15" t="s">
        <v>69</v>
      </c>
      <c r="C43" s="16"/>
      <c r="D43" s="16"/>
      <c r="E43" s="16"/>
      <c r="F43" s="16"/>
      <c r="G43" s="1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 s="11" customFormat="1" ht="15" customHeight="1" thickBot="1" x14ac:dyDescent="0.45">
      <c r="B44" s="18" t="s">
        <v>39</v>
      </c>
      <c r="C44" s="32">
        <v>0</v>
      </c>
      <c r="D44" s="19">
        <v>8.4609549379773968E-2</v>
      </c>
      <c r="E44" s="19">
        <v>9.1095499031992697E-2</v>
      </c>
      <c r="F44" s="19">
        <v>8.8002994471649762E-2</v>
      </c>
      <c r="G44" s="19">
        <v>8.9251473871300585E-2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 s="11" customFormat="1" x14ac:dyDescent="0.4">
      <c r="B45" s="24"/>
      <c r="C45" s="24"/>
      <c r="D45" s="24"/>
      <c r="E45" s="24"/>
      <c r="F45" s="24"/>
      <c r="G45" s="2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 ht="15" customHeight="1" x14ac:dyDescent="0.4">
      <c r="B46" s="7" t="s">
        <v>5</v>
      </c>
      <c r="C46" s="35" t="str">
        <f>C34</f>
        <v>1Q26</v>
      </c>
      <c r="D46" s="8" t="s">
        <v>112</v>
      </c>
      <c r="E46" s="8" t="s">
        <v>110</v>
      </c>
      <c r="F46" s="8" t="str">
        <f>+F34</f>
        <v>2Q25</v>
      </c>
      <c r="G46" s="8" t="str">
        <f t="shared" ref="G46" si="0">+G34</f>
        <v>1Q25</v>
      </c>
      <c r="H46" s="6"/>
    </row>
    <row r="47" spans="2:18" s="11" customFormat="1" ht="15" customHeight="1" x14ac:dyDescent="0.4">
      <c r="B47" s="9" t="s">
        <v>80</v>
      </c>
      <c r="C47" s="28">
        <v>1248534.5508209998</v>
      </c>
      <c r="D47" s="10">
        <v>1198064.4071248332</v>
      </c>
      <c r="E47" s="10">
        <v>1173200.080446111</v>
      </c>
      <c r="F47" s="10">
        <v>1137260.9458943333</v>
      </c>
      <c r="G47" s="10">
        <v>1108890.562902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 s="11" customFormat="1" ht="15" customHeight="1" x14ac:dyDescent="0.4">
      <c r="B48" s="4" t="s">
        <v>62</v>
      </c>
      <c r="C48" s="29">
        <v>2.6824983149902901</v>
      </c>
      <c r="D48" s="12">
        <v>2.7583527938320844</v>
      </c>
      <c r="E48" s="12">
        <v>2.8505205481655627</v>
      </c>
      <c r="F48" s="12">
        <v>2.4635459277182243</v>
      </c>
      <c r="G48" s="12">
        <v>2.2924843395669261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18" s="11" customFormat="1" ht="15" customHeight="1" x14ac:dyDescent="0.4">
      <c r="B49" s="4" t="s">
        <v>63</v>
      </c>
      <c r="C49" s="30">
        <v>2.4981645900243082E-2</v>
      </c>
      <c r="D49" s="13">
        <v>2.2617558756225904E-2</v>
      </c>
      <c r="E49" s="13">
        <v>2.0461659804581343E-2</v>
      </c>
      <c r="F49" s="13">
        <v>2.553055955458082E-2</v>
      </c>
      <c r="G49" s="13">
        <v>2.7979175979038394E-2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2:18" s="11" customFormat="1" ht="15" customHeight="1" x14ac:dyDescent="0.4">
      <c r="B50" s="4" t="s">
        <v>81</v>
      </c>
      <c r="C50" s="31">
        <v>28539.367447240002</v>
      </c>
      <c r="D50" s="14">
        <v>122194.24548098</v>
      </c>
      <c r="E50" s="14">
        <v>92417</v>
      </c>
      <c r="F50" s="14">
        <v>64981</v>
      </c>
      <c r="G50" s="14">
        <v>33530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2:18" s="11" customFormat="1" ht="15" customHeight="1" x14ac:dyDescent="0.4">
      <c r="B51" s="4" t="s">
        <v>82</v>
      </c>
      <c r="C51" s="31">
        <v>1979.8816316099997</v>
      </c>
      <c r="D51" s="14">
        <v>9695.1911051499992</v>
      </c>
      <c r="E51" s="14">
        <v>7224</v>
      </c>
      <c r="F51" s="14">
        <v>5239</v>
      </c>
      <c r="G51" s="14">
        <v>2743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2:18" s="11" customFormat="1" ht="15" customHeight="1" x14ac:dyDescent="0.4">
      <c r="B52" s="4" t="s">
        <v>83</v>
      </c>
      <c r="C52" s="31">
        <v>26559.485815630003</v>
      </c>
      <c r="D52" s="14">
        <v>112499.05437582999</v>
      </c>
      <c r="E52" s="14">
        <v>85193</v>
      </c>
      <c r="F52" s="14">
        <v>59742</v>
      </c>
      <c r="G52" s="14">
        <v>30787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2:18" s="11" customFormat="1" ht="15" customHeight="1" x14ac:dyDescent="0.4">
      <c r="B53" s="4" t="s">
        <v>74</v>
      </c>
      <c r="C53" s="30">
        <v>8.5090110796422133E-2</v>
      </c>
      <c r="D53" s="13">
        <v>9.3900673208220986E-2</v>
      </c>
      <c r="E53" s="13">
        <v>9.6821223046177823E-2</v>
      </c>
      <c r="F53" s="13">
        <v>0.10506295888498897</v>
      </c>
      <c r="G53" s="13">
        <v>0.11105514296894904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2:18" s="11" customFormat="1" ht="15" customHeight="1" x14ac:dyDescent="0.4">
      <c r="B54" s="4" t="s">
        <v>68</v>
      </c>
      <c r="C54" s="30">
        <v>2.9373163189790892E-2</v>
      </c>
      <c r="D54" s="13">
        <v>3.0743665860021158E-2</v>
      </c>
      <c r="E54" s="13">
        <v>3.3486347999999999E-2</v>
      </c>
      <c r="F54" s="13">
        <v>4.1326518999999999E-2</v>
      </c>
      <c r="G54" s="13">
        <v>4.8280956999999999E-2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2:18" s="11" customFormat="1" ht="15" customHeight="1" x14ac:dyDescent="0.4">
      <c r="B55" s="15" t="s">
        <v>69</v>
      </c>
      <c r="C55" s="16"/>
      <c r="D55" s="16"/>
      <c r="E55" s="16"/>
      <c r="F55" s="16"/>
      <c r="G55" s="1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 s="11" customFormat="1" ht="15" customHeight="1" x14ac:dyDescent="0.4">
      <c r="B56" s="17" t="s">
        <v>39</v>
      </c>
      <c r="C56" s="30">
        <v>0.15480162527688929</v>
      </c>
      <c r="D56" s="13">
        <v>0.15927795499236808</v>
      </c>
      <c r="E56" s="13">
        <v>0.1640770699859051</v>
      </c>
      <c r="F56" s="13">
        <v>0.16746825998826773</v>
      </c>
      <c r="G56" s="13">
        <v>0.16773226976800309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 s="11" customFormat="1" ht="15" customHeight="1" thickBot="1" x14ac:dyDescent="0.45">
      <c r="B57" s="18" t="s">
        <v>40</v>
      </c>
      <c r="C57" s="32">
        <v>0.12212394667574421</v>
      </c>
      <c r="D57" s="19">
        <v>0.13079506535851021</v>
      </c>
      <c r="E57" s="19">
        <v>0.13424751174458405</v>
      </c>
      <c r="F57" s="19">
        <v>0.13588371659757678</v>
      </c>
      <c r="G57" s="19">
        <v>0.1366706468617519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 s="11" customFormat="1" ht="10.5" customHeight="1" x14ac:dyDescent="0.4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8" ht="11.25" customHeight="1" x14ac:dyDescent="0.4"/>
    <row r="60" spans="2:18" ht="11.25" customHeight="1" x14ac:dyDescent="0.4">
      <c r="B60" s="25"/>
      <c r="C60" s="25"/>
      <c r="D60" s="25"/>
      <c r="E60" s="25"/>
      <c r="F60" s="25"/>
      <c r="G60" s="25"/>
    </row>
  </sheetData>
  <phoneticPr fontId="15" type="noConversion"/>
  <hyperlinks>
    <hyperlink ref="B2" location="Home!A1" display="Home" xr:uid="{2FAB0D77-29BF-40B2-9076-4D754C6B65DC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63675-22C5-4F1B-92F6-FA37910D06A5}">
  <sheetPr>
    <tabColor theme="4" tint="0.79998168889431442"/>
    <pageSetUpPr fitToPage="1"/>
  </sheetPr>
  <dimension ref="B1:M39"/>
  <sheetViews>
    <sheetView showGridLines="0" zoomScale="85" zoomScaleNormal="85" workbookViewId="0"/>
  </sheetViews>
  <sheetFormatPr baseColWidth="10" defaultColWidth="11.453125" defaultRowHeight="15" x14ac:dyDescent="0.4"/>
  <cols>
    <col min="1" max="1" width="3.81640625" style="6" customWidth="1"/>
    <col min="2" max="2" width="45.81640625" style="6" customWidth="1"/>
    <col min="3" max="3" width="11" style="6" bestFit="1" customWidth="1"/>
    <col min="4" max="4" width="13.26953125" style="6" bestFit="1" customWidth="1"/>
    <col min="5" max="5" width="11" style="6" bestFit="1" customWidth="1"/>
    <col min="6" max="7" width="12.81640625" style="6" bestFit="1" customWidth="1"/>
    <col min="8" max="8" width="11.54296875" style="6" bestFit="1" customWidth="1"/>
    <col min="9" max="9" width="12.1796875" style="6" bestFit="1" customWidth="1"/>
    <col min="10" max="10" width="5.26953125" style="3" customWidth="1"/>
    <col min="11" max="11" width="6.26953125" style="6" customWidth="1"/>
    <col min="12" max="16384" width="11.453125" style="6"/>
  </cols>
  <sheetData>
    <row r="1" spans="2:13" ht="21" customHeight="1" x14ac:dyDescent="0.4">
      <c r="B1" s="210"/>
    </row>
    <row r="2" spans="2:13" ht="15.5" customHeight="1" x14ac:dyDescent="0.4">
      <c r="B2" s="456" t="s">
        <v>230</v>
      </c>
      <c r="J2" s="6"/>
    </row>
    <row r="3" spans="2:13" ht="21" customHeight="1" x14ac:dyDescent="0.4">
      <c r="B3" s="210"/>
    </row>
    <row r="4" spans="2:13" ht="21" customHeight="1" x14ac:dyDescent="0.4">
      <c r="B4" s="201" t="s">
        <v>145</v>
      </c>
    </row>
    <row r="5" spans="2:13" s="99" customFormat="1" ht="12.75" customHeight="1" x14ac:dyDescent="0.4">
      <c r="B5" s="6"/>
      <c r="C5" s="482"/>
      <c r="D5" s="482"/>
      <c r="E5" s="482"/>
      <c r="F5" s="6"/>
      <c r="G5" s="209"/>
      <c r="H5" s="209"/>
      <c r="I5" s="209"/>
      <c r="J5" s="3"/>
    </row>
    <row r="6" spans="2:13" ht="17.149999999999999" customHeight="1" x14ac:dyDescent="0.4">
      <c r="B6" s="208" t="s">
        <v>144</v>
      </c>
      <c r="C6" s="194" t="s">
        <v>114</v>
      </c>
      <c r="D6" s="194" t="s">
        <v>109</v>
      </c>
      <c r="E6" s="194" t="s">
        <v>163</v>
      </c>
      <c r="F6" s="194" t="s">
        <v>170</v>
      </c>
      <c r="G6" s="194" t="s">
        <v>169</v>
      </c>
      <c r="H6" s="194" t="s">
        <v>163</v>
      </c>
      <c r="I6" s="207"/>
      <c r="K6" s="483" t="s">
        <v>143</v>
      </c>
      <c r="L6" s="483"/>
      <c r="M6" s="483"/>
    </row>
    <row r="7" spans="2:13" s="196" customFormat="1" ht="17.149999999999999" customHeight="1" x14ac:dyDescent="0.4">
      <c r="B7" s="206" t="s">
        <v>142</v>
      </c>
      <c r="C7" s="205">
        <v>139583.61799999999</v>
      </c>
      <c r="D7" s="205">
        <v>177849.61199999999</v>
      </c>
      <c r="E7" s="204">
        <v>-0.21515927737868779</v>
      </c>
      <c r="F7" s="205">
        <v>139583.61799999999</v>
      </c>
      <c r="G7" s="205">
        <v>177849.61199999999</v>
      </c>
      <c r="H7" s="204">
        <v>-0.21515927737868779</v>
      </c>
      <c r="I7" s="3"/>
      <c r="J7" s="3"/>
      <c r="K7" s="203" t="s">
        <v>136</v>
      </c>
      <c r="L7" s="202" t="s">
        <v>39</v>
      </c>
      <c r="M7" s="6"/>
    </row>
    <row r="8" spans="2:13" s="196" customFormat="1" ht="17.149999999999999" customHeight="1" x14ac:dyDescent="0.4">
      <c r="B8" s="70" t="s">
        <v>141</v>
      </c>
      <c r="C8" s="199">
        <v>90204.142000000007</v>
      </c>
      <c r="D8" s="199">
        <v>93446.782000000007</v>
      </c>
      <c r="E8" s="44">
        <v>-3.4700392358080312E-2</v>
      </c>
      <c r="F8" s="199">
        <v>90204.142000000007</v>
      </c>
      <c r="G8" s="199">
        <v>93446.782000000007</v>
      </c>
      <c r="H8" s="44">
        <v>-3.4700392358080312E-2</v>
      </c>
      <c r="J8" s="3"/>
      <c r="K8" s="201" t="s">
        <v>135</v>
      </c>
      <c r="L8" s="4" t="s">
        <v>33</v>
      </c>
      <c r="M8" s="6"/>
    </row>
    <row r="9" spans="2:13" s="196" customFormat="1" ht="17.149999999999999" customHeight="1" x14ac:dyDescent="0.4">
      <c r="B9" s="70" t="s">
        <v>140</v>
      </c>
      <c r="C9" s="199">
        <v>5015.9809999999998</v>
      </c>
      <c r="D9" s="199">
        <v>17727.473999999998</v>
      </c>
      <c r="E9" s="44">
        <v>-0.71705043820681946</v>
      </c>
      <c r="F9" s="199">
        <v>5015.9809999999998</v>
      </c>
      <c r="G9" s="199">
        <v>17727.473999999998</v>
      </c>
      <c r="H9" s="44">
        <v>-0.71705043820681946</v>
      </c>
      <c r="J9" s="3"/>
      <c r="K9" s="201" t="s">
        <v>134</v>
      </c>
      <c r="L9" s="4" t="s">
        <v>40</v>
      </c>
      <c r="M9" s="6"/>
    </row>
    <row r="10" spans="2:13" s="196" customFormat="1" ht="17.149999999999999" customHeight="1" x14ac:dyDescent="0.4">
      <c r="B10" s="70" t="s">
        <v>139</v>
      </c>
      <c r="C10" s="199">
        <v>-1505.3820000000001</v>
      </c>
      <c r="D10" s="199">
        <v>-29350.582999999999</v>
      </c>
      <c r="E10" s="44">
        <v>-0.94871032033673741</v>
      </c>
      <c r="F10" s="199">
        <v>-1505.3820000000001</v>
      </c>
      <c r="G10" s="199">
        <v>-29350.582999999999</v>
      </c>
      <c r="H10" s="44" t="s">
        <v>161</v>
      </c>
      <c r="J10" s="3"/>
      <c r="K10" s="201" t="s">
        <v>133</v>
      </c>
      <c r="L10" s="4" t="s">
        <v>41</v>
      </c>
      <c r="M10" s="6"/>
    </row>
    <row r="11" spans="2:13" s="196" customFormat="1" ht="17.149999999999999" customHeight="1" x14ac:dyDescent="0.4">
      <c r="B11" s="70" t="s">
        <v>138</v>
      </c>
      <c r="C11" s="199">
        <v>37720.053999999996</v>
      </c>
      <c r="D11" s="199">
        <v>25587.653999999999</v>
      </c>
      <c r="E11" s="44">
        <v>0.47415054150724401</v>
      </c>
      <c r="F11" s="199">
        <v>37720.053999999996</v>
      </c>
      <c r="G11" s="199">
        <v>25587.653999999999</v>
      </c>
      <c r="H11" s="44">
        <v>0.47415054150724401</v>
      </c>
      <c r="J11" s="3"/>
      <c r="K11" s="201" t="s">
        <v>132</v>
      </c>
      <c r="L11" s="4" t="s">
        <v>42</v>
      </c>
      <c r="M11" s="6"/>
    </row>
    <row r="12" spans="2:13" s="196" customFormat="1" ht="17.149999999999999" customHeight="1" x14ac:dyDescent="0.4">
      <c r="B12" s="70" t="s">
        <v>137</v>
      </c>
      <c r="C12" s="199">
        <v>116980.295</v>
      </c>
      <c r="D12" s="199">
        <v>120386.961</v>
      </c>
      <c r="E12" s="44">
        <v>-2.8297632664720185E-2</v>
      </c>
      <c r="F12" s="199">
        <v>116980.295</v>
      </c>
      <c r="G12" s="199">
        <v>120386.961</v>
      </c>
      <c r="H12" s="44">
        <v>-2.8297632664720185E-2</v>
      </c>
      <c r="J12" s="3"/>
    </row>
    <row r="13" spans="2:13" s="196" customFormat="1" ht="17.149999999999999" customHeight="1" x14ac:dyDescent="0.4">
      <c r="B13" s="200" t="s">
        <v>122</v>
      </c>
      <c r="C13" s="199">
        <v>-44040.063999999998</v>
      </c>
      <c r="D13" s="199">
        <v>-13207.63</v>
      </c>
      <c r="E13" s="44">
        <v>2.3344410768623893</v>
      </c>
      <c r="F13" s="199">
        <v>-44040.063999999998</v>
      </c>
      <c r="G13" s="199">
        <v>-13207.63</v>
      </c>
      <c r="H13" s="44">
        <v>2.3344410768623893</v>
      </c>
      <c r="J13" s="3"/>
    </row>
    <row r="14" spans="2:13" s="196" customFormat="1" ht="17.149999999999999" customHeight="1" x14ac:dyDescent="0.4">
      <c r="B14" s="181" t="s">
        <v>120</v>
      </c>
      <c r="C14" s="198">
        <v>343958.64399999997</v>
      </c>
      <c r="D14" s="198">
        <v>392440.26999999996</v>
      </c>
      <c r="E14" s="197">
        <v>-0.12353886618210719</v>
      </c>
      <c r="F14" s="198">
        <v>343958.64399999997</v>
      </c>
      <c r="G14" s="198">
        <v>392440.26999999996</v>
      </c>
      <c r="H14" s="197">
        <v>-0.12353886618210719</v>
      </c>
      <c r="J14" s="3"/>
    </row>
    <row r="15" spans="2:13" ht="12.75" customHeight="1" x14ac:dyDescent="0.4">
      <c r="B15" s="484"/>
      <c r="C15" s="484"/>
      <c r="D15" s="484"/>
      <c r="E15" s="484"/>
      <c r="F15" s="484"/>
      <c r="G15" s="484"/>
      <c r="H15" s="484"/>
      <c r="I15" s="484"/>
    </row>
    <row r="16" spans="2:13" s="68" customFormat="1" ht="17.149999999999999" customHeight="1" x14ac:dyDescent="0.4">
      <c r="B16" s="194" t="s">
        <v>114</v>
      </c>
      <c r="C16" s="194" t="s">
        <v>136</v>
      </c>
      <c r="D16" s="194" t="s">
        <v>135</v>
      </c>
      <c r="E16" s="194" t="s">
        <v>134</v>
      </c>
      <c r="F16" s="194" t="s">
        <v>133</v>
      </c>
      <c r="G16" s="194" t="s">
        <v>132</v>
      </c>
      <c r="H16" s="194" t="s">
        <v>131</v>
      </c>
      <c r="I16" s="194" t="s">
        <v>130</v>
      </c>
      <c r="J16" s="3"/>
    </row>
    <row r="17" spans="2:9" ht="17.149999999999999" customHeight="1" x14ac:dyDescent="0.4">
      <c r="B17" s="42" t="s">
        <v>129</v>
      </c>
      <c r="C17" s="183">
        <v>196566.03599999999</v>
      </c>
      <c r="D17" s="183">
        <v>120659.656</v>
      </c>
      <c r="E17" s="183">
        <v>19178.118999999999</v>
      </c>
      <c r="F17" s="183">
        <v>-1091.9559999999999</v>
      </c>
      <c r="G17" s="183">
        <v>-5357.018</v>
      </c>
      <c r="H17" s="183">
        <v>-190371.21900000001</v>
      </c>
      <c r="I17" s="193">
        <v>139583.61799999999</v>
      </c>
    </row>
    <row r="18" spans="2:9" ht="17.149999999999999" customHeight="1" x14ac:dyDescent="0.4">
      <c r="B18" s="42" t="s">
        <v>128</v>
      </c>
      <c r="C18" s="183">
        <v>0</v>
      </c>
      <c r="D18" s="183">
        <v>0</v>
      </c>
      <c r="E18" s="183">
        <v>0</v>
      </c>
      <c r="F18" s="183">
        <v>0</v>
      </c>
      <c r="G18" s="183">
        <v>0</v>
      </c>
      <c r="H18" s="183">
        <v>90204.142000000007</v>
      </c>
      <c r="I18" s="193">
        <v>90204.142000000007</v>
      </c>
    </row>
    <row r="19" spans="2:9" ht="17.149999999999999" customHeight="1" x14ac:dyDescent="0.4">
      <c r="B19" s="184" t="s">
        <v>127</v>
      </c>
      <c r="C19" s="183">
        <v>0</v>
      </c>
      <c r="D19" s="183">
        <v>0</v>
      </c>
      <c r="E19" s="183">
        <v>0</v>
      </c>
      <c r="F19" s="183">
        <v>0</v>
      </c>
      <c r="G19" s="183">
        <v>0</v>
      </c>
      <c r="H19" s="183">
        <v>37720.053999999996</v>
      </c>
      <c r="I19" s="193">
        <v>37720.053999999996</v>
      </c>
    </row>
    <row r="20" spans="2:9" ht="17.149999999999999" customHeight="1" x14ac:dyDescent="0.4">
      <c r="B20" s="188" t="s">
        <v>126</v>
      </c>
      <c r="C20" s="187">
        <v>196566.03599999999</v>
      </c>
      <c r="D20" s="187">
        <v>120659.656</v>
      </c>
      <c r="E20" s="187">
        <v>19178.118999999999</v>
      </c>
      <c r="F20" s="187">
        <v>-1091.9559999999999</v>
      </c>
      <c r="G20" s="185">
        <v>-5357.018</v>
      </c>
      <c r="H20" s="186">
        <v>-62447.023000000008</v>
      </c>
      <c r="I20" s="185">
        <v>267507.81400000001</v>
      </c>
    </row>
    <row r="21" spans="2:9" ht="17.149999999999999" customHeight="1" x14ac:dyDescent="0.4">
      <c r="B21" s="192" t="s">
        <v>125</v>
      </c>
      <c r="C21" s="191">
        <v>86548.343999999997</v>
      </c>
      <c r="D21" s="191">
        <v>2773.44</v>
      </c>
      <c r="E21" s="191">
        <v>6960.9539999999997</v>
      </c>
      <c r="F21" s="191">
        <v>11540.184999999999</v>
      </c>
      <c r="G21" s="190">
        <v>550.19500000000005</v>
      </c>
      <c r="H21" s="189">
        <v>8607.1769999999997</v>
      </c>
      <c r="I21" s="185">
        <v>116980.295</v>
      </c>
    </row>
    <row r="22" spans="2:9" ht="17.149999999999999" customHeight="1" x14ac:dyDescent="0.4">
      <c r="B22" s="188" t="s">
        <v>124</v>
      </c>
      <c r="C22" s="187">
        <v>283114.38</v>
      </c>
      <c r="D22" s="187">
        <v>123433.09600000001</v>
      </c>
      <c r="E22" s="187">
        <v>26139.072999999997</v>
      </c>
      <c r="F22" s="187">
        <v>10448.228999999999</v>
      </c>
      <c r="G22" s="185">
        <v>-4806.8230000000003</v>
      </c>
      <c r="H22" s="186">
        <v>-53839.846000000005</v>
      </c>
      <c r="I22" s="185">
        <v>384488.109</v>
      </c>
    </row>
    <row r="23" spans="2:9" ht="17.149999999999999" customHeight="1" x14ac:dyDescent="0.4">
      <c r="B23" s="42" t="s">
        <v>123</v>
      </c>
      <c r="C23" s="183">
        <v>0</v>
      </c>
      <c r="D23" s="183">
        <v>0</v>
      </c>
      <c r="E23" s="183">
        <v>0</v>
      </c>
      <c r="F23" s="183">
        <v>0</v>
      </c>
      <c r="G23" s="183">
        <v>0</v>
      </c>
      <c r="H23" s="183">
        <v>-1505.3820000000001</v>
      </c>
      <c r="I23" s="182">
        <v>-1505.3820000000001</v>
      </c>
    </row>
    <row r="24" spans="2:9" ht="17.149999999999999" customHeight="1" x14ac:dyDescent="0.4">
      <c r="B24" s="42" t="s">
        <v>122</v>
      </c>
      <c r="C24" s="183">
        <v>0</v>
      </c>
      <c r="D24" s="183">
        <v>-44190.614999999998</v>
      </c>
      <c r="E24" s="183">
        <v>0</v>
      </c>
      <c r="F24" s="183">
        <v>0</v>
      </c>
      <c r="G24" s="183">
        <v>0</v>
      </c>
      <c r="H24" s="183">
        <v>150.55099999999999</v>
      </c>
      <c r="I24" s="182">
        <v>-44040.063999999998</v>
      </c>
    </row>
    <row r="25" spans="2:9" ht="17.149999999999999" customHeight="1" x14ac:dyDescent="0.4">
      <c r="B25" s="184" t="s">
        <v>121</v>
      </c>
      <c r="C25" s="183">
        <v>0</v>
      </c>
      <c r="D25" s="183">
        <v>0</v>
      </c>
      <c r="E25" s="183">
        <v>0</v>
      </c>
      <c r="F25" s="183">
        <v>0</v>
      </c>
      <c r="G25" s="183">
        <v>0</v>
      </c>
      <c r="H25" s="183">
        <v>5015.9809999999998</v>
      </c>
      <c r="I25" s="182">
        <v>5015.9809999999998</v>
      </c>
    </row>
    <row r="26" spans="2:9" ht="17.149999999999999" customHeight="1" x14ac:dyDescent="0.4">
      <c r="B26" s="181" t="s">
        <v>120</v>
      </c>
      <c r="C26" s="180">
        <v>283114.38</v>
      </c>
      <c r="D26" s="180">
        <v>79242.481</v>
      </c>
      <c r="E26" s="180">
        <v>26139.072999999997</v>
      </c>
      <c r="F26" s="180">
        <v>10448.228999999999</v>
      </c>
      <c r="G26" s="180">
        <v>-4806.8230000000003</v>
      </c>
      <c r="H26" s="180">
        <v>-50178.696000000004</v>
      </c>
      <c r="I26" s="179">
        <v>343958.64399999997</v>
      </c>
    </row>
    <row r="27" spans="2:9" ht="12.75" customHeight="1" x14ac:dyDescent="0.4">
      <c r="B27" s="70"/>
      <c r="C27" s="70"/>
      <c r="D27" s="70"/>
      <c r="E27" s="70"/>
      <c r="F27" s="70"/>
      <c r="G27" s="70"/>
      <c r="H27" s="70"/>
      <c r="I27" s="195"/>
    </row>
    <row r="28" spans="2:9" ht="17.149999999999999" customHeight="1" x14ac:dyDescent="0.4">
      <c r="B28" s="194" t="s">
        <v>109</v>
      </c>
      <c r="C28" s="194" t="s">
        <v>136</v>
      </c>
      <c r="D28" s="194" t="s">
        <v>135</v>
      </c>
      <c r="E28" s="194" t="s">
        <v>134</v>
      </c>
      <c r="F28" s="194" t="s">
        <v>133</v>
      </c>
      <c r="G28" s="194" t="s">
        <v>132</v>
      </c>
      <c r="H28" s="194" t="s">
        <v>131</v>
      </c>
      <c r="I28" s="194" t="s">
        <v>130</v>
      </c>
    </row>
    <row r="29" spans="2:9" ht="17.149999999999999" customHeight="1" x14ac:dyDescent="0.4">
      <c r="B29" s="42" t="s">
        <v>129</v>
      </c>
      <c r="C29" s="183">
        <v>199267.91500000001</v>
      </c>
      <c r="D29" s="183">
        <v>85197.991999999998</v>
      </c>
      <c r="E29" s="183">
        <v>38595.398000000001</v>
      </c>
      <c r="F29" s="183">
        <v>6564.7340000000004</v>
      </c>
      <c r="G29" s="183">
        <v>4595.6229999999996</v>
      </c>
      <c r="H29" s="183">
        <v>-156372.04999999999</v>
      </c>
      <c r="I29" s="193">
        <v>177849.61200000002</v>
      </c>
    </row>
    <row r="30" spans="2:9" ht="17.149999999999999" customHeight="1" x14ac:dyDescent="0.4">
      <c r="B30" s="42" t="s">
        <v>128</v>
      </c>
      <c r="C30" s="183">
        <v>0</v>
      </c>
      <c r="D30" s="183">
        <v>0</v>
      </c>
      <c r="E30" s="183">
        <v>0</v>
      </c>
      <c r="F30" s="183">
        <v>0</v>
      </c>
      <c r="G30" s="183">
        <v>0</v>
      </c>
      <c r="H30" s="183">
        <v>93446.782000000007</v>
      </c>
      <c r="I30" s="193">
        <v>93446.782000000007</v>
      </c>
    </row>
    <row r="31" spans="2:9" ht="17.149999999999999" customHeight="1" x14ac:dyDescent="0.4">
      <c r="B31" s="184" t="s">
        <v>127</v>
      </c>
      <c r="C31" s="183">
        <v>0</v>
      </c>
      <c r="D31" s="183">
        <v>0</v>
      </c>
      <c r="E31" s="183">
        <v>0</v>
      </c>
      <c r="F31" s="183">
        <v>0</v>
      </c>
      <c r="G31" s="183">
        <v>0</v>
      </c>
      <c r="H31" s="183">
        <v>25587.653999999999</v>
      </c>
      <c r="I31" s="193">
        <v>25587.653999999999</v>
      </c>
    </row>
    <row r="32" spans="2:9" ht="17.149999999999999" customHeight="1" x14ac:dyDescent="0.4">
      <c r="B32" s="188" t="s">
        <v>126</v>
      </c>
      <c r="C32" s="187">
        <v>199267.91500000001</v>
      </c>
      <c r="D32" s="187">
        <v>85197.991999999998</v>
      </c>
      <c r="E32" s="187">
        <v>38595.398000000001</v>
      </c>
      <c r="F32" s="187">
        <v>6564.7340000000004</v>
      </c>
      <c r="G32" s="185">
        <v>4595.6229999999996</v>
      </c>
      <c r="H32" s="186">
        <v>-37337.613999999987</v>
      </c>
      <c r="I32" s="185">
        <v>296884.04800000001</v>
      </c>
    </row>
    <row r="33" spans="2:9" ht="17.149999999999999" customHeight="1" x14ac:dyDescent="0.4">
      <c r="B33" s="192" t="s">
        <v>125</v>
      </c>
      <c r="C33" s="191">
        <v>82695.964999999997</v>
      </c>
      <c r="D33" s="191">
        <v>4171.674</v>
      </c>
      <c r="E33" s="191">
        <v>6752.56</v>
      </c>
      <c r="F33" s="191">
        <v>11108.71</v>
      </c>
      <c r="G33" s="190">
        <v>494.89400000000001</v>
      </c>
      <c r="H33" s="189">
        <v>15163.157999999999</v>
      </c>
      <c r="I33" s="185">
        <v>120386.96099999998</v>
      </c>
    </row>
    <row r="34" spans="2:9" ht="17.149999999999999" customHeight="1" x14ac:dyDescent="0.4">
      <c r="B34" s="188" t="s">
        <v>124</v>
      </c>
      <c r="C34" s="187">
        <v>281963.88</v>
      </c>
      <c r="D34" s="187">
        <v>89369.665999999997</v>
      </c>
      <c r="E34" s="187">
        <v>45347.957999999999</v>
      </c>
      <c r="F34" s="187">
        <v>17673.444</v>
      </c>
      <c r="G34" s="185">
        <v>5090.5169999999998</v>
      </c>
      <c r="H34" s="186">
        <v>-22174.455999999987</v>
      </c>
      <c r="I34" s="185">
        <v>417271.00899999996</v>
      </c>
    </row>
    <row r="35" spans="2:9" ht="17.149999999999999" customHeight="1" x14ac:dyDescent="0.4">
      <c r="B35" s="42" t="s">
        <v>123</v>
      </c>
      <c r="C35" s="183">
        <v>0</v>
      </c>
      <c r="D35" s="183">
        <v>0</v>
      </c>
      <c r="E35" s="183">
        <v>0</v>
      </c>
      <c r="F35" s="183">
        <v>0</v>
      </c>
      <c r="G35" s="183">
        <v>0</v>
      </c>
      <c r="H35" s="183">
        <v>-29350.582999999999</v>
      </c>
      <c r="I35" s="182">
        <v>-29350.582999999999</v>
      </c>
    </row>
    <row r="36" spans="2:9" ht="17.149999999999999" customHeight="1" x14ac:dyDescent="0.4">
      <c r="B36" s="42" t="s">
        <v>122</v>
      </c>
      <c r="C36" s="183">
        <v>0</v>
      </c>
      <c r="D36" s="183">
        <v>-13358.05</v>
      </c>
      <c r="E36" s="183">
        <v>0</v>
      </c>
      <c r="F36" s="183">
        <v>0</v>
      </c>
      <c r="G36" s="183">
        <v>0</v>
      </c>
      <c r="H36" s="183">
        <v>150.41999999999999</v>
      </c>
      <c r="I36" s="182">
        <v>-13207.63</v>
      </c>
    </row>
    <row r="37" spans="2:9" ht="17.149999999999999" customHeight="1" x14ac:dyDescent="0.4">
      <c r="B37" s="184" t="s">
        <v>121</v>
      </c>
      <c r="C37" s="183">
        <v>0</v>
      </c>
      <c r="D37" s="183">
        <v>0</v>
      </c>
      <c r="E37" s="183">
        <v>0</v>
      </c>
      <c r="F37" s="183">
        <v>0</v>
      </c>
      <c r="G37" s="183">
        <v>0</v>
      </c>
      <c r="H37" s="183">
        <v>17727.473999999998</v>
      </c>
      <c r="I37" s="182">
        <v>17727.473999999998</v>
      </c>
    </row>
    <row r="38" spans="2:9" ht="17.149999999999999" customHeight="1" x14ac:dyDescent="0.4">
      <c r="B38" s="181" t="s">
        <v>120</v>
      </c>
      <c r="C38" s="180">
        <v>281963.88</v>
      </c>
      <c r="D38" s="180">
        <v>76011.615999999995</v>
      </c>
      <c r="E38" s="180">
        <v>45347.957999999999</v>
      </c>
      <c r="F38" s="180">
        <v>17673.444</v>
      </c>
      <c r="G38" s="180">
        <v>5090.5169999999998</v>
      </c>
      <c r="H38" s="180">
        <v>-33647.14499999999</v>
      </c>
      <c r="I38" s="179">
        <v>392440.26999999996</v>
      </c>
    </row>
    <row r="39" spans="2:9" ht="12.75" customHeight="1" x14ac:dyDescent="0.4">
      <c r="B39" s="178"/>
      <c r="C39" s="177"/>
      <c r="D39" s="177"/>
      <c r="E39" s="177"/>
      <c r="F39" s="177"/>
      <c r="G39" s="177"/>
      <c r="H39" s="177"/>
      <c r="I39" s="177"/>
    </row>
  </sheetData>
  <mergeCells count="3">
    <mergeCell ref="C5:E5"/>
    <mergeCell ref="K6:M6"/>
    <mergeCell ref="B15:I15"/>
  </mergeCells>
  <hyperlinks>
    <hyperlink ref="B2" location="Home!A1" display="Home" xr:uid="{FA2405FD-842D-41F9-97EC-232B7232336A}"/>
  </hyperlinks>
  <pageMargins left="0.70866141732283472" right="0.78740157480314965" top="0.74803149606299213" bottom="0.74803149606299213" header="0.31496062992125984" footer="0.31496062992125984"/>
  <pageSetup fitToWidth="5" fitToHeight="9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299E5-ACF1-4E93-A0D5-74D2D3621004}">
  <sheetPr>
    <tabColor theme="4" tint="0.79998168889431442"/>
  </sheetPr>
  <dimension ref="B1:I38"/>
  <sheetViews>
    <sheetView showGridLines="0" zoomScale="85" zoomScaleNormal="85" workbookViewId="0"/>
  </sheetViews>
  <sheetFormatPr baseColWidth="10" defaultColWidth="10.81640625" defaultRowHeight="15" x14ac:dyDescent="0.4"/>
  <cols>
    <col min="1" max="1" width="10.26953125" style="3" customWidth="1"/>
    <col min="2" max="2" width="49.1796875" style="3" customWidth="1"/>
    <col min="3" max="4" width="13.453125" style="3" customWidth="1"/>
    <col min="5" max="5" width="12" style="3" customWidth="1"/>
    <col min="6" max="6" width="0.81640625" style="3" customWidth="1"/>
    <col min="7" max="8" width="13.453125" style="3" customWidth="1"/>
    <col min="9" max="9" width="12" style="3" customWidth="1"/>
    <col min="10" max="10" width="5" style="3" customWidth="1"/>
    <col min="11" max="16384" width="10.81640625" style="3"/>
  </cols>
  <sheetData>
    <row r="1" spans="2:9" ht="20" customHeight="1" x14ac:dyDescent="0.4"/>
    <row r="2" spans="2:9" s="6" customFormat="1" ht="15.5" customHeight="1" x14ac:dyDescent="0.4">
      <c r="B2" s="456" t="s">
        <v>230</v>
      </c>
    </row>
    <row r="3" spans="2:9" ht="20" customHeight="1" x14ac:dyDescent="0.4"/>
    <row r="4" spans="2:9" s="62" customFormat="1" ht="20" customHeight="1" x14ac:dyDescent="0.35">
      <c r="B4" s="248" t="s">
        <v>150</v>
      </c>
      <c r="E4" s="247"/>
      <c r="F4" s="246"/>
      <c r="G4" s="245"/>
    </row>
    <row r="5" spans="2:9" ht="20" customHeight="1" x14ac:dyDescent="0.4"/>
    <row r="6" spans="2:9" ht="20" customHeight="1" x14ac:dyDescent="0.4">
      <c r="B6" s="241" t="s">
        <v>149</v>
      </c>
      <c r="C6" s="485" t="s">
        <v>147</v>
      </c>
      <c r="D6" s="485"/>
      <c r="E6" s="485"/>
      <c r="F6" s="244"/>
      <c r="G6" s="485" t="s">
        <v>146</v>
      </c>
      <c r="H6" s="485"/>
      <c r="I6" s="485"/>
    </row>
    <row r="7" spans="2:9" ht="17.149999999999999" customHeight="1" x14ac:dyDescent="0.4">
      <c r="B7" s="240" t="s">
        <v>240</v>
      </c>
      <c r="C7" s="238" t="s">
        <v>114</v>
      </c>
      <c r="D7" s="238" t="s">
        <v>109</v>
      </c>
      <c r="E7" s="238" t="s">
        <v>241</v>
      </c>
      <c r="F7" s="239"/>
      <c r="G7" s="238" t="s">
        <v>114</v>
      </c>
      <c r="H7" s="238" t="s">
        <v>109</v>
      </c>
      <c r="I7" s="238" t="s">
        <v>242</v>
      </c>
    </row>
    <row r="8" spans="2:9" ht="17.149999999999999" customHeight="1" x14ac:dyDescent="0.4">
      <c r="B8" s="237" t="s">
        <v>243</v>
      </c>
      <c r="C8" s="226">
        <v>4041008.8450000002</v>
      </c>
      <c r="D8" s="226">
        <v>4031583.1469999999</v>
      </c>
      <c r="E8" s="236">
        <v>2.3379644314205361E-3</v>
      </c>
      <c r="F8" s="216"/>
      <c r="G8" s="226">
        <v>3956983.4560000002</v>
      </c>
      <c r="H8" s="226">
        <v>4140807.5009999997</v>
      </c>
      <c r="I8" s="236">
        <v>-4.4393284390932486E-2</v>
      </c>
    </row>
    <row r="9" spans="2:9" ht="17.149999999999999" customHeight="1" x14ac:dyDescent="0.4">
      <c r="B9" s="216" t="s">
        <v>244</v>
      </c>
      <c r="C9" s="220">
        <v>1178246.27</v>
      </c>
      <c r="D9" s="222">
        <v>1195525.4750000001</v>
      </c>
      <c r="E9" s="233">
        <v>-1.445323028352874E-2</v>
      </c>
      <c r="F9" s="216"/>
      <c r="G9" s="220">
        <v>1170782.8989999997</v>
      </c>
      <c r="H9" s="219">
        <v>1238576.7949999999</v>
      </c>
      <c r="I9" s="221">
        <v>-5.473531901588724E-2</v>
      </c>
    </row>
    <row r="10" spans="2:9" ht="17.149999999999999" customHeight="1" x14ac:dyDescent="0.4">
      <c r="B10" s="235" t="s">
        <v>245</v>
      </c>
      <c r="C10" s="234">
        <v>0.29157230661790345</v>
      </c>
      <c r="D10" s="230">
        <v>0.29653995252203097</v>
      </c>
      <c r="E10" s="230" t="s">
        <v>246</v>
      </c>
      <c r="F10" s="216"/>
      <c r="G10" s="234">
        <v>0.29587763305523401</v>
      </c>
      <c r="H10" s="227">
        <v>0.29911479698123739</v>
      </c>
      <c r="I10" s="227" t="s">
        <v>247</v>
      </c>
    </row>
    <row r="11" spans="2:9" ht="17.149999999999999" customHeight="1" x14ac:dyDescent="0.4">
      <c r="B11" s="216" t="s">
        <v>248</v>
      </c>
      <c r="C11" s="220">
        <v>-991483.53300000005</v>
      </c>
      <c r="D11" s="222">
        <v>-973654.92200000002</v>
      </c>
      <c r="E11" s="233">
        <v>1.831101614869679E-2</v>
      </c>
      <c r="F11" s="216"/>
      <c r="G11" s="220">
        <v>-956583.26500000013</v>
      </c>
      <c r="H11" s="219">
        <v>-988027.96500000008</v>
      </c>
      <c r="I11" s="221">
        <v>-3.1825718617185084E-2</v>
      </c>
    </row>
    <row r="12" spans="2:9" ht="17.149999999999999" customHeight="1" x14ac:dyDescent="0.4">
      <c r="B12" s="217" t="s">
        <v>249</v>
      </c>
      <c r="C12" s="224">
        <v>249693.64999999997</v>
      </c>
      <c r="D12" s="224">
        <v>262298.44000000006</v>
      </c>
      <c r="E12" s="212">
        <v>-4.8055146648985358E-2</v>
      </c>
      <c r="F12" s="225"/>
      <c r="G12" s="224">
        <v>275589.8689999996</v>
      </c>
      <c r="H12" s="224">
        <v>290734.67999999988</v>
      </c>
      <c r="I12" s="212">
        <v>-5.2091518631352418E-2</v>
      </c>
    </row>
    <row r="13" spans="2:9" ht="17.149999999999999" customHeight="1" x14ac:dyDescent="0.4">
      <c r="B13" s="232" t="s">
        <v>250</v>
      </c>
      <c r="C13" s="229">
        <v>-64084.33</v>
      </c>
      <c r="D13" s="231">
        <v>-83944.158999999985</v>
      </c>
      <c r="E13" s="230">
        <v>-0.23658381043522025</v>
      </c>
      <c r="F13" s="216"/>
      <c r="G13" s="229">
        <v>-98286.197000000015</v>
      </c>
      <c r="H13" s="228">
        <v>-87297.41399999999</v>
      </c>
      <c r="I13" s="227">
        <v>0.12587753172161587</v>
      </c>
    </row>
    <row r="14" spans="2:9" ht="17.149999999999999" customHeight="1" x14ac:dyDescent="0.4">
      <c r="B14" s="216" t="s">
        <v>251</v>
      </c>
      <c r="C14" s="220">
        <v>-83465.369000000006</v>
      </c>
      <c r="D14" s="222">
        <v>-51912.44</v>
      </c>
      <c r="E14" s="221">
        <v>0.60781055562019426</v>
      </c>
      <c r="F14" s="216"/>
      <c r="G14" s="220">
        <v>-37720.054000000004</v>
      </c>
      <c r="H14" s="219">
        <v>-25587.654000000002</v>
      </c>
      <c r="I14" s="221">
        <v>0.47415054150724401</v>
      </c>
    </row>
    <row r="15" spans="2:9" ht="17.149999999999999" customHeight="1" x14ac:dyDescent="0.4">
      <c r="B15" s="217" t="s">
        <v>252</v>
      </c>
      <c r="C15" s="224">
        <v>102143.95099999994</v>
      </c>
      <c r="D15" s="224">
        <v>126441.84100000007</v>
      </c>
      <c r="E15" s="212">
        <v>-0.19216653133040129</v>
      </c>
      <c r="F15" s="225"/>
      <c r="G15" s="224">
        <v>139583.61799999958</v>
      </c>
      <c r="H15" s="224">
        <v>177849.61199999988</v>
      </c>
      <c r="I15" s="212">
        <v>-0.21515927737868956</v>
      </c>
    </row>
    <row r="16" spans="2:9" ht="17.149999999999999" customHeight="1" x14ac:dyDescent="0.4">
      <c r="B16" s="223" t="s">
        <v>253</v>
      </c>
      <c r="C16" s="220">
        <v>76216.543999999994</v>
      </c>
      <c r="D16" s="219">
        <v>108774.882</v>
      </c>
      <c r="E16" s="221">
        <v>-0.29931853201182979</v>
      </c>
      <c r="F16" s="216"/>
      <c r="G16" s="220">
        <v>113657.111</v>
      </c>
      <c r="H16" s="219">
        <v>160183.842</v>
      </c>
      <c r="I16" s="221">
        <v>-0.29045832849982456</v>
      </c>
    </row>
    <row r="17" spans="2:9" ht="17.149999999999999" customHeight="1" x14ac:dyDescent="0.4">
      <c r="B17" s="223" t="s">
        <v>254</v>
      </c>
      <c r="C17" s="220">
        <v>25927.406999999999</v>
      </c>
      <c r="D17" s="219">
        <v>17666.958999999999</v>
      </c>
      <c r="E17" s="221">
        <v>0.46756479142788532</v>
      </c>
      <c r="F17" s="216"/>
      <c r="G17" s="220">
        <v>25926.506999999998</v>
      </c>
      <c r="H17" s="219">
        <v>17665.77</v>
      </c>
      <c r="I17" s="221">
        <v>0.46761262033865481</v>
      </c>
    </row>
    <row r="18" spans="2:9" ht="17.149999999999999" customHeight="1" x14ac:dyDescent="0.4">
      <c r="B18" s="223" t="s">
        <v>255</v>
      </c>
      <c r="C18" s="220">
        <v>43963.01631999993</v>
      </c>
      <c r="D18" s="222">
        <v>100057.6904100001</v>
      </c>
      <c r="E18" s="221">
        <v>-0.5606233150110157</v>
      </c>
      <c r="F18" s="216"/>
      <c r="G18" s="220" t="s">
        <v>161</v>
      </c>
      <c r="H18" s="219" t="s">
        <v>161</v>
      </c>
      <c r="I18" s="218" t="s">
        <v>161</v>
      </c>
    </row>
    <row r="19" spans="2:9" ht="17.149999999999999" customHeight="1" x14ac:dyDescent="0.4">
      <c r="B19" s="217" t="s">
        <v>120</v>
      </c>
      <c r="C19" s="215">
        <v>333387.68400000001</v>
      </c>
      <c r="D19" s="215">
        <v>376116.53600000002</v>
      </c>
      <c r="E19" s="212">
        <v>-0.11360535342163214</v>
      </c>
      <c r="F19" s="216"/>
      <c r="G19" s="215">
        <v>343958.64399999997</v>
      </c>
      <c r="H19" s="215">
        <v>392440.27</v>
      </c>
      <c r="I19" s="212">
        <v>-0.1235388661821073</v>
      </c>
    </row>
    <row r="20" spans="2:9" ht="17.149999999999999" customHeight="1" x14ac:dyDescent="0.4">
      <c r="B20" s="214" t="s">
        <v>256</v>
      </c>
      <c r="C20" s="212">
        <v>8.2501102271158228E-2</v>
      </c>
      <c r="D20" s="212">
        <v>9.329251618681797E-2</v>
      </c>
      <c r="E20" s="212" t="s">
        <v>257</v>
      </c>
      <c r="F20" s="213"/>
      <c r="G20" s="212">
        <v>8.6924458447874775E-2</v>
      </c>
      <c r="H20" s="212">
        <v>9.4773850246655078E-2</v>
      </c>
      <c r="I20" s="212" t="s">
        <v>258</v>
      </c>
    </row>
    <row r="21" spans="2:9" ht="13" customHeight="1" x14ac:dyDescent="0.4">
      <c r="C21" s="243"/>
      <c r="D21" s="243"/>
      <c r="E21" s="242"/>
      <c r="F21" s="242"/>
      <c r="G21" s="243"/>
      <c r="H21" s="243"/>
      <c r="I21" s="242"/>
    </row>
    <row r="23" spans="2:9" x14ac:dyDescent="0.4">
      <c r="B23" s="241" t="s">
        <v>148</v>
      </c>
      <c r="C23" s="485" t="s">
        <v>147</v>
      </c>
      <c r="D23" s="485"/>
      <c r="E23" s="485"/>
      <c r="G23" s="485" t="s">
        <v>146</v>
      </c>
      <c r="H23" s="485"/>
      <c r="I23" s="485"/>
    </row>
    <row r="24" spans="2:9" x14ac:dyDescent="0.4">
      <c r="B24" s="240" t="s">
        <v>240</v>
      </c>
      <c r="C24" s="238" t="s">
        <v>170</v>
      </c>
      <c r="D24" s="238" t="s">
        <v>169</v>
      </c>
      <c r="E24" s="238" t="s">
        <v>241</v>
      </c>
      <c r="F24" s="239"/>
      <c r="G24" s="238" t="s">
        <v>170</v>
      </c>
      <c r="H24" s="238" t="s">
        <v>169</v>
      </c>
      <c r="I24" s="238" t="s">
        <v>242</v>
      </c>
    </row>
    <row r="25" spans="2:9" x14ac:dyDescent="0.4">
      <c r="B25" s="237" t="s">
        <v>243</v>
      </c>
      <c r="C25" s="226">
        <v>4041008.8450000002</v>
      </c>
      <c r="D25" s="226">
        <v>4031583.1469999999</v>
      </c>
      <c r="E25" s="236">
        <v>2.3379644314205361E-3</v>
      </c>
      <c r="F25" s="216"/>
      <c r="G25" s="226">
        <v>3956983.4560000002</v>
      </c>
      <c r="H25" s="226">
        <v>4140807.5009999997</v>
      </c>
      <c r="I25" s="236">
        <v>-4.4393284390932486E-2</v>
      </c>
    </row>
    <row r="26" spans="2:9" x14ac:dyDescent="0.4">
      <c r="B26" s="216" t="s">
        <v>244</v>
      </c>
      <c r="C26" s="220">
        <v>1178246.27</v>
      </c>
      <c r="D26" s="222">
        <v>1195525.4750000001</v>
      </c>
      <c r="E26" s="233">
        <v>-1.445323028352874E-2</v>
      </c>
      <c r="F26" s="216"/>
      <c r="G26" s="220">
        <v>1170782.8989999997</v>
      </c>
      <c r="H26" s="219">
        <v>1238576.7949999999</v>
      </c>
      <c r="I26" s="221">
        <v>-5.473531901588724E-2</v>
      </c>
    </row>
    <row r="27" spans="2:9" x14ac:dyDescent="0.4">
      <c r="B27" s="235" t="s">
        <v>245</v>
      </c>
      <c r="C27" s="234">
        <v>0.29157230661790345</v>
      </c>
      <c r="D27" s="230">
        <v>0.29653995252203097</v>
      </c>
      <c r="E27" s="230" t="s">
        <v>246</v>
      </c>
      <c r="F27" s="216"/>
      <c r="G27" s="234">
        <v>0.29587763305523401</v>
      </c>
      <c r="H27" s="227">
        <v>0.29911479698123739</v>
      </c>
      <c r="I27" s="227" t="s">
        <v>247</v>
      </c>
    </row>
    <row r="28" spans="2:9" x14ac:dyDescent="0.4">
      <c r="B28" s="216" t="s">
        <v>259</v>
      </c>
      <c r="C28" s="220">
        <v>-991483.53300000005</v>
      </c>
      <c r="D28" s="222">
        <v>-973654.92200000002</v>
      </c>
      <c r="E28" s="233">
        <v>1.831101614869679E-2</v>
      </c>
      <c r="F28" s="216"/>
      <c r="G28" s="220">
        <v>-956583.26500000013</v>
      </c>
      <c r="H28" s="219">
        <v>-988027.96500000008</v>
      </c>
      <c r="I28" s="221">
        <v>-3.1825718617185084E-2</v>
      </c>
    </row>
    <row r="29" spans="2:9" x14ac:dyDescent="0.4">
      <c r="B29" s="217" t="s">
        <v>260</v>
      </c>
      <c r="C29" s="226">
        <v>249693.64999999997</v>
      </c>
      <c r="D29" s="224">
        <v>262298.44000000006</v>
      </c>
      <c r="E29" s="212">
        <v>-4.8055146648985358E-2</v>
      </c>
      <c r="F29" s="225"/>
      <c r="G29" s="224">
        <v>275589.8689999996</v>
      </c>
      <c r="H29" s="224">
        <v>290734.67999999988</v>
      </c>
      <c r="I29" s="212">
        <v>-5.2091518631352418E-2</v>
      </c>
    </row>
    <row r="30" spans="2:9" x14ac:dyDescent="0.4">
      <c r="B30" s="232" t="s">
        <v>261</v>
      </c>
      <c r="C30" s="229">
        <v>-64084.33</v>
      </c>
      <c r="D30" s="231">
        <v>-83944.158999999985</v>
      </c>
      <c r="E30" s="230">
        <v>-0.23658381043522025</v>
      </c>
      <c r="F30" s="216"/>
      <c r="G30" s="229">
        <v>-98286.197000000015</v>
      </c>
      <c r="H30" s="228">
        <v>-87297.41399999999</v>
      </c>
      <c r="I30" s="227">
        <v>0.12587753172161587</v>
      </c>
    </row>
    <row r="31" spans="2:9" x14ac:dyDescent="0.4">
      <c r="B31" s="216" t="s">
        <v>262</v>
      </c>
      <c r="C31" s="220">
        <v>-83465.369000000006</v>
      </c>
      <c r="D31" s="222">
        <v>-51912.44</v>
      </c>
      <c r="E31" s="221">
        <v>0.60781055562019426</v>
      </c>
      <c r="F31" s="216"/>
      <c r="G31" s="220">
        <v>-37720.054000000004</v>
      </c>
      <c r="H31" s="219">
        <v>-25587.654000000002</v>
      </c>
      <c r="I31" s="221" t="s">
        <v>161</v>
      </c>
    </row>
    <row r="32" spans="2:9" x14ac:dyDescent="0.4">
      <c r="B32" s="217" t="s">
        <v>129</v>
      </c>
      <c r="C32" s="226">
        <v>102143.95099999994</v>
      </c>
      <c r="D32" s="224">
        <v>126441.84100000007</v>
      </c>
      <c r="E32" s="212">
        <v>-0.19216653133040129</v>
      </c>
      <c r="F32" s="225"/>
      <c r="G32" s="224">
        <v>139583.61799999958</v>
      </c>
      <c r="H32" s="224">
        <v>177849.61199999988</v>
      </c>
      <c r="I32" s="212">
        <v>-0.21515927737868956</v>
      </c>
    </row>
    <row r="33" spans="2:9" x14ac:dyDescent="0.4">
      <c r="B33" s="223" t="s">
        <v>263</v>
      </c>
      <c r="C33" s="220">
        <v>76216.543999999994</v>
      </c>
      <c r="D33" s="219">
        <v>108774.882</v>
      </c>
      <c r="E33" s="221">
        <v>-0.29931853201182979</v>
      </c>
      <c r="F33" s="216"/>
      <c r="G33" s="220">
        <v>113657.111</v>
      </c>
      <c r="H33" s="219">
        <v>160183.842</v>
      </c>
      <c r="I33" s="221">
        <v>-0.29045832849982456</v>
      </c>
    </row>
    <row r="34" spans="2:9" x14ac:dyDescent="0.4">
      <c r="B34" s="223" t="s">
        <v>264</v>
      </c>
      <c r="C34" s="220">
        <v>25927.406999999999</v>
      </c>
      <c r="D34" s="219">
        <v>17666.958999999999</v>
      </c>
      <c r="E34" s="221">
        <v>0.46756479142788532</v>
      </c>
      <c r="F34" s="216"/>
      <c r="G34" s="220">
        <v>25926.506999999998</v>
      </c>
      <c r="H34" s="219">
        <v>17665.77</v>
      </c>
      <c r="I34" s="221">
        <v>0.46761262033865481</v>
      </c>
    </row>
    <row r="35" spans="2:9" x14ac:dyDescent="0.4">
      <c r="B35" s="223" t="s">
        <v>255</v>
      </c>
      <c r="C35" s="220">
        <v>43963.01631999993</v>
      </c>
      <c r="D35" s="222">
        <v>100057.6904100001</v>
      </c>
      <c r="E35" s="221">
        <v>-0.5606233150110157</v>
      </c>
      <c r="F35" s="216"/>
      <c r="G35" s="220" t="s">
        <v>161</v>
      </c>
      <c r="H35" s="219" t="s">
        <v>161</v>
      </c>
      <c r="I35" s="218" t="s">
        <v>161</v>
      </c>
    </row>
    <row r="36" spans="2:9" x14ac:dyDescent="0.4">
      <c r="B36" s="217" t="s">
        <v>120</v>
      </c>
      <c r="C36" s="215">
        <v>333387.68400000001</v>
      </c>
      <c r="D36" s="215">
        <v>376116.53600000002</v>
      </c>
      <c r="E36" s="212">
        <v>-0.11360535342163214</v>
      </c>
      <c r="F36" s="216"/>
      <c r="G36" s="215">
        <v>343958.64399999997</v>
      </c>
      <c r="H36" s="215">
        <v>392440.27</v>
      </c>
      <c r="I36" s="212">
        <v>-0.1235388661821073</v>
      </c>
    </row>
    <row r="37" spans="2:9" x14ac:dyDescent="0.4">
      <c r="B37" s="214" t="s">
        <v>256</v>
      </c>
      <c r="C37" s="212">
        <v>8.2501102271158228E-2</v>
      </c>
      <c r="D37" s="212">
        <v>9.329251618681797E-2</v>
      </c>
      <c r="E37" s="212" t="s">
        <v>257</v>
      </c>
      <c r="F37" s="213"/>
      <c r="G37" s="212">
        <v>8.6924458447874775E-2</v>
      </c>
      <c r="H37" s="212">
        <v>9.4773850246655078E-2</v>
      </c>
      <c r="I37" s="212" t="s">
        <v>258</v>
      </c>
    </row>
    <row r="38" spans="2:9" x14ac:dyDescent="0.4">
      <c r="I38" s="211"/>
    </row>
  </sheetData>
  <mergeCells count="4">
    <mergeCell ref="C6:E6"/>
    <mergeCell ref="G6:I6"/>
    <mergeCell ref="C23:E23"/>
    <mergeCell ref="G23:I23"/>
  </mergeCells>
  <hyperlinks>
    <hyperlink ref="B2" location="Home!A1" display="Home" xr:uid="{F883F785-4030-488B-B458-72574299DB4A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B72EC-F1B3-4658-87F5-B5702E6A1189}">
  <sheetPr>
    <tabColor theme="4" tint="0.79998168889431442"/>
  </sheetPr>
  <dimension ref="A1:O48"/>
  <sheetViews>
    <sheetView showGridLines="0" zoomScale="85" zoomScaleNormal="85" workbookViewId="0"/>
  </sheetViews>
  <sheetFormatPr baseColWidth="10" defaultColWidth="11.453125" defaultRowHeight="15" x14ac:dyDescent="0.35"/>
  <cols>
    <col min="1" max="1" width="4.54296875" style="68" customWidth="1"/>
    <col min="2" max="2" width="56.54296875" style="66" customWidth="1"/>
    <col min="3" max="4" width="13.54296875" style="68" bestFit="1" customWidth="1"/>
    <col min="5" max="5" width="10.54296875" style="68" customWidth="1"/>
    <col min="6" max="6" width="0.81640625" style="68" customWidth="1"/>
    <col min="7" max="7" width="12.7265625" style="68" customWidth="1"/>
    <col min="8" max="8" width="13.81640625" style="68" customWidth="1"/>
    <col min="9" max="9" width="12.7265625" style="68" customWidth="1"/>
    <col min="10" max="10" width="14" style="68" customWidth="1"/>
    <col min="11" max="11" width="0.81640625" style="68" customWidth="1"/>
    <col min="12" max="13" width="13.54296875" style="68" bestFit="1" customWidth="1"/>
    <col min="14" max="14" width="12.54296875" style="68" bestFit="1" customWidth="1"/>
    <col min="15" max="16384" width="11.453125" style="68"/>
  </cols>
  <sheetData>
    <row r="1" spans="1:15" ht="28" customHeight="1" x14ac:dyDescent="0.35"/>
    <row r="2" spans="1:15" s="6" customFormat="1" ht="15.5" customHeight="1" x14ac:dyDescent="0.4">
      <c r="B2" s="456" t="s">
        <v>230</v>
      </c>
    </row>
    <row r="3" spans="1:15" ht="28" customHeight="1" x14ac:dyDescent="0.35"/>
    <row r="4" spans="1:15" ht="28" customHeight="1" x14ac:dyDescent="0.35">
      <c r="A4" s="299"/>
      <c r="B4" s="203" t="s">
        <v>155</v>
      </c>
      <c r="C4" s="298"/>
      <c r="D4" s="298"/>
      <c r="E4" s="298"/>
      <c r="F4" s="298"/>
      <c r="G4" s="298"/>
    </row>
    <row r="5" spans="1:15" ht="28" customHeight="1" x14ac:dyDescent="0.35">
      <c r="A5" s="277"/>
      <c r="B5" s="68"/>
      <c r="C5" s="490" t="s">
        <v>147</v>
      </c>
      <c r="D5" s="490"/>
      <c r="E5" s="490"/>
      <c r="F5" s="244"/>
      <c r="G5" s="486" t="s">
        <v>265</v>
      </c>
      <c r="H5" s="486"/>
      <c r="I5" s="486" t="s">
        <v>266</v>
      </c>
      <c r="J5" s="486"/>
      <c r="K5" s="244"/>
      <c r="L5" s="487" t="s">
        <v>154</v>
      </c>
      <c r="M5" s="487"/>
      <c r="N5" s="487"/>
    </row>
    <row r="6" spans="1:15" ht="32.25" customHeight="1" x14ac:dyDescent="0.35">
      <c r="A6" s="277"/>
      <c r="B6" s="297" t="s">
        <v>240</v>
      </c>
      <c r="C6" s="296" t="s">
        <v>114</v>
      </c>
      <c r="D6" s="296" t="s">
        <v>109</v>
      </c>
      <c r="E6" s="296" t="s">
        <v>157</v>
      </c>
      <c r="F6" s="280">
        <v>0</v>
      </c>
      <c r="G6" s="296" t="s">
        <v>267</v>
      </c>
      <c r="H6" s="296" t="s">
        <v>268</v>
      </c>
      <c r="I6" s="296" t="s">
        <v>267</v>
      </c>
      <c r="J6" s="296" t="s">
        <v>268</v>
      </c>
      <c r="K6" s="280">
        <v>0</v>
      </c>
      <c r="L6" s="296" t="s">
        <v>114</v>
      </c>
      <c r="M6" s="296" t="s">
        <v>109</v>
      </c>
      <c r="N6" s="296" t="s">
        <v>157</v>
      </c>
    </row>
    <row r="7" spans="1:15" s="202" customFormat="1" ht="17.149999999999999" customHeight="1" x14ac:dyDescent="0.35">
      <c r="A7" s="251"/>
      <c r="B7" s="72" t="s">
        <v>269</v>
      </c>
      <c r="C7" s="183">
        <v>4041008.8450000002</v>
      </c>
      <c r="D7" s="183">
        <v>4031583.1469999999</v>
      </c>
      <c r="E7" s="44">
        <v>2.3379644314205361E-3</v>
      </c>
      <c r="F7" s="276">
        <v>0</v>
      </c>
      <c r="G7" s="183">
        <v>26662.067999999999</v>
      </c>
      <c r="H7" s="183">
        <v>57363.321000000004</v>
      </c>
      <c r="I7" s="183">
        <v>27536.802</v>
      </c>
      <c r="J7" s="183">
        <v>-136761.15599999999</v>
      </c>
      <c r="K7" s="276">
        <v>0</v>
      </c>
      <c r="L7" s="183">
        <v>3956983.4560000002</v>
      </c>
      <c r="M7" s="183">
        <v>4140807.5009999997</v>
      </c>
      <c r="N7" s="44">
        <v>-4.4393284390932486E-2</v>
      </c>
    </row>
    <row r="8" spans="1:15" s="202" customFormat="1" ht="17.149999999999999" customHeight="1" x14ac:dyDescent="0.35">
      <c r="A8" s="292"/>
      <c r="B8" s="72" t="s">
        <v>270</v>
      </c>
      <c r="C8" s="183">
        <v>-2862762.5750000002</v>
      </c>
      <c r="D8" s="183">
        <v>-2836057.6719999998</v>
      </c>
      <c r="E8" s="44">
        <v>9.4162059057028014E-3</v>
      </c>
      <c r="F8" s="276">
        <v>0</v>
      </c>
      <c r="G8" s="183">
        <v>-35581.021999999997</v>
      </c>
      <c r="H8" s="183">
        <v>-40980.995999999999</v>
      </c>
      <c r="I8" s="183">
        <v>-28358.003000000001</v>
      </c>
      <c r="J8" s="183">
        <v>94531.036999999997</v>
      </c>
      <c r="K8" s="276">
        <v>0</v>
      </c>
      <c r="L8" s="183">
        <v>-2786200.5570000005</v>
      </c>
      <c r="M8" s="183">
        <v>-2902230.7059999998</v>
      </c>
      <c r="N8" s="44">
        <v>-3.9979643506672824E-2</v>
      </c>
    </row>
    <row r="9" spans="1:15" s="202" customFormat="1" ht="17.149999999999999" customHeight="1" x14ac:dyDescent="0.35">
      <c r="A9" s="250"/>
      <c r="B9" s="275" t="s">
        <v>244</v>
      </c>
      <c r="C9" s="186">
        <v>1178246.27</v>
      </c>
      <c r="D9" s="186">
        <v>1195525.4750000001</v>
      </c>
      <c r="E9" s="272">
        <v>-1.445323028352874E-2</v>
      </c>
      <c r="F9" s="274">
        <v>0</v>
      </c>
      <c r="G9" s="186">
        <v>-8918.9539999999979</v>
      </c>
      <c r="H9" s="186">
        <v>16382.325000000004</v>
      </c>
      <c r="I9" s="186">
        <v>-821.20100000000093</v>
      </c>
      <c r="J9" s="186">
        <v>-42230.118999999992</v>
      </c>
      <c r="K9" s="274">
        <v>0</v>
      </c>
      <c r="L9" s="186">
        <v>1170782.8989999997</v>
      </c>
      <c r="M9" s="186">
        <v>1238576.7949999999</v>
      </c>
      <c r="N9" s="272">
        <v>-5.473531901588724E-2</v>
      </c>
    </row>
    <row r="10" spans="1:15" s="202" customFormat="1" ht="17.149999999999999" customHeight="1" x14ac:dyDescent="0.35">
      <c r="A10" s="295"/>
      <c r="B10" s="275" t="s">
        <v>271</v>
      </c>
      <c r="C10" s="272">
        <v>0.29157230661790345</v>
      </c>
      <c r="D10" s="272">
        <v>0.29653995252203097</v>
      </c>
      <c r="E10" s="272" t="s">
        <v>246</v>
      </c>
      <c r="F10" s="294">
        <v>0</v>
      </c>
      <c r="G10" s="272">
        <v>-0.33451846270889407</v>
      </c>
      <c r="H10" s="272">
        <v>0.28558885215170865</v>
      </c>
      <c r="I10" s="272">
        <v>-2.9821945191747426E-2</v>
      </c>
      <c r="J10" s="272">
        <v>0.30878737965625264</v>
      </c>
      <c r="K10" s="294">
        <v>0</v>
      </c>
      <c r="L10" s="272">
        <v>0.29587763305523401</v>
      </c>
      <c r="M10" s="272">
        <v>0.29911479698123739</v>
      </c>
      <c r="N10" s="272" t="s">
        <v>247</v>
      </c>
    </row>
    <row r="11" spans="1:15" s="202" customFormat="1" ht="17.149999999999999" customHeight="1" x14ac:dyDescent="0.35">
      <c r="A11" s="292"/>
      <c r="B11" s="72" t="s">
        <v>272</v>
      </c>
      <c r="C11" s="183">
        <v>-991483.53300000005</v>
      </c>
      <c r="D11" s="183">
        <v>-973654.92200000002</v>
      </c>
      <c r="E11" s="44">
        <v>1.831101614869679E-2</v>
      </c>
      <c r="F11" s="276">
        <v>0</v>
      </c>
      <c r="G11" s="183">
        <v>-20089.601999999999</v>
      </c>
      <c r="H11" s="183">
        <v>-14810.665999999999</v>
      </c>
      <c r="I11" s="183">
        <v>-21243.308000000001</v>
      </c>
      <c r="J11" s="183">
        <v>35616.351000000002</v>
      </c>
      <c r="K11" s="276">
        <v>0</v>
      </c>
      <c r="L11" s="183">
        <v>-956583.26500000013</v>
      </c>
      <c r="M11" s="183">
        <v>-988027.96500000008</v>
      </c>
      <c r="N11" s="44">
        <v>-3.1825718617185084E-2</v>
      </c>
      <c r="O11" s="293"/>
    </row>
    <row r="12" spans="1:15" s="202" customFormat="1" ht="17.149999999999999" customHeight="1" x14ac:dyDescent="0.35">
      <c r="A12" s="292"/>
      <c r="B12" s="72" t="s">
        <v>273</v>
      </c>
      <c r="C12" s="183">
        <v>50551.557999999997</v>
      </c>
      <c r="D12" s="183">
        <v>18949.684000000001</v>
      </c>
      <c r="E12" s="44">
        <v>1.6676728751782877</v>
      </c>
      <c r="F12" s="276">
        <v>0</v>
      </c>
      <c r="G12" s="183">
        <v>7.173</v>
      </c>
      <c r="H12" s="183">
        <v>-163.23599999999999</v>
      </c>
      <c r="I12" s="183">
        <v>11.757999999999999</v>
      </c>
      <c r="J12" s="183">
        <v>-769.51300000000003</v>
      </c>
      <c r="K12" s="276">
        <v>0</v>
      </c>
      <c r="L12" s="183">
        <v>50707.620999999992</v>
      </c>
      <c r="M12" s="183">
        <v>19707.438999999998</v>
      </c>
      <c r="N12" s="44">
        <v>1.5730193050451655</v>
      </c>
    </row>
    <row r="13" spans="1:15" s="202" customFormat="1" ht="17.149999999999999" customHeight="1" x14ac:dyDescent="0.35">
      <c r="A13" s="292"/>
      <c r="B13" s="72" t="s">
        <v>274</v>
      </c>
      <c r="C13" s="183">
        <v>12379.355</v>
      </c>
      <c r="D13" s="183">
        <v>21478.203000000001</v>
      </c>
      <c r="E13" s="44">
        <v>-0.42363171630326812</v>
      </c>
      <c r="F13" s="276">
        <v>0</v>
      </c>
      <c r="G13" s="183">
        <v>1472.056</v>
      </c>
      <c r="H13" s="183">
        <v>224.685</v>
      </c>
      <c r="I13" s="183">
        <v>1102.394</v>
      </c>
      <c r="J13" s="183">
        <v>-102.602</v>
      </c>
      <c r="K13" s="276">
        <v>0</v>
      </c>
      <c r="L13" s="183">
        <v>10682.614</v>
      </c>
      <c r="M13" s="183">
        <v>20478.411</v>
      </c>
      <c r="N13" s="44">
        <v>-0.47834751436525036</v>
      </c>
    </row>
    <row r="14" spans="1:15" s="202" customFormat="1" ht="17.149999999999999" customHeight="1" x14ac:dyDescent="0.35">
      <c r="A14" s="292"/>
      <c r="B14" s="275" t="s">
        <v>249</v>
      </c>
      <c r="C14" s="186">
        <v>249693.64999999997</v>
      </c>
      <c r="D14" s="186">
        <v>262298.44000000006</v>
      </c>
      <c r="E14" s="272">
        <v>-4.8055146648985358E-2</v>
      </c>
      <c r="F14" s="274">
        <v>0</v>
      </c>
      <c r="G14" s="186">
        <v>-27529.326999999997</v>
      </c>
      <c r="H14" s="186">
        <v>1633.1080000000052</v>
      </c>
      <c r="I14" s="186">
        <v>-20950.357</v>
      </c>
      <c r="J14" s="186">
        <v>-7485.8829999999889</v>
      </c>
      <c r="K14" s="273">
        <v>0</v>
      </c>
      <c r="L14" s="186">
        <v>275589.8689999996</v>
      </c>
      <c r="M14" s="186">
        <v>290734.67999999988</v>
      </c>
      <c r="N14" s="272">
        <v>-5.2091518631352418E-2</v>
      </c>
      <c r="O14" s="68"/>
    </row>
    <row r="15" spans="1:15" s="202" customFormat="1" x14ac:dyDescent="0.35">
      <c r="A15" s="292"/>
      <c r="B15" s="72" t="s">
        <v>275</v>
      </c>
      <c r="C15" s="183">
        <v>-4571.4560000000001</v>
      </c>
      <c r="D15" s="183">
        <v>-5473.741</v>
      </c>
      <c r="E15" s="44">
        <v>-0.16483881864341043</v>
      </c>
      <c r="F15" s="276">
        <v>0</v>
      </c>
      <c r="G15" s="183">
        <v>0</v>
      </c>
      <c r="H15" s="183">
        <v>0</v>
      </c>
      <c r="I15" s="183">
        <v>0</v>
      </c>
      <c r="J15" s="183">
        <v>0</v>
      </c>
      <c r="K15" s="276">
        <v>0</v>
      </c>
      <c r="L15" s="183">
        <v>-4571.4560000000001</v>
      </c>
      <c r="M15" s="183">
        <v>-5473.741</v>
      </c>
      <c r="N15" s="44">
        <v>-0.16483881864341043</v>
      </c>
    </row>
    <row r="16" spans="1:15" s="202" customFormat="1" ht="17.149999999999999" customHeight="1" x14ac:dyDescent="0.35">
      <c r="A16" s="292"/>
      <c r="B16" s="72" t="s">
        <v>276</v>
      </c>
      <c r="C16" s="183">
        <v>-83549.963000000003</v>
      </c>
      <c r="D16" s="183">
        <v>-82916.904999999999</v>
      </c>
      <c r="E16" s="44">
        <v>7.6348484063655242E-3</v>
      </c>
      <c r="F16" s="276">
        <v>0</v>
      </c>
      <c r="G16" s="183">
        <v>7198.53</v>
      </c>
      <c r="H16" s="183">
        <v>-544.351</v>
      </c>
      <c r="I16" s="183">
        <v>9686.2569999999996</v>
      </c>
      <c r="J16" s="183">
        <v>843.62</v>
      </c>
      <c r="K16" s="276">
        <v>0</v>
      </c>
      <c r="L16" s="183">
        <v>-90204.142000000007</v>
      </c>
      <c r="M16" s="183">
        <v>-93446.781999999992</v>
      </c>
      <c r="N16" s="44">
        <v>-3.4700392358080201E-2</v>
      </c>
    </row>
    <row r="17" spans="1:15" s="202" customFormat="1" ht="17.149999999999999" customHeight="1" x14ac:dyDescent="0.35">
      <c r="A17" s="292"/>
      <c r="B17" s="72" t="s">
        <v>277</v>
      </c>
      <c r="C17" s="183">
        <v>995.17899999999997</v>
      </c>
      <c r="D17" s="183">
        <v>29114.415000000001</v>
      </c>
      <c r="E17" s="44">
        <v>-0.96581834118940735</v>
      </c>
      <c r="F17" s="276">
        <v>0</v>
      </c>
      <c r="G17" s="183">
        <v>-519.77599999999995</v>
      </c>
      <c r="H17" s="183">
        <v>9.5730000000000004</v>
      </c>
      <c r="I17" s="183">
        <v>-240.95699999999999</v>
      </c>
      <c r="J17" s="183">
        <v>4.7889999999999997</v>
      </c>
      <c r="K17" s="276">
        <v>0</v>
      </c>
      <c r="L17" s="183">
        <v>1505.3819999999998</v>
      </c>
      <c r="M17" s="183">
        <v>29350.582999999999</v>
      </c>
      <c r="N17" s="44">
        <v>-0.94871032033673741</v>
      </c>
    </row>
    <row r="18" spans="1:15" s="202" customFormat="1" ht="17.149999999999999" customHeight="1" x14ac:dyDescent="0.35">
      <c r="A18" s="292"/>
      <c r="B18" s="72" t="s">
        <v>278</v>
      </c>
      <c r="C18" s="183">
        <v>23041.91</v>
      </c>
      <c r="D18" s="183">
        <v>-24667.928</v>
      </c>
      <c r="E18" s="44" t="s">
        <v>161</v>
      </c>
      <c r="F18" s="276">
        <v>0</v>
      </c>
      <c r="G18" s="183">
        <v>28110.385999999999</v>
      </c>
      <c r="H18" s="183">
        <v>-52.494999999999997</v>
      </c>
      <c r="I18" s="183">
        <v>-8064.2669999999998</v>
      </c>
      <c r="J18" s="183">
        <v>1123.8130000000001</v>
      </c>
      <c r="K18" s="276">
        <v>0</v>
      </c>
      <c r="L18" s="183">
        <v>-5015.9809999999989</v>
      </c>
      <c r="M18" s="183">
        <v>-17727.474000000002</v>
      </c>
      <c r="N18" s="44">
        <v>-0.71705043820681968</v>
      </c>
    </row>
    <row r="19" spans="1:15" s="202" customFormat="1" ht="17.149999999999999" customHeight="1" x14ac:dyDescent="0.35">
      <c r="A19" s="292"/>
      <c r="B19" s="275" t="s">
        <v>250</v>
      </c>
      <c r="C19" s="186">
        <v>-64084.33</v>
      </c>
      <c r="D19" s="186">
        <v>-83944.158999999985</v>
      </c>
      <c r="E19" s="272">
        <v>-0.23658381043522025</v>
      </c>
      <c r="F19" s="274">
        <v>0</v>
      </c>
      <c r="G19" s="186">
        <v>34789.14</v>
      </c>
      <c r="H19" s="186">
        <v>-587.27300000000002</v>
      </c>
      <c r="I19" s="186">
        <v>1381.0329999999994</v>
      </c>
      <c r="J19" s="186">
        <v>1972.2220000000002</v>
      </c>
      <c r="K19" s="273">
        <v>0</v>
      </c>
      <c r="L19" s="186">
        <v>-98286.197000000015</v>
      </c>
      <c r="M19" s="186">
        <v>-87297.41399999999</v>
      </c>
      <c r="N19" s="272">
        <v>0.12587753172161587</v>
      </c>
      <c r="O19" s="68"/>
    </row>
    <row r="20" spans="1:15" s="202" customFormat="1" ht="17.149999999999999" customHeight="1" x14ac:dyDescent="0.35">
      <c r="A20" s="292"/>
      <c r="B20" s="275" t="s">
        <v>279</v>
      </c>
      <c r="C20" s="186">
        <v>185609.31999999995</v>
      </c>
      <c r="D20" s="186">
        <v>178354.28100000008</v>
      </c>
      <c r="E20" s="272">
        <v>4.0677683537071241E-2</v>
      </c>
      <c r="F20" s="274">
        <v>0</v>
      </c>
      <c r="G20" s="186">
        <v>7259.8130000000019</v>
      </c>
      <c r="H20" s="186">
        <v>1045.835000000005</v>
      </c>
      <c r="I20" s="186">
        <v>-19569.324000000001</v>
      </c>
      <c r="J20" s="186">
        <v>-5513.6609999999891</v>
      </c>
      <c r="K20" s="273">
        <v>0</v>
      </c>
      <c r="L20" s="186">
        <v>177303.67199999958</v>
      </c>
      <c r="M20" s="186">
        <v>203437.26599999989</v>
      </c>
      <c r="N20" s="272">
        <v>-0.12846021043165379</v>
      </c>
      <c r="O20" s="68"/>
    </row>
    <row r="21" spans="1:15" s="202" customFormat="1" ht="17.149999999999999" customHeight="1" x14ac:dyDescent="0.35">
      <c r="A21" s="292"/>
      <c r="B21" s="72" t="s">
        <v>251</v>
      </c>
      <c r="C21" s="183">
        <v>-83465.369000000006</v>
      </c>
      <c r="D21" s="183">
        <v>-51912.44</v>
      </c>
      <c r="E21" s="44">
        <v>0.60781055562019426</v>
      </c>
      <c r="F21" s="276">
        <v>0</v>
      </c>
      <c r="G21" s="183">
        <v>-45404.453000000001</v>
      </c>
      <c r="H21" s="183">
        <v>-340.86200000000002</v>
      </c>
      <c r="I21" s="183">
        <v>-26249.103999999999</v>
      </c>
      <c r="J21" s="183">
        <v>-75.682000000000002</v>
      </c>
      <c r="K21" s="276">
        <v>0</v>
      </c>
      <c r="L21" s="183">
        <v>-37720.054000000004</v>
      </c>
      <c r="M21" s="183">
        <v>-25587.654000000002</v>
      </c>
      <c r="N21" s="44">
        <v>0.47415054150724401</v>
      </c>
    </row>
    <row r="22" spans="1:15" s="202" customFormat="1" ht="17.149999999999999" customHeight="1" x14ac:dyDescent="0.35">
      <c r="A22" s="292"/>
      <c r="B22" s="275" t="s">
        <v>252</v>
      </c>
      <c r="C22" s="186">
        <v>102143.95099999994</v>
      </c>
      <c r="D22" s="186">
        <v>126441.84100000007</v>
      </c>
      <c r="E22" s="272">
        <v>-0.19216653133040129</v>
      </c>
      <c r="F22" s="274">
        <v>0</v>
      </c>
      <c r="G22" s="186">
        <v>-38144.639999999999</v>
      </c>
      <c r="H22" s="186">
        <v>704.97300000000496</v>
      </c>
      <c r="I22" s="186">
        <v>-45818.428</v>
      </c>
      <c r="J22" s="186">
        <v>-5589.3429999999889</v>
      </c>
      <c r="K22" s="273">
        <v>0</v>
      </c>
      <c r="L22" s="186">
        <v>139583.61799999958</v>
      </c>
      <c r="M22" s="186">
        <v>177849.61199999988</v>
      </c>
      <c r="N22" s="272">
        <v>-0.21515927737868956</v>
      </c>
      <c r="O22" s="68"/>
    </row>
    <row r="23" spans="1:15" s="202" customFormat="1" x14ac:dyDescent="0.35">
      <c r="A23" s="251"/>
      <c r="B23" s="72" t="s">
        <v>253</v>
      </c>
      <c r="C23" s="183">
        <v>76216.543999999994</v>
      </c>
      <c r="D23" s="183">
        <v>108774.882</v>
      </c>
      <c r="E23" s="44">
        <v>-0.29931853201182979</v>
      </c>
      <c r="F23" s="276">
        <v>0</v>
      </c>
      <c r="G23" s="183">
        <v>-38145.54</v>
      </c>
      <c r="H23" s="183">
        <v>704.97299999999996</v>
      </c>
      <c r="I23" s="183">
        <v>-45819.616999999998</v>
      </c>
      <c r="J23" s="183">
        <v>-5589.3429999999998</v>
      </c>
      <c r="K23" s="276">
        <v>0</v>
      </c>
      <c r="L23" s="183">
        <v>113657.111</v>
      </c>
      <c r="M23" s="183">
        <v>160183.842</v>
      </c>
      <c r="N23" s="44">
        <v>-0.29045832849982456</v>
      </c>
    </row>
    <row r="24" spans="1:15" s="202" customFormat="1" x14ac:dyDescent="0.35">
      <c r="A24" s="251"/>
      <c r="B24" s="72" t="s">
        <v>254</v>
      </c>
      <c r="C24" s="183">
        <v>25927.406999999999</v>
      </c>
      <c r="D24" s="183">
        <v>17666.958999999999</v>
      </c>
      <c r="E24" s="44">
        <v>0.46756479142788532</v>
      </c>
      <c r="F24" s="276">
        <v>0</v>
      </c>
      <c r="G24" s="183">
        <v>0.9</v>
      </c>
      <c r="H24" s="183">
        <v>0</v>
      </c>
      <c r="I24" s="183">
        <v>1.1890000000000001</v>
      </c>
      <c r="J24" s="183">
        <v>0</v>
      </c>
      <c r="K24" s="276">
        <v>0</v>
      </c>
      <c r="L24" s="183">
        <v>25926.506999999998</v>
      </c>
      <c r="M24" s="183">
        <v>17665.77</v>
      </c>
      <c r="N24" s="44">
        <v>0.46761262033865481</v>
      </c>
    </row>
    <row r="25" spans="1:15" s="288" customFormat="1" ht="17.149999999999999" customHeight="1" x14ac:dyDescent="0.35">
      <c r="A25" s="250"/>
      <c r="B25" s="291" t="s">
        <v>120</v>
      </c>
      <c r="C25" s="290">
        <v>333387.68400000001</v>
      </c>
      <c r="D25" s="290">
        <v>376116.53600000002</v>
      </c>
      <c r="E25" s="289">
        <v>-0.11360535342163214</v>
      </c>
      <c r="F25" s="274">
        <v>0</v>
      </c>
      <c r="G25" s="290">
        <v>-13669.105</v>
      </c>
      <c r="H25" s="290">
        <v>3098.145</v>
      </c>
      <c r="I25" s="290">
        <v>-6854.7489999999998</v>
      </c>
      <c r="J25" s="290">
        <v>-9468.9850000000006</v>
      </c>
      <c r="K25" s="273">
        <v>0</v>
      </c>
      <c r="L25" s="290">
        <v>343958.64399999997</v>
      </c>
      <c r="M25" s="290">
        <v>392440.27</v>
      </c>
      <c r="N25" s="289">
        <v>-0.1235388661821073</v>
      </c>
    </row>
    <row r="26" spans="1:15" s="202" customFormat="1" ht="17.149999999999999" customHeight="1" x14ac:dyDescent="0.35">
      <c r="A26" s="285"/>
      <c r="B26" s="287" t="s">
        <v>256</v>
      </c>
      <c r="C26" s="286">
        <v>8.2501102271158228E-2</v>
      </c>
      <c r="D26" s="286">
        <v>9.329251618681797E-2</v>
      </c>
      <c r="E26" s="286" t="s">
        <v>257</v>
      </c>
      <c r="F26" s="286">
        <v>0</v>
      </c>
      <c r="G26" s="286">
        <v>-0.51267984913998421</v>
      </c>
      <c r="H26" s="286">
        <v>5.4009163799982919E-2</v>
      </c>
      <c r="I26" s="286">
        <v>-0.24893046767013829</v>
      </c>
      <c r="J26" s="286">
        <v>6.9237386381846622E-2</v>
      </c>
      <c r="K26" s="286">
        <v>0</v>
      </c>
      <c r="L26" s="286">
        <v>8.6924458447874775E-2</v>
      </c>
      <c r="M26" s="286">
        <v>9.4773850246655078E-2</v>
      </c>
      <c r="N26" s="286" t="s">
        <v>258</v>
      </c>
    </row>
    <row r="27" spans="1:15" s="202" customFormat="1" ht="7" customHeight="1" x14ac:dyDescent="0.35">
      <c r="A27" s="285"/>
      <c r="B27" s="72"/>
      <c r="C27" s="74"/>
      <c r="D27" s="74"/>
      <c r="E27" s="74"/>
      <c r="F27" s="74"/>
      <c r="G27" s="284"/>
      <c r="H27" s="284"/>
      <c r="I27" s="284"/>
      <c r="J27" s="284"/>
      <c r="K27" s="74"/>
      <c r="L27" s="283"/>
      <c r="M27" s="74"/>
      <c r="N27" s="74"/>
    </row>
    <row r="28" spans="1:15" s="202" customFormat="1" ht="17.5" customHeight="1" x14ac:dyDescent="0.35">
      <c r="A28" s="282"/>
      <c r="B28" s="488" t="s">
        <v>240</v>
      </c>
      <c r="C28" s="485" t="s">
        <v>280</v>
      </c>
      <c r="D28" s="485"/>
      <c r="E28" s="485"/>
      <c r="F28" s="244"/>
      <c r="G28" s="489" t="str">
        <f>+G5</f>
        <v>IAS 29 (Mar-26)</v>
      </c>
      <c r="H28" s="489"/>
      <c r="I28" s="489" t="str">
        <f>+I5</f>
        <v>IAS 29 (Mar-25)</v>
      </c>
      <c r="J28" s="489"/>
      <c r="K28" s="244"/>
      <c r="L28" s="487" t="s">
        <v>154</v>
      </c>
      <c r="M28" s="487"/>
      <c r="N28" s="487"/>
    </row>
    <row r="29" spans="1:15" s="202" customFormat="1" ht="30" x14ac:dyDescent="0.35">
      <c r="A29" s="281"/>
      <c r="B29" s="488"/>
      <c r="C29" s="279" t="s">
        <v>114</v>
      </c>
      <c r="D29" s="279" t="s">
        <v>109</v>
      </c>
      <c r="E29" s="279" t="s">
        <v>157</v>
      </c>
      <c r="F29" s="280">
        <v>0</v>
      </c>
      <c r="G29" s="279" t="s">
        <v>267</v>
      </c>
      <c r="H29" s="279" t="s">
        <v>268</v>
      </c>
      <c r="I29" s="279" t="s">
        <v>267</v>
      </c>
      <c r="J29" s="279" t="s">
        <v>268</v>
      </c>
      <c r="K29" s="280">
        <v>0</v>
      </c>
      <c r="L29" s="279" t="s">
        <v>114</v>
      </c>
      <c r="M29" s="279" t="s">
        <v>109</v>
      </c>
      <c r="N29" s="279" t="s">
        <v>157</v>
      </c>
    </row>
    <row r="30" spans="1:15" s="202" customFormat="1" ht="17.149999999999999" customHeight="1" x14ac:dyDescent="0.35">
      <c r="A30" s="278"/>
      <c r="B30" s="72" t="s">
        <v>153</v>
      </c>
      <c r="C30" s="183">
        <v>43863.627</v>
      </c>
      <c r="D30" s="183">
        <v>12466.813999999998</v>
      </c>
      <c r="E30" s="44">
        <v>2.5184311725513835</v>
      </c>
      <c r="F30" s="276">
        <v>0</v>
      </c>
      <c r="G30" s="183">
        <v>0</v>
      </c>
      <c r="H30" s="183">
        <v>-176.43700000000001</v>
      </c>
      <c r="I30" s="183">
        <v>0</v>
      </c>
      <c r="J30" s="183">
        <v>-740.81600000000003</v>
      </c>
      <c r="K30" s="276">
        <v>0</v>
      </c>
      <c r="L30" s="183">
        <v>44040.063999999998</v>
      </c>
      <c r="M30" s="183">
        <v>13207.63</v>
      </c>
      <c r="N30" s="44">
        <v>2.3344410768623893</v>
      </c>
    </row>
    <row r="31" spans="1:15" ht="17.149999999999999" customHeight="1" x14ac:dyDescent="0.35">
      <c r="A31" s="277"/>
      <c r="B31" s="72" t="s">
        <v>152</v>
      </c>
      <c r="C31" s="183">
        <v>-11610.099319999936</v>
      </c>
      <c r="D31" s="183">
        <v>-3749.6224100000763</v>
      </c>
      <c r="E31" s="44">
        <v>2.0963382576966461</v>
      </c>
      <c r="F31" s="276">
        <v>0</v>
      </c>
      <c r="G31" s="183">
        <v>0</v>
      </c>
      <c r="H31" s="183">
        <v>61.752949999999998</v>
      </c>
      <c r="I31" s="183">
        <v>0</v>
      </c>
      <c r="J31" s="183">
        <v>259.28559999999999</v>
      </c>
      <c r="K31" s="276">
        <v>0</v>
      </c>
      <c r="L31" s="183">
        <v>-11671.852269999936</v>
      </c>
      <c r="M31" s="183">
        <v>-4008.9080100000765</v>
      </c>
      <c r="N31" s="44">
        <v>1.9114791960516233</v>
      </c>
    </row>
    <row r="32" spans="1:15" s="202" customFormat="1" ht="17.149999999999999" customHeight="1" x14ac:dyDescent="0.35">
      <c r="A32" s="251"/>
      <c r="B32" s="275" t="s">
        <v>151</v>
      </c>
      <c r="C32" s="186">
        <v>32253.527680000065</v>
      </c>
      <c r="D32" s="186">
        <v>8717.1915899999221</v>
      </c>
      <c r="E32" s="272">
        <v>2.6999906847292721</v>
      </c>
      <c r="F32" s="274">
        <v>0</v>
      </c>
      <c r="G32" s="186">
        <v>0</v>
      </c>
      <c r="H32" s="186">
        <v>-114.68405000000001</v>
      </c>
      <c r="I32" s="186">
        <v>0</v>
      </c>
      <c r="J32" s="186">
        <v>-481.53040000000004</v>
      </c>
      <c r="K32" s="273">
        <v>0</v>
      </c>
      <c r="L32" s="186">
        <v>32368.211730000061</v>
      </c>
      <c r="M32" s="186">
        <v>9198.7219899999218</v>
      </c>
      <c r="N32" s="272">
        <v>2.5187726909442487</v>
      </c>
    </row>
    <row r="33" spans="1:14" s="202" customFormat="1" ht="16" customHeight="1" x14ac:dyDescent="0.35">
      <c r="A33" s="251"/>
      <c r="C33" s="270"/>
      <c r="D33" s="270"/>
      <c r="E33" s="271"/>
      <c r="F33" s="271"/>
      <c r="G33" s="270"/>
      <c r="H33" s="270"/>
      <c r="I33" s="270"/>
      <c r="J33" s="270"/>
      <c r="M33" s="251"/>
      <c r="N33" s="269"/>
    </row>
    <row r="34" spans="1:14" x14ac:dyDescent="0.35">
      <c r="A34" s="260"/>
    </row>
    <row r="35" spans="1:14" x14ac:dyDescent="0.35">
      <c r="A35" s="260"/>
      <c r="B35" s="268" t="s">
        <v>281</v>
      </c>
      <c r="C35" s="266" t="s">
        <v>114</v>
      </c>
      <c r="D35" s="266" t="s">
        <v>109</v>
      </c>
      <c r="E35" s="266" t="s">
        <v>157</v>
      </c>
      <c r="F35" s="267"/>
      <c r="G35" s="266" t="s">
        <v>170</v>
      </c>
      <c r="H35" s="266" t="s">
        <v>169</v>
      </c>
      <c r="I35" s="266" t="s">
        <v>157</v>
      </c>
    </row>
    <row r="36" spans="1:14" x14ac:dyDescent="0.35">
      <c r="A36" s="260"/>
      <c r="B36" s="263" t="s">
        <v>282</v>
      </c>
      <c r="C36" s="265">
        <v>113657.111</v>
      </c>
      <c r="D36" s="265">
        <v>160183.842</v>
      </c>
      <c r="E36" s="261">
        <v>-0.29045832849982456</v>
      </c>
      <c r="F36" s="107"/>
      <c r="G36" s="265">
        <v>113657.111</v>
      </c>
      <c r="H36" s="265">
        <v>160183.842</v>
      </c>
      <c r="I36" s="264">
        <v>-0.29045832849982456</v>
      </c>
    </row>
    <row r="37" spans="1:14" x14ac:dyDescent="0.35">
      <c r="A37" s="260"/>
      <c r="B37" s="263" t="s">
        <v>283</v>
      </c>
      <c r="C37" s="262">
        <v>-37440.567000000003</v>
      </c>
      <c r="D37" s="262">
        <v>-51408.959999999999</v>
      </c>
      <c r="E37" s="261">
        <v>-0.27171125422494435</v>
      </c>
      <c r="F37" s="107"/>
      <c r="G37" s="262">
        <v>-37440.567000000003</v>
      </c>
      <c r="H37" s="262">
        <v>-51408.959999999999</v>
      </c>
      <c r="I37" s="261">
        <v>-0.27171125422494435</v>
      </c>
    </row>
    <row r="38" spans="1:14" ht="15.5" thickBot="1" x14ac:dyDescent="0.4">
      <c r="A38" s="260"/>
      <c r="B38" s="259" t="s">
        <v>284</v>
      </c>
      <c r="C38" s="257">
        <v>32253.527680000065</v>
      </c>
      <c r="D38" s="257">
        <v>8717.1915899999221</v>
      </c>
      <c r="E38" s="256">
        <v>2.6999906847292721</v>
      </c>
      <c r="F38" s="258"/>
      <c r="G38" s="257">
        <v>32253.527680000065</v>
      </c>
      <c r="H38" s="257">
        <v>8717.1915899999221</v>
      </c>
      <c r="I38" s="256">
        <v>2.6999906847292721</v>
      </c>
    </row>
    <row r="39" spans="1:14" ht="15.5" thickTop="1" x14ac:dyDescent="0.35">
      <c r="B39" s="255" t="s">
        <v>255</v>
      </c>
      <c r="C39" s="254">
        <v>43963.01631999993</v>
      </c>
      <c r="D39" s="253">
        <v>100057.6904100001</v>
      </c>
      <c r="E39" s="252">
        <v>-0.5606233150110157</v>
      </c>
      <c r="F39" s="107"/>
      <c r="G39" s="254">
        <v>43963.01631999993</v>
      </c>
      <c r="H39" s="253">
        <v>100057.6904100001</v>
      </c>
      <c r="I39" s="252">
        <v>-0.5606233150110157</v>
      </c>
    </row>
    <row r="40" spans="1:14" x14ac:dyDescent="0.35">
      <c r="A40" s="251"/>
      <c r="F40" s="249"/>
      <c r="G40" s="249"/>
      <c r="H40" s="249"/>
      <c r="I40" s="249"/>
      <c r="J40" s="249"/>
    </row>
    <row r="41" spans="1:14" x14ac:dyDescent="0.35">
      <c r="A41" s="251"/>
    </row>
    <row r="42" spans="1:14" x14ac:dyDescent="0.35">
      <c r="A42" s="251"/>
    </row>
    <row r="43" spans="1:14" x14ac:dyDescent="0.35">
      <c r="A43" s="251"/>
    </row>
    <row r="44" spans="1:14" x14ac:dyDescent="0.35">
      <c r="A44" s="251"/>
    </row>
    <row r="45" spans="1:14" x14ac:dyDescent="0.35">
      <c r="A45" s="251"/>
    </row>
    <row r="46" spans="1:14" x14ac:dyDescent="0.35">
      <c r="A46" s="250"/>
    </row>
    <row r="47" spans="1:14" x14ac:dyDescent="0.35">
      <c r="A47" s="251"/>
    </row>
    <row r="48" spans="1:14" x14ac:dyDescent="0.35">
      <c r="A48" s="250"/>
      <c r="F48" s="249"/>
      <c r="G48" s="249"/>
      <c r="H48" s="249"/>
      <c r="I48" s="249"/>
      <c r="J48" s="249"/>
    </row>
  </sheetData>
  <mergeCells count="9">
    <mergeCell ref="G5:H5"/>
    <mergeCell ref="L5:N5"/>
    <mergeCell ref="B28:B29"/>
    <mergeCell ref="C28:E28"/>
    <mergeCell ref="G28:H28"/>
    <mergeCell ref="L28:N28"/>
    <mergeCell ref="C5:E5"/>
    <mergeCell ref="I5:J5"/>
    <mergeCell ref="I28:J28"/>
  </mergeCells>
  <hyperlinks>
    <hyperlink ref="B2" location="Home!A1" display="Home" xr:uid="{00AA02EF-7D1A-47E2-BF40-D7A967231162}"/>
  </hyperlink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F044-17A7-4ABB-9C20-A5AAAF2ADE9B}">
  <sheetPr>
    <tabColor theme="4" tint="0.79998168889431442"/>
  </sheetPr>
  <dimension ref="A1:M93"/>
  <sheetViews>
    <sheetView showGridLines="0" zoomScale="85" zoomScaleNormal="85" workbookViewId="0"/>
  </sheetViews>
  <sheetFormatPr baseColWidth="10" defaultColWidth="11.453125" defaultRowHeight="15" x14ac:dyDescent="0.4"/>
  <cols>
    <col min="1" max="1" width="3.54296875" style="6" customWidth="1"/>
    <col min="2" max="2" width="28.1796875" style="6" customWidth="1"/>
    <col min="3" max="4" width="12.54296875" style="300" bestFit="1" customWidth="1"/>
    <col min="5" max="5" width="0.81640625" style="3" customWidth="1"/>
    <col min="6" max="6" width="9.26953125" style="300" bestFit="1" customWidth="1"/>
    <col min="7" max="7" width="9.54296875" style="300" bestFit="1" customWidth="1"/>
    <col min="8" max="8" width="1.54296875" style="3" customWidth="1"/>
    <col min="9" max="9" width="13.453125" style="6" customWidth="1"/>
    <col min="10" max="10" width="12.1796875" style="6" bestFit="1" customWidth="1"/>
    <col min="11" max="11" width="1.1796875" style="3" customWidth="1"/>
    <col min="12" max="16384" width="11.453125" style="6"/>
  </cols>
  <sheetData>
    <row r="1" spans="1:13" ht="26.5" customHeight="1" x14ac:dyDescent="0.4">
      <c r="A1" s="338"/>
      <c r="B1" s="338"/>
      <c r="C1" s="337"/>
      <c r="D1" s="337"/>
      <c r="F1" s="337"/>
      <c r="G1" s="337"/>
    </row>
    <row r="2" spans="1:13" ht="15.5" customHeight="1" x14ac:dyDescent="0.4">
      <c r="B2" s="456" t="s">
        <v>230</v>
      </c>
      <c r="C2" s="6"/>
      <c r="D2" s="6"/>
      <c r="E2" s="6"/>
      <c r="F2" s="6"/>
      <c r="G2" s="6"/>
      <c r="H2" s="6"/>
      <c r="K2" s="6"/>
    </row>
    <row r="3" spans="1:13" ht="26.5" customHeight="1" x14ac:dyDescent="0.4">
      <c r="A3" s="338"/>
      <c r="B3" s="338"/>
      <c r="C3" s="337"/>
      <c r="D3" s="337"/>
      <c r="F3" s="337"/>
      <c r="G3" s="337"/>
    </row>
    <row r="4" spans="1:13" ht="26.5" customHeight="1" x14ac:dyDescent="0.4">
      <c r="A4" s="340"/>
      <c r="B4" s="201" t="s">
        <v>159</v>
      </c>
      <c r="C4" s="339"/>
      <c r="D4" s="339"/>
      <c r="F4" s="339"/>
      <c r="G4" s="339"/>
    </row>
    <row r="5" spans="1:13" ht="26.5" customHeight="1" x14ac:dyDescent="0.4">
      <c r="A5" s="338"/>
      <c r="B5" s="338"/>
      <c r="C5" s="337"/>
      <c r="D5" s="337"/>
      <c r="F5" s="337"/>
      <c r="G5" s="337"/>
    </row>
    <row r="6" spans="1:13" s="211" customFormat="1" ht="17.149999999999999" customHeight="1" x14ac:dyDescent="0.4">
      <c r="A6" s="497"/>
      <c r="B6" s="500" t="s">
        <v>39</v>
      </c>
      <c r="C6" s="323" t="s">
        <v>114</v>
      </c>
      <c r="D6" s="323" t="s">
        <v>109</v>
      </c>
      <c r="E6" s="336">
        <v>0</v>
      </c>
      <c r="F6" s="498" t="s">
        <v>285</v>
      </c>
      <c r="G6" s="499"/>
      <c r="H6" s="336">
        <v>0</v>
      </c>
      <c r="I6" s="323" t="s">
        <v>170</v>
      </c>
      <c r="J6" s="323" t="s">
        <v>169</v>
      </c>
      <c r="K6" s="336">
        <v>0</v>
      </c>
      <c r="L6" s="496" t="s">
        <v>285</v>
      </c>
      <c r="M6" s="492"/>
    </row>
    <row r="7" spans="1:13" s="211" customFormat="1" ht="17.149999999999999" customHeight="1" x14ac:dyDescent="0.4">
      <c r="A7" s="497"/>
      <c r="B7" s="501"/>
      <c r="C7" s="493" t="s">
        <v>158</v>
      </c>
      <c r="D7" s="493"/>
      <c r="E7" s="3"/>
      <c r="F7" s="321" t="s">
        <v>157</v>
      </c>
      <c r="G7" s="321" t="s">
        <v>156</v>
      </c>
      <c r="H7" s="3"/>
      <c r="I7" s="493" t="s">
        <v>158</v>
      </c>
      <c r="J7" s="493"/>
      <c r="K7" s="3"/>
      <c r="L7" s="321" t="s">
        <v>157</v>
      </c>
      <c r="M7" s="321" t="s">
        <v>156</v>
      </c>
    </row>
    <row r="8" spans="1:13" s="70" customFormat="1" ht="14.5" customHeight="1" x14ac:dyDescent="0.4">
      <c r="A8" s="302"/>
      <c r="B8" s="316" t="s">
        <v>0</v>
      </c>
      <c r="C8" s="315">
        <v>1224545.27</v>
      </c>
      <c r="D8" s="315">
        <v>1222056.254</v>
      </c>
      <c r="E8" s="305">
        <v>0</v>
      </c>
      <c r="F8" s="314">
        <v>2.0367442103037536E-3</v>
      </c>
      <c r="G8" s="314">
        <v>2.0367442103037536E-3</v>
      </c>
      <c r="H8" s="305">
        <v>0</v>
      </c>
      <c r="I8" s="315">
        <v>1224545.27</v>
      </c>
      <c r="J8" s="315">
        <v>1222056.254</v>
      </c>
      <c r="K8" s="305">
        <v>0</v>
      </c>
      <c r="L8" s="314">
        <v>2.0367442103037536E-3</v>
      </c>
      <c r="M8" s="314">
        <v>2.0367442103037536E-3</v>
      </c>
    </row>
    <row r="9" spans="1:13" s="70" customFormat="1" x14ac:dyDescent="0.4">
      <c r="A9" s="302"/>
      <c r="B9" s="316" t="s">
        <v>1</v>
      </c>
      <c r="C9" s="315">
        <v>564420.85600000003</v>
      </c>
      <c r="D9" s="315">
        <v>611559.44099999999</v>
      </c>
      <c r="E9" s="305">
        <v>0</v>
      </c>
      <c r="F9" s="314">
        <v>-7.7079318607068958E-2</v>
      </c>
      <c r="G9" s="314">
        <v>0.34198755085666832</v>
      </c>
      <c r="H9" s="305">
        <v>0</v>
      </c>
      <c r="I9" s="315">
        <v>564420.85600000003</v>
      </c>
      <c r="J9" s="315">
        <v>611559.44099999999</v>
      </c>
      <c r="K9" s="305">
        <v>0</v>
      </c>
      <c r="L9" s="314">
        <v>-7.7079318607068958E-2</v>
      </c>
      <c r="M9" s="314">
        <v>0.34198755085666832</v>
      </c>
    </row>
    <row r="10" spans="1:13" s="70" customFormat="1" x14ac:dyDescent="0.4">
      <c r="A10" s="302"/>
      <c r="B10" s="316" t="s">
        <v>49</v>
      </c>
      <c r="C10" s="315">
        <v>504834.283</v>
      </c>
      <c r="D10" s="315">
        <v>538217.90700000001</v>
      </c>
      <c r="E10" s="305">
        <v>0</v>
      </c>
      <c r="F10" s="314">
        <v>-6.2026223144597048E-2</v>
      </c>
      <c r="G10" s="314">
        <v>2.4036258477137862E-2</v>
      </c>
      <c r="H10" s="305">
        <v>0</v>
      </c>
      <c r="I10" s="315">
        <v>504834.283</v>
      </c>
      <c r="J10" s="315">
        <v>538217.90700000001</v>
      </c>
      <c r="K10" s="305">
        <v>0</v>
      </c>
      <c r="L10" s="314">
        <v>-6.2026223144597048E-2</v>
      </c>
      <c r="M10" s="314">
        <v>2.4036258477137862E-2</v>
      </c>
    </row>
    <row r="11" spans="1:13" s="70" customFormat="1" x14ac:dyDescent="0.4">
      <c r="A11" s="302"/>
      <c r="B11" s="316" t="s">
        <v>50</v>
      </c>
      <c r="C11" s="315">
        <v>321296.10600000003</v>
      </c>
      <c r="D11" s="315">
        <v>366650.96100000001</v>
      </c>
      <c r="E11" s="305">
        <v>0</v>
      </c>
      <c r="F11" s="314">
        <v>-0.12370035762704568</v>
      </c>
      <c r="G11" s="314">
        <v>-0.14346954022531888</v>
      </c>
      <c r="H11" s="305">
        <v>0</v>
      </c>
      <c r="I11" s="315">
        <v>321296.10600000003</v>
      </c>
      <c r="J11" s="315">
        <v>366650.96100000001</v>
      </c>
      <c r="K11" s="305">
        <v>0</v>
      </c>
      <c r="L11" s="314">
        <v>-0.12370035762704568</v>
      </c>
      <c r="M11" s="314">
        <v>-0.14346954022531888</v>
      </c>
    </row>
    <row r="12" spans="1:13" s="70" customFormat="1" x14ac:dyDescent="0.4">
      <c r="A12" s="302"/>
      <c r="B12" s="316" t="s">
        <v>51</v>
      </c>
      <c r="C12" s="315">
        <v>339626.08899999998</v>
      </c>
      <c r="D12" s="315">
        <v>319067.49599999998</v>
      </c>
      <c r="E12" s="305">
        <v>0</v>
      </c>
      <c r="F12" s="314">
        <v>6.4433366788323676E-2</v>
      </c>
      <c r="G12" s="314">
        <v>5.850061590807587E-2</v>
      </c>
      <c r="H12" s="305">
        <v>0</v>
      </c>
      <c r="I12" s="315">
        <v>339626.08899999998</v>
      </c>
      <c r="J12" s="315">
        <v>319067.49599999998</v>
      </c>
      <c r="K12" s="305">
        <v>0</v>
      </c>
      <c r="L12" s="314">
        <v>6.4433366788323676E-2</v>
      </c>
      <c r="M12" s="314">
        <v>5.850061590807587E-2</v>
      </c>
    </row>
    <row r="13" spans="1:13" s="70" customFormat="1" x14ac:dyDescent="0.4">
      <c r="A13" s="302"/>
      <c r="B13" s="316" t="s">
        <v>2</v>
      </c>
      <c r="C13" s="315">
        <v>228788.02</v>
      </c>
      <c r="D13" s="315">
        <v>214089.31400000001</v>
      </c>
      <c r="E13" s="305">
        <v>0</v>
      </c>
      <c r="F13" s="314">
        <v>6.865688775106249E-2</v>
      </c>
      <c r="G13" s="314">
        <v>2.2796330187997649E-2</v>
      </c>
      <c r="H13" s="305">
        <v>0</v>
      </c>
      <c r="I13" s="315">
        <v>228788.02</v>
      </c>
      <c r="J13" s="315">
        <v>214089.31400000001</v>
      </c>
      <c r="K13" s="305">
        <v>0</v>
      </c>
      <c r="L13" s="314">
        <v>6.865688775106249E-2</v>
      </c>
      <c r="M13" s="314">
        <v>2.2796330187997649E-2</v>
      </c>
    </row>
    <row r="14" spans="1:13" s="70" customFormat="1" x14ac:dyDescent="0.4">
      <c r="A14" s="303"/>
      <c r="B14" s="335" t="s">
        <v>269</v>
      </c>
      <c r="C14" s="318">
        <v>3183510.6240000003</v>
      </c>
      <c r="D14" s="318">
        <v>3271641.3729999997</v>
      </c>
      <c r="E14" s="305">
        <v>0</v>
      </c>
      <c r="F14" s="317">
        <v>-2.6937777999544665E-2</v>
      </c>
      <c r="G14" s="329" t="s">
        <v>161</v>
      </c>
      <c r="H14" s="305">
        <v>0</v>
      </c>
      <c r="I14" s="318">
        <v>3183510.6240000003</v>
      </c>
      <c r="J14" s="318">
        <v>3271641.3729999997</v>
      </c>
      <c r="K14" s="305">
        <v>0</v>
      </c>
      <c r="L14" s="317">
        <v>-2.6937777999544665E-2</v>
      </c>
      <c r="M14" s="329" t="s">
        <v>161</v>
      </c>
    </row>
    <row r="15" spans="1:13" s="70" customFormat="1" x14ac:dyDescent="0.4">
      <c r="A15" s="302"/>
      <c r="B15" s="316" t="s">
        <v>0</v>
      </c>
      <c r="C15" s="315">
        <v>333560.78000000003</v>
      </c>
      <c r="D15" s="315">
        <v>337508.99900000001</v>
      </c>
      <c r="E15" s="305">
        <v>0</v>
      </c>
      <c r="F15" s="314">
        <v>-1.1698114751600985E-2</v>
      </c>
      <c r="G15" s="314">
        <v>-1.1698114751600985E-2</v>
      </c>
      <c r="H15" s="305">
        <v>0</v>
      </c>
      <c r="I15" s="315">
        <v>333560.78000000003</v>
      </c>
      <c r="J15" s="315">
        <v>337508.99900000001</v>
      </c>
      <c r="K15" s="305">
        <v>0</v>
      </c>
      <c r="L15" s="314">
        <v>-1.1698114751600985E-2</v>
      </c>
      <c r="M15" s="314">
        <v>-1.1698114751600985E-2</v>
      </c>
    </row>
    <row r="16" spans="1:13" s="70" customFormat="1" x14ac:dyDescent="0.4">
      <c r="A16" s="302"/>
      <c r="B16" s="316" t="s">
        <v>1</v>
      </c>
      <c r="C16" s="315">
        <v>149045.53400000001</v>
      </c>
      <c r="D16" s="315">
        <v>166681.19699999999</v>
      </c>
      <c r="E16" s="305">
        <v>0</v>
      </c>
      <c r="F16" s="314">
        <v>-0.10580475372996012</v>
      </c>
      <c r="G16" s="314">
        <v>0.30141752784245868</v>
      </c>
      <c r="H16" s="305">
        <v>0</v>
      </c>
      <c r="I16" s="315">
        <v>149045.53400000001</v>
      </c>
      <c r="J16" s="315">
        <v>166681.19699999999</v>
      </c>
      <c r="K16" s="305">
        <v>0</v>
      </c>
      <c r="L16" s="314">
        <v>-0.10580475372996012</v>
      </c>
      <c r="M16" s="314">
        <v>0.30141752784245868</v>
      </c>
    </row>
    <row r="17" spans="1:13" s="70" customFormat="1" x14ac:dyDescent="0.4">
      <c r="A17" s="302"/>
      <c r="B17" s="316" t="s">
        <v>49</v>
      </c>
      <c r="C17" s="315">
        <v>190934.01699999999</v>
      </c>
      <c r="D17" s="315">
        <v>204092.56</v>
      </c>
      <c r="E17" s="305">
        <v>0</v>
      </c>
      <c r="F17" s="314">
        <v>-6.4473408535813403E-2</v>
      </c>
      <c r="G17" s="314">
        <v>2.0865338093518204E-2</v>
      </c>
      <c r="H17" s="305">
        <v>0</v>
      </c>
      <c r="I17" s="315">
        <v>190934.01699999999</v>
      </c>
      <c r="J17" s="315">
        <v>204092.56</v>
      </c>
      <c r="K17" s="305">
        <v>0</v>
      </c>
      <c r="L17" s="314">
        <v>-6.4473408535813403E-2</v>
      </c>
      <c r="M17" s="314">
        <v>2.0865338093518204E-2</v>
      </c>
    </row>
    <row r="18" spans="1:13" s="70" customFormat="1" x14ac:dyDescent="0.4">
      <c r="A18" s="302"/>
      <c r="B18" s="316" t="s">
        <v>50</v>
      </c>
      <c r="C18" s="315">
        <v>76014.069000000003</v>
      </c>
      <c r="D18" s="315">
        <v>73198.203999999998</v>
      </c>
      <c r="E18" s="305">
        <v>0</v>
      </c>
      <c r="F18" s="314">
        <v>3.8469044950884435E-2</v>
      </c>
      <c r="G18" s="314">
        <v>1.4411852304392125E-2</v>
      </c>
      <c r="H18" s="305">
        <v>0</v>
      </c>
      <c r="I18" s="315">
        <v>76014.069000000003</v>
      </c>
      <c r="J18" s="315">
        <v>73198.203999999998</v>
      </c>
      <c r="K18" s="305">
        <v>0</v>
      </c>
      <c r="L18" s="314">
        <v>3.8469044950884435E-2</v>
      </c>
      <c r="M18" s="314">
        <v>1.4411852304392125E-2</v>
      </c>
    </row>
    <row r="19" spans="1:13" s="70" customFormat="1" x14ac:dyDescent="0.4">
      <c r="A19" s="302"/>
      <c r="B19" s="316" t="s">
        <v>51</v>
      </c>
      <c r="C19" s="315">
        <v>86162.027000000002</v>
      </c>
      <c r="D19" s="315">
        <v>78899.089000000007</v>
      </c>
      <c r="E19" s="305">
        <v>0</v>
      </c>
      <c r="F19" s="314">
        <v>9.2053509008196421E-2</v>
      </c>
      <c r="G19" s="314">
        <v>8.5732033422896592E-2</v>
      </c>
      <c r="H19" s="305">
        <v>0</v>
      </c>
      <c r="I19" s="315">
        <v>86162.027000000002</v>
      </c>
      <c r="J19" s="315">
        <v>78899.089000000007</v>
      </c>
      <c r="K19" s="305">
        <v>0</v>
      </c>
      <c r="L19" s="314">
        <v>9.2053509008196421E-2</v>
      </c>
      <c r="M19" s="314">
        <v>8.5732033422896592E-2</v>
      </c>
    </row>
    <row r="20" spans="1:13" s="70" customFormat="1" x14ac:dyDescent="0.4">
      <c r="A20" s="302"/>
      <c r="B20" s="316" t="s">
        <v>2</v>
      </c>
      <c r="C20" s="315">
        <v>50633.612000000001</v>
      </c>
      <c r="D20" s="315">
        <v>46038.995999999999</v>
      </c>
      <c r="E20" s="305">
        <v>0</v>
      </c>
      <c r="F20" s="314">
        <v>9.979835355227995E-2</v>
      </c>
      <c r="G20" s="314">
        <v>5.1738404149105799E-2</v>
      </c>
      <c r="H20" s="305">
        <v>0</v>
      </c>
      <c r="I20" s="315">
        <v>50633.612000000001</v>
      </c>
      <c r="J20" s="315">
        <v>46038.995999999999</v>
      </c>
      <c r="K20" s="305">
        <v>0</v>
      </c>
      <c r="L20" s="314">
        <v>9.979835355227995E-2</v>
      </c>
      <c r="M20" s="314">
        <v>5.1738404149105799E-2</v>
      </c>
    </row>
    <row r="21" spans="1:13" s="70" customFormat="1" x14ac:dyDescent="0.4">
      <c r="A21" s="334"/>
      <c r="B21" s="333" t="s">
        <v>244</v>
      </c>
      <c r="C21" s="312">
        <v>886350.03899999999</v>
      </c>
      <c r="D21" s="312">
        <v>906419.04500000016</v>
      </c>
      <c r="E21" s="305">
        <v>0</v>
      </c>
      <c r="F21" s="311">
        <v>-2.2140980058511617E-2</v>
      </c>
      <c r="G21" s="328" t="s">
        <v>161</v>
      </c>
      <c r="H21" s="305">
        <v>0</v>
      </c>
      <c r="I21" s="312">
        <v>886350.03899999999</v>
      </c>
      <c r="J21" s="312">
        <v>906419.04500000016</v>
      </c>
      <c r="K21" s="305">
        <v>0</v>
      </c>
      <c r="L21" s="311">
        <v>-2.2140980058511617E-2</v>
      </c>
      <c r="M21" s="328" t="s">
        <v>161</v>
      </c>
    </row>
    <row r="22" spans="1:13" s="70" customFormat="1" x14ac:dyDescent="0.4">
      <c r="A22" s="303"/>
      <c r="B22" s="333" t="s">
        <v>259</v>
      </c>
      <c r="C22" s="312">
        <v>-691854.33</v>
      </c>
      <c r="D22" s="312">
        <v>-709317.96400000004</v>
      </c>
      <c r="E22" s="305">
        <v>0</v>
      </c>
      <c r="F22" s="311">
        <v>-2.462031823009081E-2</v>
      </c>
      <c r="G22" s="328" t="s">
        <v>161</v>
      </c>
      <c r="H22" s="305">
        <v>0</v>
      </c>
      <c r="I22" s="312">
        <v>-691854.33</v>
      </c>
      <c r="J22" s="312">
        <v>-709317.96400000004</v>
      </c>
      <c r="K22" s="305">
        <v>0</v>
      </c>
      <c r="L22" s="311">
        <v>-2.462031823009081E-2</v>
      </c>
      <c r="M22" s="328" t="s">
        <v>161</v>
      </c>
    </row>
    <row r="23" spans="1:13" s="70" customFormat="1" x14ac:dyDescent="0.4">
      <c r="A23" s="303"/>
      <c r="B23" s="332" t="s">
        <v>286</v>
      </c>
      <c r="C23" s="309">
        <v>196533.44499999998</v>
      </c>
      <c r="D23" s="309">
        <v>199307.72499999998</v>
      </c>
      <c r="E23" s="305">
        <v>0</v>
      </c>
      <c r="F23" s="308">
        <v>-1.3919580889300676E-2</v>
      </c>
      <c r="G23" s="326" t="s">
        <v>161</v>
      </c>
      <c r="H23" s="305">
        <v>0</v>
      </c>
      <c r="I23" s="309">
        <v>196533.44499999998</v>
      </c>
      <c r="J23" s="309">
        <v>199307.72499999998</v>
      </c>
      <c r="K23" s="305">
        <v>0</v>
      </c>
      <c r="L23" s="308">
        <v>-1.3919580889300676E-2</v>
      </c>
      <c r="M23" s="326" t="s">
        <v>161</v>
      </c>
    </row>
    <row r="24" spans="1:13" s="70" customFormat="1" x14ac:dyDescent="0.4">
      <c r="A24" s="303"/>
      <c r="B24" s="306" t="s">
        <v>120</v>
      </c>
      <c r="C24" s="307">
        <v>283114.38</v>
      </c>
      <c r="D24" s="307">
        <v>281963.87999999995</v>
      </c>
      <c r="E24" s="305">
        <v>0</v>
      </c>
      <c r="F24" s="304">
        <v>4.0803098609654143E-3</v>
      </c>
      <c r="G24" s="304" t="s">
        <v>161</v>
      </c>
      <c r="H24" s="305">
        <v>0</v>
      </c>
      <c r="I24" s="307">
        <v>283114.38</v>
      </c>
      <c r="J24" s="307">
        <v>281963.87999999995</v>
      </c>
      <c r="K24" s="305">
        <v>0</v>
      </c>
      <c r="L24" s="304">
        <v>4.0803098609654143E-3</v>
      </c>
      <c r="M24" s="304" t="s">
        <v>161</v>
      </c>
    </row>
    <row r="25" spans="1:13" s="70" customFormat="1" ht="16" customHeight="1" x14ac:dyDescent="0.4">
      <c r="A25" s="302"/>
      <c r="B25" s="306" t="s">
        <v>287</v>
      </c>
      <c r="C25" s="304">
        <v>8.893150155229386E-2</v>
      </c>
      <c r="D25" s="304">
        <v>8.6184226158457972E-2</v>
      </c>
      <c r="E25" s="305">
        <v>0</v>
      </c>
      <c r="F25" s="491" t="s">
        <v>288</v>
      </c>
      <c r="G25" s="491"/>
      <c r="H25" s="305">
        <v>0</v>
      </c>
      <c r="I25" s="304">
        <v>8.893150155229386E-2</v>
      </c>
      <c r="J25" s="304">
        <v>8.6184226158457972E-2</v>
      </c>
      <c r="K25" s="305">
        <v>0</v>
      </c>
      <c r="L25" s="491" t="s">
        <v>288</v>
      </c>
      <c r="M25" s="491"/>
    </row>
    <row r="26" spans="1:13" s="70" customFormat="1" ht="16" customHeight="1" x14ac:dyDescent="0.4">
      <c r="A26" s="302"/>
      <c r="B26" s="99"/>
      <c r="C26" s="331"/>
      <c r="D26" s="331"/>
      <c r="E26" s="3"/>
      <c r="F26" s="330"/>
      <c r="G26" s="330"/>
      <c r="H26" s="3"/>
      <c r="K26" s="3"/>
    </row>
    <row r="27" spans="1:13" s="99" customFormat="1" ht="16.5" customHeight="1" x14ac:dyDescent="0.4">
      <c r="A27" s="96"/>
      <c r="B27" s="494" t="s">
        <v>40</v>
      </c>
      <c r="C27" s="323" t="str">
        <f>+C6</f>
        <v>1Q26</v>
      </c>
      <c r="D27" s="323" t="str">
        <f>+D6</f>
        <v>1Q25</v>
      </c>
      <c r="E27" s="3"/>
      <c r="F27" s="492" t="str">
        <f>+F6</f>
        <v>Var. vs 2025</v>
      </c>
      <c r="G27" s="492"/>
      <c r="H27" s="3"/>
      <c r="I27" s="323" t="str">
        <f>+I6</f>
        <v>3M26</v>
      </c>
      <c r="J27" s="323" t="str">
        <f>+J6</f>
        <v>3M25</v>
      </c>
      <c r="K27" s="3"/>
      <c r="L27" s="492" t="str">
        <f>+L6</f>
        <v>Var. vs 2025</v>
      </c>
      <c r="M27" s="492"/>
    </row>
    <row r="28" spans="1:13" s="320" customFormat="1" ht="17.149999999999999" customHeight="1" x14ac:dyDescent="0.4">
      <c r="A28" s="497"/>
      <c r="B28" s="495"/>
      <c r="C28" s="493" t="s">
        <v>158</v>
      </c>
      <c r="D28" s="493"/>
      <c r="E28" s="3"/>
      <c r="F28" s="321" t="s">
        <v>157</v>
      </c>
      <c r="G28" s="321" t="s">
        <v>156</v>
      </c>
      <c r="H28" s="3"/>
      <c r="I28" s="493" t="s">
        <v>158</v>
      </c>
      <c r="J28" s="493"/>
      <c r="K28" s="3"/>
      <c r="L28" s="321" t="s">
        <v>157</v>
      </c>
      <c r="M28" s="321" t="s">
        <v>156</v>
      </c>
    </row>
    <row r="29" spans="1:13" s="70" customFormat="1" ht="16.5" customHeight="1" x14ac:dyDescent="0.4">
      <c r="A29" s="497"/>
      <c r="B29" s="316" t="s">
        <v>0</v>
      </c>
      <c r="C29" s="315">
        <v>199885.842</v>
      </c>
      <c r="D29" s="315">
        <v>209467.24100000001</v>
      </c>
      <c r="E29" s="305">
        <v>0</v>
      </c>
      <c r="F29" s="314">
        <v>-4.5741753957603382E-2</v>
      </c>
      <c r="G29" s="314">
        <v>-4.5741753957603382E-2</v>
      </c>
      <c r="H29" s="305">
        <v>0</v>
      </c>
      <c r="I29" s="315">
        <v>199885.842</v>
      </c>
      <c r="J29" s="315">
        <v>209467.24100000001</v>
      </c>
      <c r="K29" s="305">
        <v>0</v>
      </c>
      <c r="L29" s="314">
        <v>-4.5741753957603382E-2</v>
      </c>
      <c r="M29" s="314">
        <v>-4.5741753957603382E-2</v>
      </c>
    </row>
    <row r="30" spans="1:13" s="70" customFormat="1" x14ac:dyDescent="0.4">
      <c r="A30" s="302"/>
      <c r="B30" s="316" t="s">
        <v>1</v>
      </c>
      <c r="C30" s="315">
        <v>151179.10800000001</v>
      </c>
      <c r="D30" s="315">
        <v>203915.99400000001</v>
      </c>
      <c r="E30" s="305">
        <v>0</v>
      </c>
      <c r="F30" s="314">
        <v>-0.25862064551935049</v>
      </c>
      <c r="G30" s="314">
        <v>8.4801263643379254E-2</v>
      </c>
      <c r="H30" s="305">
        <v>0</v>
      </c>
      <c r="I30" s="315">
        <v>151179.10800000001</v>
      </c>
      <c r="J30" s="315">
        <v>203915.99400000001</v>
      </c>
      <c r="K30" s="305">
        <v>0</v>
      </c>
      <c r="L30" s="314">
        <v>-0.25862064551935049</v>
      </c>
      <c r="M30" s="314">
        <v>8.4801263643379254E-2</v>
      </c>
    </row>
    <row r="31" spans="1:13" s="70" customFormat="1" x14ac:dyDescent="0.4">
      <c r="A31" s="302"/>
      <c r="B31" s="316" t="s">
        <v>2</v>
      </c>
      <c r="C31" s="315">
        <v>23682.898000000001</v>
      </c>
      <c r="D31" s="315">
        <v>20191.524000000001</v>
      </c>
      <c r="E31" s="305">
        <v>0</v>
      </c>
      <c r="F31" s="314">
        <v>0.17291285194718342</v>
      </c>
      <c r="G31" s="314">
        <v>0.12276150032059308</v>
      </c>
      <c r="H31" s="305">
        <v>0</v>
      </c>
      <c r="I31" s="315">
        <v>23682.898000000001</v>
      </c>
      <c r="J31" s="315">
        <v>20191.524000000001</v>
      </c>
      <c r="K31" s="305">
        <v>0</v>
      </c>
      <c r="L31" s="314">
        <v>0.17291285194718342</v>
      </c>
      <c r="M31" s="314">
        <v>0.12276150032059308</v>
      </c>
    </row>
    <row r="32" spans="1:13" s="70" customFormat="1" x14ac:dyDescent="0.4">
      <c r="A32" s="302"/>
      <c r="B32" s="319" t="s">
        <v>269</v>
      </c>
      <c r="C32" s="318">
        <v>374747.848</v>
      </c>
      <c r="D32" s="318">
        <v>433574.75899999996</v>
      </c>
      <c r="E32" s="305">
        <v>0</v>
      </c>
      <c r="F32" s="317">
        <v>-0.13567881842494423</v>
      </c>
      <c r="G32" s="329" t="s">
        <v>161</v>
      </c>
      <c r="H32" s="305">
        <v>0</v>
      </c>
      <c r="I32" s="318">
        <v>374747.848</v>
      </c>
      <c r="J32" s="318">
        <v>433574.75899999996</v>
      </c>
      <c r="K32" s="305">
        <v>0</v>
      </c>
      <c r="L32" s="317">
        <v>-0.13567881842494423</v>
      </c>
      <c r="M32" s="329" t="s">
        <v>161</v>
      </c>
    </row>
    <row r="33" spans="1:13" s="70" customFormat="1" x14ac:dyDescent="0.4">
      <c r="A33" s="303"/>
      <c r="B33" s="316" t="s">
        <v>0</v>
      </c>
      <c r="C33" s="315">
        <v>52831.919000000002</v>
      </c>
      <c r="D33" s="315">
        <v>59857.550999999999</v>
      </c>
      <c r="E33" s="305">
        <v>0</v>
      </c>
      <c r="F33" s="314">
        <v>-0.11737252665081466</v>
      </c>
      <c r="G33" s="314">
        <v>-0.11737252665081466</v>
      </c>
      <c r="H33" s="305">
        <v>0</v>
      </c>
      <c r="I33" s="315">
        <v>52831.919000000002</v>
      </c>
      <c r="J33" s="315">
        <v>59857.550999999999</v>
      </c>
      <c r="K33" s="305">
        <v>0</v>
      </c>
      <c r="L33" s="314">
        <v>-0.11737252665081466</v>
      </c>
      <c r="M33" s="314">
        <v>-0.11737252665081466</v>
      </c>
    </row>
    <row r="34" spans="1:13" s="70" customFormat="1" x14ac:dyDescent="0.4">
      <c r="A34" s="302"/>
      <c r="B34" s="316" t="s">
        <v>1</v>
      </c>
      <c r="C34" s="315">
        <v>56290.228999999999</v>
      </c>
      <c r="D34" s="315">
        <v>78083.061000000002</v>
      </c>
      <c r="E34" s="305">
        <v>0</v>
      </c>
      <c r="F34" s="314">
        <v>-0.27909807480523852</v>
      </c>
      <c r="G34" s="314">
        <v>5.3578997428819219E-2</v>
      </c>
      <c r="H34" s="305">
        <v>0</v>
      </c>
      <c r="I34" s="315">
        <v>56290.228999999999</v>
      </c>
      <c r="J34" s="315">
        <v>78083.061000000002</v>
      </c>
      <c r="K34" s="305">
        <v>0</v>
      </c>
      <c r="L34" s="314">
        <v>-0.27909807480523852</v>
      </c>
      <c r="M34" s="314">
        <v>5.3578997428819219E-2</v>
      </c>
    </row>
    <row r="35" spans="1:13" s="70" customFormat="1" x14ac:dyDescent="0.4">
      <c r="A35" s="302"/>
      <c r="B35" s="316" t="s">
        <v>2</v>
      </c>
      <c r="C35" s="315">
        <v>5629.415</v>
      </c>
      <c r="D35" s="315">
        <v>4743.3530000000001</v>
      </c>
      <c r="E35" s="305">
        <v>0</v>
      </c>
      <c r="F35" s="314">
        <v>0.18680077152174834</v>
      </c>
      <c r="G35" s="314">
        <v>0.13616055632627355</v>
      </c>
      <c r="H35" s="305">
        <v>0</v>
      </c>
      <c r="I35" s="315">
        <v>5629.415</v>
      </c>
      <c r="J35" s="315">
        <v>4743.3530000000001</v>
      </c>
      <c r="K35" s="305">
        <v>0</v>
      </c>
      <c r="L35" s="314">
        <v>0.18680077152174834</v>
      </c>
      <c r="M35" s="314">
        <v>0.13616055632627355</v>
      </c>
    </row>
    <row r="36" spans="1:13" s="70" customFormat="1" x14ac:dyDescent="0.4">
      <c r="A36" s="302"/>
      <c r="B36" s="313" t="s">
        <v>244</v>
      </c>
      <c r="C36" s="312">
        <v>114751.56299999999</v>
      </c>
      <c r="D36" s="312">
        <v>142683.965</v>
      </c>
      <c r="E36" s="305">
        <v>0</v>
      </c>
      <c r="F36" s="311">
        <v>-0.19576412808545096</v>
      </c>
      <c r="G36" s="328" t="s">
        <v>161</v>
      </c>
      <c r="H36" s="305">
        <v>0</v>
      </c>
      <c r="I36" s="312">
        <v>114751.56299999999</v>
      </c>
      <c r="J36" s="312">
        <v>142683.965</v>
      </c>
      <c r="K36" s="305">
        <v>0</v>
      </c>
      <c r="L36" s="311">
        <v>-0.19576412808545096</v>
      </c>
      <c r="M36" s="328" t="s">
        <v>161</v>
      </c>
    </row>
    <row r="37" spans="1:13" s="70" customFormat="1" x14ac:dyDescent="0.4">
      <c r="A37" s="303"/>
      <c r="B37" s="313" t="s">
        <v>259</v>
      </c>
      <c r="C37" s="312">
        <v>-95616.708000000013</v>
      </c>
      <c r="D37" s="312">
        <v>-104457.98000000001</v>
      </c>
      <c r="E37" s="305">
        <v>0</v>
      </c>
      <c r="F37" s="311">
        <v>-8.463950767571804E-2</v>
      </c>
      <c r="G37" s="328" t="s">
        <v>161</v>
      </c>
      <c r="H37" s="305">
        <v>0</v>
      </c>
      <c r="I37" s="312">
        <v>-95616.708000000013</v>
      </c>
      <c r="J37" s="312">
        <v>-104457.98000000001</v>
      </c>
      <c r="K37" s="305">
        <v>0</v>
      </c>
      <c r="L37" s="311">
        <v>-8.463950767571804E-2</v>
      </c>
      <c r="M37" s="328" t="s">
        <v>161</v>
      </c>
    </row>
    <row r="38" spans="1:13" s="70" customFormat="1" x14ac:dyDescent="0.4">
      <c r="A38" s="303"/>
      <c r="B38" s="310" t="s">
        <v>286</v>
      </c>
      <c r="C38" s="309">
        <v>19178.118999999999</v>
      </c>
      <c r="D38" s="309">
        <v>38595.398000000001</v>
      </c>
      <c r="E38" s="305">
        <v>0</v>
      </c>
      <c r="F38" s="308">
        <v>-0.50309829684875906</v>
      </c>
      <c r="G38" s="326" t="s">
        <v>161</v>
      </c>
      <c r="H38" s="305">
        <v>0</v>
      </c>
      <c r="I38" s="327">
        <v>19178.118999999999</v>
      </c>
      <c r="J38" s="309">
        <v>38595.398000000001</v>
      </c>
      <c r="K38" s="305">
        <v>0</v>
      </c>
      <c r="L38" s="308">
        <v>-0.50309829684875906</v>
      </c>
      <c r="M38" s="326" t="s">
        <v>161</v>
      </c>
    </row>
    <row r="39" spans="1:13" s="70" customFormat="1" ht="16" customHeight="1" x14ac:dyDescent="0.4">
      <c r="A39" s="303"/>
      <c r="B39" s="306" t="s">
        <v>120</v>
      </c>
      <c r="C39" s="307">
        <v>26139.073000000004</v>
      </c>
      <c r="D39" s="307">
        <v>45347.957999999999</v>
      </c>
      <c r="E39" s="305">
        <v>0</v>
      </c>
      <c r="F39" s="304">
        <v>-0.42358875343405755</v>
      </c>
      <c r="G39" s="304" t="s">
        <v>161</v>
      </c>
      <c r="H39" s="305">
        <v>0</v>
      </c>
      <c r="I39" s="307">
        <v>26139.073000000004</v>
      </c>
      <c r="J39" s="307">
        <v>45347.957999999999</v>
      </c>
      <c r="K39" s="305">
        <v>0</v>
      </c>
      <c r="L39" s="304">
        <v>-0.42358875343405755</v>
      </c>
      <c r="M39" s="304" t="s">
        <v>161</v>
      </c>
    </row>
    <row r="40" spans="1:13" s="70" customFormat="1" ht="16" customHeight="1" x14ac:dyDescent="0.4">
      <c r="A40" s="303"/>
      <c r="B40" s="306" t="s">
        <v>287</v>
      </c>
      <c r="C40" s="304">
        <v>6.9751095675404662E-2</v>
      </c>
      <c r="D40" s="304">
        <v>0.10459086249529577</v>
      </c>
      <c r="E40" s="305">
        <v>0</v>
      </c>
      <c r="F40" s="491" t="s">
        <v>289</v>
      </c>
      <c r="G40" s="491"/>
      <c r="H40" s="305">
        <v>0</v>
      </c>
      <c r="I40" s="304">
        <v>6.9751095675404662E-2</v>
      </c>
      <c r="J40" s="304">
        <v>0.10459086249529577</v>
      </c>
      <c r="K40" s="305">
        <v>0</v>
      </c>
      <c r="L40" s="491" t="s">
        <v>289</v>
      </c>
      <c r="M40" s="491"/>
    </row>
    <row r="41" spans="1:13" s="70" customFormat="1" ht="16" customHeight="1" x14ac:dyDescent="0.4">
      <c r="A41" s="302"/>
      <c r="B41" s="3"/>
      <c r="C41" s="3"/>
      <c r="D41" s="3"/>
      <c r="E41" s="3"/>
      <c r="F41" s="3"/>
      <c r="G41" s="3"/>
      <c r="H41" s="3"/>
      <c r="K41" s="3"/>
    </row>
    <row r="42" spans="1:13" s="70" customFormat="1" ht="16" customHeight="1" x14ac:dyDescent="0.4">
      <c r="A42" s="302"/>
      <c r="B42" s="494" t="s">
        <v>41</v>
      </c>
      <c r="C42" s="323" t="str">
        <f>+C27</f>
        <v>1Q26</v>
      </c>
      <c r="D42" s="323" t="str">
        <f>+D27</f>
        <v>1Q25</v>
      </c>
      <c r="E42" s="3"/>
      <c r="F42" s="492" t="str">
        <f>+F27</f>
        <v>Var. vs 2025</v>
      </c>
      <c r="G42" s="492"/>
      <c r="H42" s="3"/>
      <c r="I42" s="323" t="str">
        <f>+I27</f>
        <v>3M26</v>
      </c>
      <c r="J42" s="323" t="str">
        <f>+J27</f>
        <v>3M25</v>
      </c>
      <c r="K42" s="3"/>
      <c r="L42" s="492" t="str">
        <f>+L27</f>
        <v>Var. vs 2025</v>
      </c>
      <c r="M42" s="492"/>
    </row>
    <row r="43" spans="1:13" x14ac:dyDescent="0.4">
      <c r="A43" s="96"/>
      <c r="B43" s="495"/>
      <c r="C43" s="493" t="s">
        <v>158</v>
      </c>
      <c r="D43" s="493"/>
      <c r="F43" s="321" t="s">
        <v>157</v>
      </c>
      <c r="G43" s="321" t="s">
        <v>156</v>
      </c>
      <c r="I43" s="493" t="s">
        <v>158</v>
      </c>
      <c r="J43" s="493"/>
      <c r="L43" s="321" t="s">
        <v>157</v>
      </c>
      <c r="M43" s="321" t="s">
        <v>156</v>
      </c>
    </row>
    <row r="44" spans="1:13" s="320" customFormat="1" ht="17.149999999999999" customHeight="1" x14ac:dyDescent="0.4">
      <c r="A44" s="497"/>
      <c r="B44" s="316" t="s">
        <v>0</v>
      </c>
      <c r="C44" s="315">
        <v>259586.726</v>
      </c>
      <c r="D44" s="315">
        <v>296689.93900000001</v>
      </c>
      <c r="E44" s="305">
        <v>0</v>
      </c>
      <c r="F44" s="314">
        <v>-0.12505719986682806</v>
      </c>
      <c r="G44" s="314">
        <v>-0.12505719986682806</v>
      </c>
      <c r="H44" s="305">
        <v>0</v>
      </c>
      <c r="I44" s="315">
        <v>259586.726</v>
      </c>
      <c r="J44" s="315">
        <v>296689.93900000001</v>
      </c>
      <c r="K44" s="305">
        <v>0</v>
      </c>
      <c r="L44" s="314">
        <v>-0.12505719986682806</v>
      </c>
      <c r="M44" s="314">
        <v>-0.12505719986682806</v>
      </c>
    </row>
    <row r="45" spans="1:13" s="70" customFormat="1" ht="17.149999999999999" customHeight="1" x14ac:dyDescent="0.4">
      <c r="A45" s="497"/>
      <c r="B45" s="319" t="s">
        <v>269</v>
      </c>
      <c r="C45" s="318">
        <v>259586.726</v>
      </c>
      <c r="D45" s="318">
        <v>296689.93900000001</v>
      </c>
      <c r="E45" s="305">
        <v>0</v>
      </c>
      <c r="F45" s="317">
        <v>-0.12505719986682806</v>
      </c>
      <c r="G45" s="317">
        <v>-0.12505719986682806</v>
      </c>
      <c r="H45" s="305">
        <v>0</v>
      </c>
      <c r="I45" s="318">
        <v>259586.726</v>
      </c>
      <c r="J45" s="318">
        <v>296689.93900000001</v>
      </c>
      <c r="K45" s="305">
        <v>0</v>
      </c>
      <c r="L45" s="317">
        <v>-0.12505719986682806</v>
      </c>
      <c r="M45" s="317">
        <v>-0.12505719986682806</v>
      </c>
    </row>
    <row r="46" spans="1:13" s="70" customFormat="1" ht="16" customHeight="1" x14ac:dyDescent="0.4">
      <c r="A46" s="303"/>
      <c r="B46" s="316" t="s">
        <v>0</v>
      </c>
      <c r="C46" s="315">
        <v>70959.585000000006</v>
      </c>
      <c r="D46" s="315">
        <v>80783.857999999993</v>
      </c>
      <c r="E46" s="305">
        <v>0</v>
      </c>
      <c r="F46" s="314">
        <v>-0.12161183240344853</v>
      </c>
      <c r="G46" s="314">
        <v>-0.12161183240344853</v>
      </c>
      <c r="H46" s="305">
        <v>0</v>
      </c>
      <c r="I46" s="315">
        <v>70959.585000000006</v>
      </c>
      <c r="J46" s="315">
        <v>80783.857999999993</v>
      </c>
      <c r="K46" s="305">
        <v>0</v>
      </c>
      <c r="L46" s="314">
        <v>-0.12161183240344853</v>
      </c>
      <c r="M46" s="314">
        <v>-0.12161183240344853</v>
      </c>
    </row>
    <row r="47" spans="1:13" s="70" customFormat="1" ht="16" customHeight="1" x14ac:dyDescent="0.4">
      <c r="A47" s="302"/>
      <c r="B47" s="313" t="s">
        <v>244</v>
      </c>
      <c r="C47" s="312">
        <v>70959.585000000006</v>
      </c>
      <c r="D47" s="312">
        <v>80783.857999999993</v>
      </c>
      <c r="E47" s="305">
        <v>0</v>
      </c>
      <c r="F47" s="311">
        <v>-0.12161183240344853</v>
      </c>
      <c r="G47" s="311">
        <v>-0.12161183240344853</v>
      </c>
      <c r="H47" s="305">
        <v>0</v>
      </c>
      <c r="I47" s="312">
        <v>70959.585000000006</v>
      </c>
      <c r="J47" s="312">
        <v>80783.857999999993</v>
      </c>
      <c r="K47" s="305">
        <v>0</v>
      </c>
      <c r="L47" s="311">
        <v>-0.12161183240344853</v>
      </c>
      <c r="M47" s="311">
        <v>-0.12161183240344853</v>
      </c>
    </row>
    <row r="48" spans="1:13" s="70" customFormat="1" ht="16" customHeight="1" x14ac:dyDescent="0.4">
      <c r="A48" s="303"/>
      <c r="B48" s="313" t="s">
        <v>259</v>
      </c>
      <c r="C48" s="312">
        <v>-76568.226999999999</v>
      </c>
      <c r="D48" s="312">
        <v>-78146.832000000009</v>
      </c>
      <c r="E48" s="305">
        <v>0</v>
      </c>
      <c r="F48" s="311">
        <v>-2.0200498978640735E-2</v>
      </c>
      <c r="G48" s="311">
        <v>-2.0200498978640735E-2</v>
      </c>
      <c r="H48" s="305">
        <v>0</v>
      </c>
      <c r="I48" s="312">
        <v>-76568.226999999999</v>
      </c>
      <c r="J48" s="312">
        <v>-78146.832000000009</v>
      </c>
      <c r="K48" s="305">
        <v>0</v>
      </c>
      <c r="L48" s="311">
        <v>-2.0200498978640735E-2</v>
      </c>
      <c r="M48" s="311">
        <v>-2.0200498978640735E-2</v>
      </c>
    </row>
    <row r="49" spans="1:13" s="70" customFormat="1" ht="16" customHeight="1" x14ac:dyDescent="0.4">
      <c r="A49" s="303"/>
      <c r="B49" s="310" t="s">
        <v>286</v>
      </c>
      <c r="C49" s="309">
        <v>-1091.9559999999999</v>
      </c>
      <c r="D49" s="309">
        <v>6564.7340000000004</v>
      </c>
      <c r="E49" s="305">
        <v>0</v>
      </c>
      <c r="F49" s="311">
        <v>-1.1663366710669465</v>
      </c>
      <c r="G49" s="311">
        <v>-1.1663366710669465</v>
      </c>
      <c r="H49" s="305">
        <v>0</v>
      </c>
      <c r="I49" s="309">
        <v>-1091.9559999999999</v>
      </c>
      <c r="J49" s="309">
        <v>6564.7340000000004</v>
      </c>
      <c r="K49" s="305">
        <v>0</v>
      </c>
      <c r="L49" s="311">
        <v>-1.1663366710669465</v>
      </c>
      <c r="M49" s="311">
        <v>-1.1663366710669465</v>
      </c>
    </row>
    <row r="50" spans="1:13" s="70" customFormat="1" ht="16" customHeight="1" x14ac:dyDescent="0.4">
      <c r="A50" s="303"/>
      <c r="B50" s="306" t="s">
        <v>120</v>
      </c>
      <c r="C50" s="307">
        <v>10448.229000000001</v>
      </c>
      <c r="D50" s="307">
        <v>17673.444</v>
      </c>
      <c r="E50" s="305">
        <v>0</v>
      </c>
      <c r="F50" s="304">
        <v>-0.40881760227378428</v>
      </c>
      <c r="G50" s="304">
        <v>-0.40881760227378428</v>
      </c>
      <c r="H50" s="305">
        <v>0</v>
      </c>
      <c r="I50" s="307">
        <v>10448.229000000001</v>
      </c>
      <c r="J50" s="307">
        <v>17673.444</v>
      </c>
      <c r="K50" s="305">
        <v>0</v>
      </c>
      <c r="L50" s="304">
        <v>-0.40881760227378428</v>
      </c>
      <c r="M50" s="304">
        <v>-0.40881760227378428</v>
      </c>
    </row>
    <row r="51" spans="1:13" s="70" customFormat="1" ht="16" customHeight="1" x14ac:dyDescent="0.4">
      <c r="A51" s="303"/>
      <c r="B51" s="306" t="s">
        <v>287</v>
      </c>
      <c r="C51" s="304">
        <v>4.0249473310896497E-2</v>
      </c>
      <c r="D51" s="304">
        <v>5.9568733808664807E-2</v>
      </c>
      <c r="E51" s="305">
        <v>0</v>
      </c>
      <c r="F51" s="491" t="s">
        <v>290</v>
      </c>
      <c r="G51" s="491"/>
      <c r="H51" s="305">
        <v>0</v>
      </c>
      <c r="I51" s="304">
        <v>4.0249473310896497E-2</v>
      </c>
      <c r="J51" s="304">
        <v>5.9568733808664807E-2</v>
      </c>
      <c r="K51" s="305">
        <v>0</v>
      </c>
      <c r="L51" s="491" t="s">
        <v>290</v>
      </c>
      <c r="M51" s="491"/>
    </row>
    <row r="52" spans="1:13" s="70" customFormat="1" ht="16" customHeight="1" x14ac:dyDescent="0.4">
      <c r="A52" s="303"/>
      <c r="B52" s="3"/>
      <c r="C52" s="3"/>
      <c r="D52" s="3"/>
      <c r="E52" s="3"/>
      <c r="F52" s="3"/>
      <c r="G52" s="3"/>
      <c r="H52" s="3"/>
      <c r="K52" s="3"/>
    </row>
    <row r="53" spans="1:13" s="70" customFormat="1" ht="16" customHeight="1" x14ac:dyDescent="0.4">
      <c r="A53" s="303"/>
      <c r="B53" s="494" t="s">
        <v>33</v>
      </c>
      <c r="C53" s="323" t="str">
        <f>+C42</f>
        <v>1Q26</v>
      </c>
      <c r="D53" s="323" t="str">
        <f>+D42</f>
        <v>1Q25</v>
      </c>
      <c r="E53" s="3"/>
      <c r="F53" s="492" t="str">
        <f>+F42</f>
        <v>Var. vs 2025</v>
      </c>
      <c r="G53" s="492"/>
      <c r="H53" s="3"/>
      <c r="I53" s="323" t="str">
        <f>+I42</f>
        <v>3M26</v>
      </c>
      <c r="J53" s="323" t="str">
        <f>+J42</f>
        <v>3M25</v>
      </c>
      <c r="K53" s="3"/>
      <c r="L53" s="492" t="str">
        <f>+L42</f>
        <v>Var. vs 2025</v>
      </c>
      <c r="M53" s="492"/>
    </row>
    <row r="54" spans="1:13" x14ac:dyDescent="0.4">
      <c r="A54" s="303"/>
      <c r="B54" s="495"/>
      <c r="C54" s="493" t="s">
        <v>158</v>
      </c>
      <c r="D54" s="493"/>
      <c r="F54" s="321" t="s">
        <v>157</v>
      </c>
      <c r="G54" s="321" t="s">
        <v>156</v>
      </c>
      <c r="I54" s="493" t="s">
        <v>158</v>
      </c>
      <c r="J54" s="493"/>
      <c r="L54" s="321" t="s">
        <v>157</v>
      </c>
      <c r="M54" s="321" t="s">
        <v>156</v>
      </c>
    </row>
    <row r="55" spans="1:13" s="320" customFormat="1" ht="17.149999999999999" customHeight="1" x14ac:dyDescent="0.4">
      <c r="A55" s="497"/>
      <c r="B55" s="316" t="s">
        <v>0</v>
      </c>
      <c r="C55" s="315">
        <v>66666.014999999999</v>
      </c>
      <c r="D55" s="315">
        <v>63684.85</v>
      </c>
      <c r="E55" s="305">
        <v>0</v>
      </c>
      <c r="F55" s="314">
        <v>4.6811211771716543E-2</v>
      </c>
      <c r="G55" s="314">
        <v>4.6811211771716543E-2</v>
      </c>
      <c r="H55" s="305">
        <v>0</v>
      </c>
      <c r="I55" s="315">
        <v>66666.014999999999</v>
      </c>
      <c r="J55" s="315">
        <v>63684.85</v>
      </c>
      <c r="K55" s="305">
        <v>0</v>
      </c>
      <c r="L55" s="314">
        <v>4.6811211771716543E-2</v>
      </c>
      <c r="M55" s="314">
        <v>4.6811211771716543E-2</v>
      </c>
    </row>
    <row r="56" spans="1:13" s="70" customFormat="1" ht="17.149999999999999" customHeight="1" x14ac:dyDescent="0.4">
      <c r="A56" s="497"/>
      <c r="B56" s="316" t="s">
        <v>1</v>
      </c>
      <c r="C56" s="315">
        <v>21493.201000000001</v>
      </c>
      <c r="D56" s="315">
        <v>21643.256000000001</v>
      </c>
      <c r="E56" s="305">
        <v>0</v>
      </c>
      <c r="F56" s="314">
        <v>-6.9331065529142366E-3</v>
      </c>
      <c r="G56" s="314">
        <v>0.44988533413431053</v>
      </c>
      <c r="H56" s="305">
        <v>0</v>
      </c>
      <c r="I56" s="315">
        <v>21493.201000000001</v>
      </c>
      <c r="J56" s="315">
        <v>21643.256000000001</v>
      </c>
      <c r="K56" s="305">
        <v>0</v>
      </c>
      <c r="L56" s="314">
        <v>-6.9331065529142366E-3</v>
      </c>
      <c r="M56" s="314">
        <v>0.44988533413431053</v>
      </c>
    </row>
    <row r="57" spans="1:13" s="70" customFormat="1" ht="16" customHeight="1" x14ac:dyDescent="0.4">
      <c r="A57" s="302"/>
      <c r="B57" s="316" t="s">
        <v>51</v>
      </c>
      <c r="C57" s="315">
        <v>8321.3430000000008</v>
      </c>
      <c r="D57" s="315">
        <v>7864.6270000000004</v>
      </c>
      <c r="E57" s="305">
        <v>0</v>
      </c>
      <c r="F57" s="314">
        <v>5.807217557806621E-2</v>
      </c>
      <c r="G57" s="314">
        <v>5.3494064954605847E-2</v>
      </c>
      <c r="H57" s="305">
        <v>0</v>
      </c>
      <c r="I57" s="315">
        <v>8321.3430000000008</v>
      </c>
      <c r="J57" s="315">
        <v>7864.6270000000004</v>
      </c>
      <c r="K57" s="305">
        <v>0</v>
      </c>
      <c r="L57" s="314">
        <v>5.807217557806621E-2</v>
      </c>
      <c r="M57" s="314">
        <v>5.3494064954605847E-2</v>
      </c>
    </row>
    <row r="58" spans="1:13" s="70" customFormat="1" ht="16" customHeight="1" x14ac:dyDescent="0.4">
      <c r="A58" s="302"/>
      <c r="B58" s="316" t="s">
        <v>2</v>
      </c>
      <c r="C58" s="315">
        <v>3923.3870000000002</v>
      </c>
      <c r="D58" s="315">
        <v>3247.5819999999999</v>
      </c>
      <c r="E58" s="305">
        <v>0</v>
      </c>
      <c r="F58" s="314">
        <v>0.20809482254797573</v>
      </c>
      <c r="G58" s="314">
        <v>0.15874309152637767</v>
      </c>
      <c r="H58" s="305">
        <v>0</v>
      </c>
      <c r="I58" s="315">
        <v>3923.3870000000002</v>
      </c>
      <c r="J58" s="315">
        <v>3247.5819999999999</v>
      </c>
      <c r="K58" s="305">
        <v>0</v>
      </c>
      <c r="L58" s="314">
        <v>0.20809482254797573</v>
      </c>
      <c r="M58" s="314">
        <v>0.15874309152637767</v>
      </c>
    </row>
    <row r="59" spans="1:13" s="70" customFormat="1" ht="16" customHeight="1" x14ac:dyDescent="0.4">
      <c r="A59" s="302"/>
      <c r="B59" s="319" t="s">
        <v>269</v>
      </c>
      <c r="C59" s="318">
        <v>100403.94600000001</v>
      </c>
      <c r="D59" s="318">
        <v>96440.315000000002</v>
      </c>
      <c r="E59" s="305">
        <v>0</v>
      </c>
      <c r="F59" s="317">
        <v>4.1099316193647928E-2</v>
      </c>
      <c r="G59" s="317" t="s">
        <v>161</v>
      </c>
      <c r="H59" s="305">
        <v>0</v>
      </c>
      <c r="I59" s="318">
        <v>100403.94600000001</v>
      </c>
      <c r="J59" s="318">
        <v>96440.315000000002</v>
      </c>
      <c r="K59" s="305">
        <v>0</v>
      </c>
      <c r="L59" s="317">
        <v>4.1099316193647928E-2</v>
      </c>
      <c r="M59" s="317" t="s">
        <v>161</v>
      </c>
    </row>
    <row r="60" spans="1:13" s="70" customFormat="1" ht="16" customHeight="1" x14ac:dyDescent="0.4">
      <c r="A60" s="302"/>
      <c r="B60" s="316" t="s">
        <v>0</v>
      </c>
      <c r="C60" s="315">
        <v>62750.521000000001</v>
      </c>
      <c r="D60" s="315">
        <v>60336.427000000003</v>
      </c>
      <c r="E60" s="305">
        <v>0</v>
      </c>
      <c r="F60" s="314">
        <v>4.0010556143803333E-2</v>
      </c>
      <c r="G60" s="314">
        <v>4.0010556143803333E-2</v>
      </c>
      <c r="H60" s="305">
        <v>0</v>
      </c>
      <c r="I60" s="315">
        <v>62750.521000000001</v>
      </c>
      <c r="J60" s="315">
        <v>60336.427000000003</v>
      </c>
      <c r="K60" s="305">
        <v>0</v>
      </c>
      <c r="L60" s="314">
        <v>4.0010556143803333E-2</v>
      </c>
      <c r="M60" s="314">
        <v>4.0010556143803333E-2</v>
      </c>
    </row>
    <row r="61" spans="1:13" s="70" customFormat="1" ht="16" customHeight="1" x14ac:dyDescent="0.4">
      <c r="A61" s="303"/>
      <c r="B61" s="316" t="s">
        <v>1</v>
      </c>
      <c r="C61" s="315">
        <v>17001.88</v>
      </c>
      <c r="D61" s="315">
        <v>17363.467000000001</v>
      </c>
      <c r="E61" s="305">
        <v>0</v>
      </c>
      <c r="F61" s="314">
        <v>-2.0824585320431632E-2</v>
      </c>
      <c r="G61" s="314">
        <v>0.43022850070768581</v>
      </c>
      <c r="H61" s="305">
        <v>0</v>
      </c>
      <c r="I61" s="315">
        <v>17001.88</v>
      </c>
      <c r="J61" s="315">
        <v>17363.467000000001</v>
      </c>
      <c r="K61" s="305">
        <v>0</v>
      </c>
      <c r="L61" s="314">
        <v>-2.0824585320431632E-2</v>
      </c>
      <c r="M61" s="314">
        <v>0.43022850070768581</v>
      </c>
    </row>
    <row r="62" spans="1:13" s="70" customFormat="1" ht="16" customHeight="1" x14ac:dyDescent="0.4">
      <c r="A62" s="302"/>
      <c r="B62" s="316" t="s">
        <v>51</v>
      </c>
      <c r="C62" s="315">
        <v>6727.4719999999998</v>
      </c>
      <c r="D62" s="315">
        <v>6082.0349999999999</v>
      </c>
      <c r="E62" s="305">
        <v>0</v>
      </c>
      <c r="F62" s="314">
        <v>0.1061218819030143</v>
      </c>
      <c r="G62" s="314">
        <v>0.10088027157834234</v>
      </c>
      <c r="H62" s="305">
        <v>0</v>
      </c>
      <c r="I62" s="315">
        <v>6727.4719999999998</v>
      </c>
      <c r="J62" s="315">
        <v>6082.0349999999999</v>
      </c>
      <c r="K62" s="305">
        <v>0</v>
      </c>
      <c r="L62" s="314">
        <v>0.1061218819030143</v>
      </c>
      <c r="M62" s="314">
        <v>0.10088027157834234</v>
      </c>
    </row>
    <row r="63" spans="1:13" s="70" customFormat="1" ht="16" customHeight="1" x14ac:dyDescent="0.4">
      <c r="A63" s="302"/>
      <c r="B63" s="316" t="s">
        <v>2</v>
      </c>
      <c r="C63" s="315">
        <v>3817.4679999999998</v>
      </c>
      <c r="D63" s="315">
        <v>3120.3530000000001</v>
      </c>
      <c r="E63" s="305">
        <v>0</v>
      </c>
      <c r="F63" s="314">
        <v>0.22340901814634417</v>
      </c>
      <c r="G63" s="314">
        <v>0.17349150987991524</v>
      </c>
      <c r="H63" s="305">
        <v>0</v>
      </c>
      <c r="I63" s="315">
        <v>3817.4679999999998</v>
      </c>
      <c r="J63" s="315">
        <v>3120.3530000000001</v>
      </c>
      <c r="K63" s="305">
        <v>0</v>
      </c>
      <c r="L63" s="314">
        <v>0.22340901814634417</v>
      </c>
      <c r="M63" s="314">
        <v>0.17349150987991524</v>
      </c>
    </row>
    <row r="64" spans="1:13" s="70" customFormat="1" ht="16" customHeight="1" x14ac:dyDescent="0.4">
      <c r="A64" s="302"/>
      <c r="B64" s="313" t="s">
        <v>244</v>
      </c>
      <c r="C64" s="312">
        <v>90297.340999999986</v>
      </c>
      <c r="D64" s="312">
        <v>86902.282000000007</v>
      </c>
      <c r="E64" s="305">
        <v>0</v>
      </c>
      <c r="F64" s="311">
        <v>3.9067547156011129E-2</v>
      </c>
      <c r="G64" s="311" t="s">
        <v>161</v>
      </c>
      <c r="H64" s="305">
        <v>0</v>
      </c>
      <c r="I64" s="312">
        <v>90297.340999999986</v>
      </c>
      <c r="J64" s="312">
        <v>86902.282000000007</v>
      </c>
      <c r="K64" s="305">
        <v>0</v>
      </c>
      <c r="L64" s="311">
        <v>3.9067547156011129E-2</v>
      </c>
      <c r="M64" s="311" t="s">
        <v>161</v>
      </c>
    </row>
    <row r="65" spans="1:13" s="70" customFormat="1" ht="16" customHeight="1" x14ac:dyDescent="0.4">
      <c r="A65" s="302"/>
      <c r="B65" s="313" t="s">
        <v>259</v>
      </c>
      <c r="C65" s="312">
        <v>-13828.767</v>
      </c>
      <c r="D65" s="312">
        <v>-15062.018000000002</v>
      </c>
      <c r="E65" s="305">
        <v>0</v>
      </c>
      <c r="F65" s="311">
        <v>-8.1878205164806039E-2</v>
      </c>
      <c r="G65" s="311" t="s">
        <v>161</v>
      </c>
      <c r="H65" s="305">
        <v>0</v>
      </c>
      <c r="I65" s="312">
        <v>-13828.767</v>
      </c>
      <c r="J65" s="312">
        <v>-15062.018000000002</v>
      </c>
      <c r="K65" s="305">
        <v>0</v>
      </c>
      <c r="L65" s="311">
        <v>-8.1878205164806039E-2</v>
      </c>
      <c r="M65" s="311" t="s">
        <v>161</v>
      </c>
    </row>
    <row r="66" spans="1:13" s="70" customFormat="1" ht="16" customHeight="1" x14ac:dyDescent="0.4">
      <c r="A66" s="303"/>
      <c r="B66" s="310" t="s">
        <v>286</v>
      </c>
      <c r="C66" s="309">
        <v>120659.65599999999</v>
      </c>
      <c r="D66" s="309">
        <v>85197.991999999984</v>
      </c>
      <c r="E66" s="305">
        <v>0</v>
      </c>
      <c r="F66" s="308">
        <v>0.41622652327299003</v>
      </c>
      <c r="G66" s="308" t="s">
        <v>161</v>
      </c>
      <c r="H66" s="305">
        <v>0</v>
      </c>
      <c r="I66" s="309">
        <v>120659.65599999999</v>
      </c>
      <c r="J66" s="309">
        <v>85197.991999999984</v>
      </c>
      <c r="K66" s="305">
        <v>0</v>
      </c>
      <c r="L66" s="308">
        <v>0.41622652327299003</v>
      </c>
      <c r="M66" s="308" t="s">
        <v>161</v>
      </c>
    </row>
    <row r="67" spans="1:13" s="70" customFormat="1" ht="16" customHeight="1" x14ac:dyDescent="0.4">
      <c r="A67" s="303"/>
      <c r="B67" s="306" t="s">
        <v>120</v>
      </c>
      <c r="C67" s="307">
        <v>79242.481</v>
      </c>
      <c r="D67" s="307">
        <v>76011.616000000009</v>
      </c>
      <c r="E67" s="305">
        <v>0</v>
      </c>
      <c r="F67" s="304">
        <v>4.250488504283334E-2</v>
      </c>
      <c r="G67" s="304" t="s">
        <v>161</v>
      </c>
      <c r="H67" s="305">
        <v>0</v>
      </c>
      <c r="I67" s="307">
        <v>79242.481</v>
      </c>
      <c r="J67" s="307">
        <v>76011.616000000009</v>
      </c>
      <c r="K67" s="305">
        <v>0</v>
      </c>
      <c r="L67" s="304">
        <v>4.250488504283334E-2</v>
      </c>
      <c r="M67" s="304" t="s">
        <v>161</v>
      </c>
    </row>
    <row r="68" spans="1:13" s="70" customFormat="1" ht="16" customHeight="1" x14ac:dyDescent="0.4">
      <c r="A68" s="303"/>
      <c r="B68" s="306" t="s">
        <v>287</v>
      </c>
      <c r="C68" s="304">
        <v>0.78923671983967636</v>
      </c>
      <c r="D68" s="304">
        <v>0.78817262262156662</v>
      </c>
      <c r="E68" s="305">
        <v>0</v>
      </c>
      <c r="F68" s="491" t="s">
        <v>291</v>
      </c>
      <c r="G68" s="491"/>
      <c r="H68" s="305">
        <v>0</v>
      </c>
      <c r="I68" s="304">
        <v>0.78923671983967636</v>
      </c>
      <c r="J68" s="304">
        <v>0.78817262262156662</v>
      </c>
      <c r="K68" s="305">
        <v>0</v>
      </c>
      <c r="L68" s="491" t="s">
        <v>291</v>
      </c>
      <c r="M68" s="491"/>
    </row>
    <row r="69" spans="1:13" s="70" customFormat="1" ht="16" customHeight="1" x14ac:dyDescent="0.4">
      <c r="A69" s="303"/>
      <c r="B69" s="322"/>
      <c r="C69" s="325"/>
      <c r="D69" s="325"/>
      <c r="E69" s="3"/>
      <c r="F69" s="324"/>
      <c r="G69" s="324"/>
      <c r="H69" s="3"/>
      <c r="I69" s="325"/>
      <c r="J69" s="325"/>
      <c r="K69" s="3"/>
      <c r="L69" s="324"/>
      <c r="M69" s="324"/>
    </row>
    <row r="70" spans="1:13" s="70" customFormat="1" ht="16" customHeight="1" x14ac:dyDescent="0.4">
      <c r="A70" s="302"/>
      <c r="B70" s="494" t="s">
        <v>42</v>
      </c>
      <c r="C70" s="323" t="str">
        <f>+C53</f>
        <v>1Q26</v>
      </c>
      <c r="D70" s="323" t="str">
        <f>+D53</f>
        <v>1Q25</v>
      </c>
      <c r="E70" s="3"/>
      <c r="F70" s="492" t="str">
        <f>+F53</f>
        <v>Var. vs 2025</v>
      </c>
      <c r="G70" s="492"/>
      <c r="H70" s="3"/>
      <c r="I70" s="323" t="str">
        <f>+I53</f>
        <v>3M26</v>
      </c>
      <c r="J70" s="323" t="str">
        <f>+J53</f>
        <v>3M25</v>
      </c>
      <c r="K70" s="3"/>
      <c r="L70" s="492" t="str">
        <f>+L53</f>
        <v>Var. vs 2025</v>
      </c>
      <c r="M70" s="492"/>
    </row>
    <row r="71" spans="1:13" ht="16" customHeight="1" x14ac:dyDescent="0.4">
      <c r="A71" s="322"/>
      <c r="B71" s="495"/>
      <c r="C71" s="493" t="s">
        <v>158</v>
      </c>
      <c r="D71" s="493"/>
      <c r="F71" s="321" t="s">
        <v>157</v>
      </c>
      <c r="G71" s="321" t="s">
        <v>156</v>
      </c>
      <c r="I71" s="493" t="s">
        <v>158</v>
      </c>
      <c r="J71" s="493"/>
      <c r="L71" s="321" t="s">
        <v>157</v>
      </c>
      <c r="M71" s="321" t="s">
        <v>156</v>
      </c>
    </row>
    <row r="72" spans="1:13" s="320" customFormat="1" ht="17.149999999999999" customHeight="1" x14ac:dyDescent="0.4">
      <c r="A72" s="497"/>
      <c r="B72" s="316" t="s">
        <v>1</v>
      </c>
      <c r="C72" s="315">
        <v>32177.188999999998</v>
      </c>
      <c r="D72" s="315">
        <v>35329.199000000001</v>
      </c>
      <c r="E72" s="305">
        <v>0</v>
      </c>
      <c r="F72" s="314">
        <v>-8.9218269567900577E-2</v>
      </c>
      <c r="G72" s="314">
        <v>0.33549234531268524</v>
      </c>
      <c r="H72" s="305">
        <v>0</v>
      </c>
      <c r="I72" s="315">
        <v>32177.188999999998</v>
      </c>
      <c r="J72" s="315">
        <v>35329.199000000001</v>
      </c>
      <c r="K72" s="305">
        <v>0</v>
      </c>
      <c r="L72" s="314">
        <v>-8.9218269567900577E-2</v>
      </c>
      <c r="M72" s="314">
        <v>0.33549234531268524</v>
      </c>
    </row>
    <row r="73" spans="1:13" s="70" customFormat="1" ht="17.149999999999999" customHeight="1" x14ac:dyDescent="0.4">
      <c r="A73" s="497"/>
      <c r="B73" s="316" t="s">
        <v>50</v>
      </c>
      <c r="C73" s="315">
        <v>0</v>
      </c>
      <c r="D73" s="315">
        <v>0</v>
      </c>
      <c r="E73" s="305">
        <v>0</v>
      </c>
      <c r="F73" s="314" t="s">
        <v>161</v>
      </c>
      <c r="G73" s="314" t="s">
        <v>161</v>
      </c>
      <c r="H73" s="305">
        <v>0</v>
      </c>
      <c r="I73" s="315">
        <v>0</v>
      </c>
      <c r="J73" s="315">
        <v>0</v>
      </c>
      <c r="K73" s="305">
        <v>0</v>
      </c>
      <c r="L73" s="314" t="s">
        <v>161</v>
      </c>
      <c r="M73" s="314" t="s">
        <v>161</v>
      </c>
    </row>
    <row r="74" spans="1:13" s="70" customFormat="1" ht="16" customHeight="1" x14ac:dyDescent="0.4">
      <c r="A74" s="302"/>
      <c r="B74" s="316" t="s">
        <v>2</v>
      </c>
      <c r="C74" s="315">
        <v>1037.7070000000001</v>
      </c>
      <c r="D74" s="315">
        <v>584.779</v>
      </c>
      <c r="E74" s="305">
        <v>0</v>
      </c>
      <c r="F74" s="314" t="s">
        <v>161</v>
      </c>
      <c r="G74" s="314" t="s">
        <v>161</v>
      </c>
      <c r="H74" s="305">
        <v>0</v>
      </c>
      <c r="I74" s="315">
        <v>1037.7070000000001</v>
      </c>
      <c r="J74" s="315">
        <v>584.779</v>
      </c>
      <c r="K74" s="305">
        <v>0</v>
      </c>
      <c r="L74" s="314">
        <v>0.7745284970903541</v>
      </c>
      <c r="M74" s="314">
        <v>0.67233037894225389</v>
      </c>
    </row>
    <row r="75" spans="1:13" s="70" customFormat="1" ht="16" customHeight="1" x14ac:dyDescent="0.4">
      <c r="A75" s="302"/>
      <c r="B75" s="319" t="s">
        <v>269</v>
      </c>
      <c r="C75" s="318">
        <v>33214.896000000001</v>
      </c>
      <c r="D75" s="318">
        <v>35913.978000000003</v>
      </c>
      <c r="E75" s="305">
        <v>0</v>
      </c>
      <c r="F75" s="317">
        <v>-7.5154080675774781E-2</v>
      </c>
      <c r="G75" s="317" t="s">
        <v>161</v>
      </c>
      <c r="H75" s="305">
        <v>0</v>
      </c>
      <c r="I75" s="318">
        <v>33214.896000000001</v>
      </c>
      <c r="J75" s="318">
        <v>35913.978000000003</v>
      </c>
      <c r="K75" s="305">
        <v>0</v>
      </c>
      <c r="L75" s="317">
        <v>-7.5154080675774781E-2</v>
      </c>
      <c r="M75" s="317" t="s">
        <v>160</v>
      </c>
    </row>
    <row r="76" spans="1:13" s="70" customFormat="1" ht="16" customHeight="1" x14ac:dyDescent="0.4">
      <c r="A76" s="302"/>
      <c r="B76" s="316" t="s">
        <v>1</v>
      </c>
      <c r="C76" s="315">
        <v>3581.5189999999998</v>
      </c>
      <c r="D76" s="315">
        <v>16764.645</v>
      </c>
      <c r="E76" s="305">
        <v>0</v>
      </c>
      <c r="F76" s="314">
        <v>-0.78636475750008428</v>
      </c>
      <c r="G76" s="314">
        <v>-0.683195155236336</v>
      </c>
      <c r="H76" s="305">
        <v>0</v>
      </c>
      <c r="I76" s="315">
        <v>3581.5189999999998</v>
      </c>
      <c r="J76" s="315">
        <v>16764.645</v>
      </c>
      <c r="K76" s="305">
        <v>0</v>
      </c>
      <c r="L76" s="314">
        <v>-0.78636475750008428</v>
      </c>
      <c r="M76" s="314">
        <v>-0.683195155236336</v>
      </c>
    </row>
    <row r="77" spans="1:13" s="70" customFormat="1" ht="16" customHeight="1" x14ac:dyDescent="0.4">
      <c r="A77" s="302"/>
      <c r="B77" s="316" t="s">
        <v>50</v>
      </c>
      <c r="C77" s="315">
        <v>0</v>
      </c>
      <c r="D77" s="315">
        <v>0</v>
      </c>
      <c r="E77" s="305">
        <v>0</v>
      </c>
      <c r="F77" s="314" t="s">
        <v>161</v>
      </c>
      <c r="G77" s="314" t="s">
        <v>161</v>
      </c>
      <c r="H77" s="305">
        <v>0</v>
      </c>
      <c r="I77" s="315">
        <v>0</v>
      </c>
      <c r="J77" s="315">
        <v>0</v>
      </c>
      <c r="K77" s="305">
        <v>0</v>
      </c>
      <c r="L77" s="314" t="s">
        <v>161</v>
      </c>
      <c r="M77" s="314" t="s">
        <v>161</v>
      </c>
    </row>
    <row r="78" spans="1:13" s="70" customFormat="1" ht="16" customHeight="1" x14ac:dyDescent="0.4">
      <c r="A78" s="303"/>
      <c r="B78" s="316" t="s">
        <v>2</v>
      </c>
      <c r="C78" s="315">
        <v>1037.7070000000001</v>
      </c>
      <c r="D78" s="315">
        <v>584.77800000000002</v>
      </c>
      <c r="E78" s="305">
        <v>0</v>
      </c>
      <c r="F78" s="314" t="s">
        <v>161</v>
      </c>
      <c r="G78" s="314" t="s">
        <v>161</v>
      </c>
      <c r="H78" s="305">
        <v>0</v>
      </c>
      <c r="I78" s="315">
        <v>1037.7070000000001</v>
      </c>
      <c r="J78" s="315">
        <v>584.77800000000002</v>
      </c>
      <c r="K78" s="305">
        <v>0</v>
      </c>
      <c r="L78" s="314" t="s">
        <v>161</v>
      </c>
      <c r="M78" s="314" t="s">
        <v>161</v>
      </c>
    </row>
    <row r="79" spans="1:13" s="70" customFormat="1" ht="16" customHeight="1" x14ac:dyDescent="0.4">
      <c r="A79" s="302"/>
      <c r="B79" s="313" t="s">
        <v>244</v>
      </c>
      <c r="C79" s="312">
        <v>4619.2259999999997</v>
      </c>
      <c r="D79" s="312">
        <v>17349.422999999999</v>
      </c>
      <c r="E79" s="305">
        <v>0</v>
      </c>
      <c r="F79" s="311">
        <v>-0.73375333577376034</v>
      </c>
      <c r="G79" s="311" t="s">
        <v>161</v>
      </c>
      <c r="H79" s="305">
        <v>0</v>
      </c>
      <c r="I79" s="312">
        <v>4619.2259999999997</v>
      </c>
      <c r="J79" s="312">
        <v>17349.422999999999</v>
      </c>
      <c r="K79" s="305">
        <v>0</v>
      </c>
      <c r="L79" s="311">
        <v>-0.73375333577376034</v>
      </c>
      <c r="M79" s="311" t="s">
        <v>161</v>
      </c>
    </row>
    <row r="80" spans="1:13" s="70" customFormat="1" ht="16" customHeight="1" x14ac:dyDescent="0.4">
      <c r="A80" s="302"/>
      <c r="B80" s="313" t="s">
        <v>259</v>
      </c>
      <c r="C80" s="312">
        <v>-5372.1970000000001</v>
      </c>
      <c r="D80" s="312">
        <v>-7319.8690000000006</v>
      </c>
      <c r="E80" s="305">
        <v>0</v>
      </c>
      <c r="F80" s="311">
        <v>-0.26608017165334519</v>
      </c>
      <c r="G80" s="311" t="s">
        <v>161</v>
      </c>
      <c r="H80" s="305">
        <v>0</v>
      </c>
      <c r="I80" s="312">
        <v>-5372.1970000000001</v>
      </c>
      <c r="J80" s="312">
        <v>-7319.8690000000006</v>
      </c>
      <c r="K80" s="305">
        <v>0</v>
      </c>
      <c r="L80" s="311">
        <v>-0.26608017165334519</v>
      </c>
      <c r="M80" s="311" t="s">
        <v>161</v>
      </c>
    </row>
    <row r="81" spans="1:13" s="70" customFormat="1" ht="16" customHeight="1" x14ac:dyDescent="0.4">
      <c r="A81" s="302"/>
      <c r="B81" s="313" t="s">
        <v>286</v>
      </c>
      <c r="C81" s="312">
        <v>-752.97100000000012</v>
      </c>
      <c r="D81" s="312">
        <v>10029.554</v>
      </c>
      <c r="E81" s="305">
        <v>0</v>
      </c>
      <c r="F81" s="311">
        <v>-1.0750752226868712</v>
      </c>
      <c r="G81" s="311" t="s">
        <v>161</v>
      </c>
      <c r="H81" s="305">
        <v>0</v>
      </c>
      <c r="I81" s="312">
        <v>-752.97100000000012</v>
      </c>
      <c r="J81" s="312">
        <v>10029.554</v>
      </c>
      <c r="K81" s="305">
        <v>0</v>
      </c>
      <c r="L81" s="311">
        <v>-1.0750752226868712</v>
      </c>
      <c r="M81" s="311" t="s">
        <v>161</v>
      </c>
    </row>
    <row r="82" spans="1:13" s="70" customFormat="1" ht="16" customHeight="1" x14ac:dyDescent="0.4">
      <c r="A82" s="302"/>
      <c r="B82" s="313" t="s">
        <v>292</v>
      </c>
      <c r="C82" s="312">
        <v>-4604.0469999999996</v>
      </c>
      <c r="D82" s="312">
        <v>-5433.9309999999996</v>
      </c>
      <c r="E82" s="305">
        <v>0</v>
      </c>
      <c r="F82" s="311">
        <v>-0.1527225870184955</v>
      </c>
      <c r="G82" s="311" t="s">
        <v>161</v>
      </c>
      <c r="H82" s="305">
        <v>0</v>
      </c>
      <c r="I82" s="312">
        <v>-4604.0469999999996</v>
      </c>
      <c r="J82" s="312">
        <v>-5433.9309999999996</v>
      </c>
      <c r="K82" s="305">
        <v>0</v>
      </c>
      <c r="L82" s="311" t="s">
        <v>161</v>
      </c>
      <c r="M82" s="311" t="s">
        <v>161</v>
      </c>
    </row>
    <row r="83" spans="1:13" s="70" customFormat="1" ht="16" customHeight="1" x14ac:dyDescent="0.4">
      <c r="A83" s="302"/>
      <c r="B83" s="310" t="s">
        <v>293</v>
      </c>
      <c r="C83" s="309">
        <v>550.19500000000005</v>
      </c>
      <c r="D83" s="309">
        <v>494.89400000000001</v>
      </c>
      <c r="E83" s="305">
        <v>0</v>
      </c>
      <c r="F83" s="308">
        <v>0.11174312074908976</v>
      </c>
      <c r="G83" s="308" t="s">
        <v>161</v>
      </c>
      <c r="H83" s="305">
        <v>0</v>
      </c>
      <c r="I83" s="309">
        <v>550.19500000000005</v>
      </c>
      <c r="J83" s="309">
        <v>494.89400000000001</v>
      </c>
      <c r="K83" s="305">
        <v>0</v>
      </c>
      <c r="L83" s="308">
        <v>0.11174312074908976</v>
      </c>
      <c r="M83" s="308" t="s">
        <v>161</v>
      </c>
    </row>
    <row r="84" spans="1:13" s="70" customFormat="1" ht="16" customHeight="1" x14ac:dyDescent="0.4">
      <c r="A84" s="303"/>
      <c r="B84" s="306" t="s">
        <v>120</v>
      </c>
      <c r="C84" s="307">
        <v>-4806.8229999999994</v>
      </c>
      <c r="D84" s="307">
        <v>5090.5169999999998</v>
      </c>
      <c r="E84" s="305">
        <v>0</v>
      </c>
      <c r="F84" s="304">
        <v>-1.9442701006597169</v>
      </c>
      <c r="G84" s="304" t="s">
        <v>161</v>
      </c>
      <c r="H84" s="305">
        <v>0</v>
      </c>
      <c r="I84" s="307">
        <v>-4806.8229999999994</v>
      </c>
      <c r="J84" s="307">
        <v>5090.5169999999998</v>
      </c>
      <c r="K84" s="305">
        <v>0</v>
      </c>
      <c r="L84" s="304">
        <v>-1.9442701006597169</v>
      </c>
      <c r="M84" s="304" t="s">
        <v>161</v>
      </c>
    </row>
    <row r="85" spans="1:13" s="70" customFormat="1" ht="16" customHeight="1" x14ac:dyDescent="0.4">
      <c r="A85" s="303"/>
      <c r="B85" s="306" t="s">
        <v>287</v>
      </c>
      <c r="C85" s="304">
        <v>-0.14471889359521101</v>
      </c>
      <c r="D85" s="304">
        <v>0.1417419423712962</v>
      </c>
      <c r="E85" s="305">
        <v>0</v>
      </c>
      <c r="F85" s="491" t="s">
        <v>294</v>
      </c>
      <c r="G85" s="491"/>
      <c r="H85" s="305">
        <v>0</v>
      </c>
      <c r="I85" s="304">
        <v>-0.14471889359521101</v>
      </c>
      <c r="J85" s="304">
        <v>0.1417419423712962</v>
      </c>
      <c r="K85" s="305">
        <v>0</v>
      </c>
      <c r="L85" s="491" t="s">
        <v>294</v>
      </c>
      <c r="M85" s="491"/>
    </row>
    <row r="86" spans="1:13" s="70" customFormat="1" ht="16" customHeight="1" x14ac:dyDescent="0.4">
      <c r="A86" s="303"/>
      <c r="B86" s="3"/>
      <c r="C86" s="3"/>
      <c r="D86" s="3"/>
      <c r="E86" s="3"/>
      <c r="F86" s="3"/>
      <c r="G86" s="3"/>
      <c r="H86" s="3"/>
      <c r="K86" s="3"/>
    </row>
    <row r="87" spans="1:13" s="70" customFormat="1" ht="16" customHeight="1" x14ac:dyDescent="0.4">
      <c r="A87" s="302"/>
      <c r="B87" s="3"/>
      <c r="C87" s="3"/>
      <c r="D87" s="3"/>
      <c r="E87" s="3"/>
      <c r="F87" s="3"/>
      <c r="G87" s="3"/>
      <c r="H87" s="3"/>
      <c r="K87" s="3"/>
    </row>
    <row r="88" spans="1:13" s="70" customFormat="1" ht="16" customHeight="1" x14ac:dyDescent="0.4">
      <c r="A88" s="302"/>
      <c r="B88" s="3"/>
      <c r="C88" s="3"/>
      <c r="D88" s="3"/>
      <c r="E88" s="3"/>
      <c r="F88" s="3"/>
      <c r="G88" s="3"/>
      <c r="H88" s="3"/>
      <c r="K88" s="3"/>
    </row>
    <row r="89" spans="1:13" s="70" customFormat="1" ht="16" customHeight="1" x14ac:dyDescent="0.4">
      <c r="A89" s="303"/>
      <c r="B89" s="3"/>
      <c r="C89" s="3"/>
      <c r="D89" s="3"/>
      <c r="E89" s="3"/>
      <c r="F89" s="3"/>
      <c r="G89" s="3"/>
      <c r="H89" s="3"/>
      <c r="K89" s="3"/>
    </row>
    <row r="90" spans="1:13" s="70" customFormat="1" ht="16" customHeight="1" x14ac:dyDescent="0.4">
      <c r="A90" s="302"/>
      <c r="B90" s="3"/>
      <c r="C90" s="3"/>
      <c r="D90" s="3"/>
      <c r="E90" s="3"/>
      <c r="F90" s="3"/>
      <c r="G90" s="3"/>
      <c r="H90" s="3"/>
      <c r="K90" s="3"/>
    </row>
    <row r="91" spans="1:13" x14ac:dyDescent="0.4">
      <c r="C91" s="301"/>
      <c r="D91" s="301"/>
    </row>
    <row r="92" spans="1:13" ht="12.75" customHeight="1" x14ac:dyDescent="0.4"/>
    <row r="93" spans="1:13" ht="12.75" customHeight="1" x14ac:dyDescent="0.4"/>
  </sheetData>
  <mergeCells count="40">
    <mergeCell ref="A6:A7"/>
    <mergeCell ref="F6:G6"/>
    <mergeCell ref="A28:A29"/>
    <mergeCell ref="C7:D7"/>
    <mergeCell ref="F25:G25"/>
    <mergeCell ref="B6:B7"/>
    <mergeCell ref="A55:A56"/>
    <mergeCell ref="F68:G68"/>
    <mergeCell ref="F70:G70"/>
    <mergeCell ref="A44:A45"/>
    <mergeCell ref="A72:A73"/>
    <mergeCell ref="C54:D54"/>
    <mergeCell ref="F51:G51"/>
    <mergeCell ref="B70:B71"/>
    <mergeCell ref="B53:B54"/>
    <mergeCell ref="F53:G53"/>
    <mergeCell ref="L40:M40"/>
    <mergeCell ref="L6:M6"/>
    <mergeCell ref="I7:J7"/>
    <mergeCell ref="L25:M25"/>
    <mergeCell ref="B27:B28"/>
    <mergeCell ref="F27:G27"/>
    <mergeCell ref="L27:M27"/>
    <mergeCell ref="C28:D28"/>
    <mergeCell ref="I28:J28"/>
    <mergeCell ref="F40:G40"/>
    <mergeCell ref="B42:B43"/>
    <mergeCell ref="F42:G42"/>
    <mergeCell ref="L42:M42"/>
    <mergeCell ref="C43:D43"/>
    <mergeCell ref="I43:J43"/>
    <mergeCell ref="L51:M51"/>
    <mergeCell ref="L70:M70"/>
    <mergeCell ref="C71:D71"/>
    <mergeCell ref="I71:J71"/>
    <mergeCell ref="F85:G85"/>
    <mergeCell ref="L85:M85"/>
    <mergeCell ref="L68:M68"/>
    <mergeCell ref="L53:M53"/>
    <mergeCell ref="I54:J54"/>
  </mergeCells>
  <hyperlinks>
    <hyperlink ref="B2" location="Home!A1" display="Home" xr:uid="{7991A752-36B7-451D-AE47-F7ADDF089C66}"/>
  </hyperlinks>
  <pageMargins left="0.70866141732283472" right="0.70866141732283472" top="0.74803149606299213" bottom="0.74803149606299213" header="0.31496062992125984" footer="0.31496062992125984"/>
  <pageSetup fitToHeight="10" orientation="landscape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62171-8BE3-4A79-AD16-6A0B32146812}">
  <sheetPr>
    <tabColor theme="4" tint="0.79998168889431442"/>
  </sheetPr>
  <dimension ref="B1:R54"/>
  <sheetViews>
    <sheetView showGridLines="0" zoomScale="70" zoomScaleNormal="70" workbookViewId="0"/>
  </sheetViews>
  <sheetFormatPr baseColWidth="10" defaultColWidth="11.453125" defaultRowHeight="15" x14ac:dyDescent="0.4"/>
  <cols>
    <col min="1" max="1" width="3.81640625" style="3" customWidth="1"/>
    <col min="2" max="2" width="33.54296875" style="3" customWidth="1"/>
    <col min="3" max="3" width="15.26953125" style="3" customWidth="1"/>
    <col min="4" max="4" width="8.7265625" style="3" customWidth="1"/>
    <col min="5" max="5" width="15.26953125" style="3" customWidth="1"/>
    <col min="6" max="6" width="9.54296875" style="3" customWidth="1"/>
    <col min="7" max="7" width="2.1796875" style="3" customWidth="1"/>
    <col min="8" max="8" width="10.1796875" style="3" bestFit="1" customWidth="1"/>
    <col min="9" max="9" width="9.81640625" style="3" bestFit="1" customWidth="1"/>
    <col min="10" max="10" width="8.7265625" style="3" customWidth="1"/>
    <col min="11" max="11" width="27.81640625" style="3" customWidth="1"/>
    <col min="12" max="12" width="15.7265625" style="3" bestFit="1" customWidth="1"/>
    <col min="13" max="13" width="9.7265625" style="3" bestFit="1" customWidth="1"/>
    <col min="14" max="14" width="15.7265625" style="3" bestFit="1" customWidth="1"/>
    <col min="15" max="15" width="11.54296875" style="3" bestFit="1" customWidth="1"/>
    <col min="16" max="16" width="1.54296875" style="3" customWidth="1"/>
    <col min="17" max="17" width="10" style="3" bestFit="1" customWidth="1"/>
    <col min="18" max="18" width="11.1796875" style="3" customWidth="1"/>
    <col min="19" max="19" width="13.1796875" style="3" bestFit="1" customWidth="1"/>
    <col min="20" max="20" width="11.54296875" style="3" bestFit="1" customWidth="1"/>
    <col min="21" max="21" width="12" style="3" bestFit="1" customWidth="1"/>
    <col min="22" max="22" width="11.54296875" style="3" bestFit="1" customWidth="1"/>
    <col min="23" max="23" width="1.453125" style="3" customWidth="1"/>
    <col min="24" max="25" width="11.54296875" style="3" bestFit="1" customWidth="1"/>
    <col min="26" max="16384" width="11.453125" style="3"/>
  </cols>
  <sheetData>
    <row r="1" spans="2:18" ht="20" customHeight="1" x14ac:dyDescent="0.4"/>
    <row r="2" spans="2:18" s="6" customFormat="1" ht="15.5" customHeight="1" x14ac:dyDescent="0.4">
      <c r="B2" s="456" t="s">
        <v>230</v>
      </c>
    </row>
    <row r="3" spans="2:18" ht="20" customHeight="1" x14ac:dyDescent="0.4"/>
    <row r="4" spans="2:18" ht="20" customHeight="1" x14ac:dyDescent="0.4"/>
    <row r="5" spans="2:18" ht="20" customHeight="1" x14ac:dyDescent="0.4">
      <c r="B5" s="201" t="s">
        <v>171</v>
      </c>
    </row>
    <row r="7" spans="2:18" ht="15" customHeight="1" x14ac:dyDescent="0.4">
      <c r="C7" s="503" t="s">
        <v>114</v>
      </c>
      <c r="D7" s="503"/>
      <c r="E7" s="503" t="s">
        <v>109</v>
      </c>
      <c r="F7" s="503"/>
      <c r="H7" s="504" t="s">
        <v>168</v>
      </c>
      <c r="I7" s="504"/>
      <c r="L7" s="502" t="s">
        <v>170</v>
      </c>
      <c r="M7" s="503"/>
      <c r="N7" s="504" t="s">
        <v>169</v>
      </c>
      <c r="O7" s="504"/>
      <c r="Q7" s="504" t="s">
        <v>168</v>
      </c>
      <c r="R7" s="504"/>
    </row>
    <row r="8" spans="2:18" ht="33" customHeight="1" x14ac:dyDescent="0.4">
      <c r="B8" s="356" t="s">
        <v>167</v>
      </c>
      <c r="C8" s="355" t="s">
        <v>164</v>
      </c>
      <c r="D8" s="355" t="s">
        <v>163</v>
      </c>
      <c r="E8" s="355" t="s">
        <v>164</v>
      </c>
      <c r="F8" s="355" t="s">
        <v>163</v>
      </c>
      <c r="H8" s="355" t="s">
        <v>157</v>
      </c>
      <c r="I8" s="355" t="s">
        <v>162</v>
      </c>
      <c r="K8" s="356" t="s">
        <v>167</v>
      </c>
      <c r="L8" s="355" t="str">
        <f>+C8</f>
        <v>CLP</v>
      </c>
      <c r="M8" s="355" t="str">
        <f>+D8</f>
        <v>%</v>
      </c>
      <c r="N8" s="355" t="str">
        <f>+E8</f>
        <v>CLP</v>
      </c>
      <c r="O8" s="355" t="str">
        <f>+F8</f>
        <v>%</v>
      </c>
      <c r="Q8" s="355" t="s">
        <v>157</v>
      </c>
      <c r="R8" s="355" t="s">
        <v>162</v>
      </c>
    </row>
    <row r="9" spans="2:18" ht="17.149999999999999" customHeight="1" x14ac:dyDescent="0.4">
      <c r="B9" s="354" t="s">
        <v>39</v>
      </c>
      <c r="C9" s="368">
        <v>1224545.27</v>
      </c>
      <c r="D9" s="350">
        <v>0.30946433908972099</v>
      </c>
      <c r="E9" s="368">
        <v>1222056.254</v>
      </c>
      <c r="F9" s="350">
        <v>0.29512510632403821</v>
      </c>
      <c r="H9" s="350">
        <v>2.0367442103037536E-3</v>
      </c>
      <c r="I9" s="350">
        <v>2.0367442103037536E-3</v>
      </c>
      <c r="K9" s="354" t="s">
        <v>39</v>
      </c>
      <c r="L9" s="368">
        <v>1224545.27</v>
      </c>
      <c r="M9" s="350">
        <v>0.30946433908972099</v>
      </c>
      <c r="N9" s="368">
        <v>1222056.254</v>
      </c>
      <c r="O9" s="350">
        <v>0.29512510632403821</v>
      </c>
      <c r="Q9" s="350">
        <v>2.0367442103037536E-3</v>
      </c>
      <c r="R9" s="350">
        <v>2.0367442103037536E-3</v>
      </c>
    </row>
    <row r="10" spans="2:18" ht="17.149999999999999" customHeight="1" x14ac:dyDescent="0.4">
      <c r="B10" s="354" t="s">
        <v>33</v>
      </c>
      <c r="C10" s="368">
        <v>66666.014999999999</v>
      </c>
      <c r="D10" s="350">
        <v>1.6847686057143828E-2</v>
      </c>
      <c r="E10" s="368">
        <v>63684.85</v>
      </c>
      <c r="F10" s="350">
        <v>1.5379814199191868E-2</v>
      </c>
      <c r="H10" s="350">
        <v>4.6811211771716543E-2</v>
      </c>
      <c r="I10" s="350">
        <v>4.6811211771716543E-2</v>
      </c>
      <c r="K10" s="354" t="s">
        <v>33</v>
      </c>
      <c r="L10" s="368">
        <v>66666.014999999999</v>
      </c>
      <c r="M10" s="350">
        <v>1.6847686057143828E-2</v>
      </c>
      <c r="N10" s="368">
        <v>63684.85</v>
      </c>
      <c r="O10" s="350">
        <v>1.5379814199191868E-2</v>
      </c>
      <c r="Q10" s="350">
        <v>4.6811211771716543E-2</v>
      </c>
      <c r="R10" s="350">
        <v>4.6811211771716543E-2</v>
      </c>
    </row>
    <row r="11" spans="2:18" ht="17.149999999999999" customHeight="1" x14ac:dyDescent="0.4">
      <c r="B11" s="354" t="s">
        <v>40</v>
      </c>
      <c r="C11" s="368">
        <v>199885.842</v>
      </c>
      <c r="D11" s="350">
        <v>5.0514702480474565E-2</v>
      </c>
      <c r="E11" s="368">
        <v>209467.24100000001</v>
      </c>
      <c r="F11" s="350">
        <v>5.0586085189764055E-2</v>
      </c>
      <c r="H11" s="350">
        <v>-4.5741753957603382E-2</v>
      </c>
      <c r="I11" s="350">
        <v>-4.5741753957603382E-2</v>
      </c>
      <c r="K11" s="354" t="s">
        <v>40</v>
      </c>
      <c r="L11" s="368">
        <v>199885.842</v>
      </c>
      <c r="M11" s="350">
        <v>5.0514702480474565E-2</v>
      </c>
      <c r="N11" s="368">
        <v>209467.24100000001</v>
      </c>
      <c r="O11" s="350">
        <v>5.0586085189764055E-2</v>
      </c>
      <c r="Q11" s="350">
        <v>-4.5741753957603382E-2</v>
      </c>
      <c r="R11" s="350">
        <v>-4.5741753957603382E-2</v>
      </c>
    </row>
    <row r="12" spans="2:18" ht="17.149999999999999" customHeight="1" x14ac:dyDescent="0.4">
      <c r="B12" s="354" t="s">
        <v>41</v>
      </c>
      <c r="C12" s="368">
        <v>259586.726</v>
      </c>
      <c r="D12" s="350">
        <v>6.5602176225019834E-2</v>
      </c>
      <c r="E12" s="368">
        <v>296689.93900000001</v>
      </c>
      <c r="F12" s="350">
        <v>7.165026119382506E-2</v>
      </c>
      <c r="H12" s="350">
        <v>-0.12505719986682806</v>
      </c>
      <c r="I12" s="350">
        <v>-0.12505719986682806</v>
      </c>
      <c r="K12" s="354" t="s">
        <v>41</v>
      </c>
      <c r="L12" s="368">
        <v>259586.726</v>
      </c>
      <c r="M12" s="350">
        <v>6.5602176225019834E-2</v>
      </c>
      <c r="N12" s="368">
        <v>296689.93900000001</v>
      </c>
      <c r="O12" s="350">
        <v>7.165026119382506E-2</v>
      </c>
      <c r="Q12" s="350">
        <v>-0.12505719986682806</v>
      </c>
      <c r="R12" s="350">
        <v>-0.12505719986682806</v>
      </c>
    </row>
    <row r="13" spans="2:18" ht="17.149999999999999" customHeight="1" x14ac:dyDescent="0.4">
      <c r="B13" s="354" t="s">
        <v>131</v>
      </c>
      <c r="C13" s="368">
        <v>4651.0119999999997</v>
      </c>
      <c r="D13" s="350">
        <v>1.1753933398300264E-3</v>
      </c>
      <c r="E13" s="368">
        <v>6064.2659999999996</v>
      </c>
      <c r="F13" s="350">
        <v>1.4645128996060518E-3</v>
      </c>
      <c r="H13" s="350">
        <v>-0.23304617574492936</v>
      </c>
      <c r="I13" s="350">
        <v>-0.23304617574492936</v>
      </c>
      <c r="K13" s="354" t="s">
        <v>131</v>
      </c>
      <c r="L13" s="368">
        <v>4651.0119999999997</v>
      </c>
      <c r="M13" s="350">
        <v>1.1753933398300264E-3</v>
      </c>
      <c r="N13" s="368">
        <v>6064.2659999999996</v>
      </c>
      <c r="O13" s="350">
        <v>1.4645128996060518E-3</v>
      </c>
      <c r="Q13" s="350">
        <v>-0.23304617574492936</v>
      </c>
      <c r="R13" s="350">
        <v>-0.23304617574492936</v>
      </c>
    </row>
    <row r="14" spans="2:18" ht="17.149999999999999" customHeight="1" x14ac:dyDescent="0.4">
      <c r="B14" s="361" t="s">
        <v>0</v>
      </c>
      <c r="C14" s="360">
        <v>1755334.865</v>
      </c>
      <c r="D14" s="359">
        <v>0.44360429719218925</v>
      </c>
      <c r="E14" s="360">
        <v>1797962.55</v>
      </c>
      <c r="F14" s="359">
        <v>0.43420577980642522</v>
      </c>
      <c r="H14" s="359">
        <v>-2.3708883702833528E-2</v>
      </c>
      <c r="I14" s="359">
        <v>-2.3708883702833528E-2</v>
      </c>
      <c r="K14" s="361" t="s">
        <v>0</v>
      </c>
      <c r="L14" s="360">
        <v>1755334.865</v>
      </c>
      <c r="M14" s="359">
        <v>0.44360429719218925</v>
      </c>
      <c r="N14" s="360">
        <v>1797962.55</v>
      </c>
      <c r="O14" s="359">
        <v>0.43420577980642522</v>
      </c>
      <c r="Q14" s="359">
        <v>-2.3708883702833528E-2</v>
      </c>
      <c r="R14" s="359">
        <v>-2.3708883702833528E-2</v>
      </c>
    </row>
    <row r="15" spans="2:18" ht="17.149999999999999" customHeight="1" x14ac:dyDescent="0.4">
      <c r="B15" s="354" t="s">
        <v>39</v>
      </c>
      <c r="C15" s="369">
        <v>564420.85600000003</v>
      </c>
      <c r="D15" s="365">
        <v>0.14263917508782226</v>
      </c>
      <c r="E15" s="369">
        <v>611559.44099999999</v>
      </c>
      <c r="F15" s="365">
        <v>0.14769086484998617</v>
      </c>
      <c r="H15" s="365">
        <v>-7.7079318607068958E-2</v>
      </c>
      <c r="I15" s="365">
        <v>0.34198755085666832</v>
      </c>
      <c r="K15" s="354" t="s">
        <v>39</v>
      </c>
      <c r="L15" s="369">
        <v>564420.85600000003</v>
      </c>
      <c r="M15" s="365">
        <v>0.14263917508782226</v>
      </c>
      <c r="N15" s="369">
        <v>611559.44099999999</v>
      </c>
      <c r="O15" s="365">
        <v>0.14769086484998617</v>
      </c>
      <c r="Q15" s="365">
        <v>-7.7079318607068958E-2</v>
      </c>
      <c r="R15" s="365">
        <v>0.34198755085666832</v>
      </c>
    </row>
    <row r="16" spans="2:18" ht="17.149999999999999" customHeight="1" x14ac:dyDescent="0.4">
      <c r="B16" s="354" t="s">
        <v>33</v>
      </c>
      <c r="C16" s="369">
        <v>21493.201000000001</v>
      </c>
      <c r="D16" s="365">
        <v>5.431713637167151E-3</v>
      </c>
      <c r="E16" s="369">
        <v>21643.256000000001</v>
      </c>
      <c r="F16" s="365">
        <v>5.2268201298353474E-3</v>
      </c>
      <c r="H16" s="365">
        <v>-6.9331065529142366E-3</v>
      </c>
      <c r="I16" s="365">
        <v>0.44988533413431053</v>
      </c>
      <c r="K16" s="354" t="s">
        <v>33</v>
      </c>
      <c r="L16" s="369">
        <v>21493.201000000001</v>
      </c>
      <c r="M16" s="365">
        <v>5.431713637167151E-3</v>
      </c>
      <c r="N16" s="369">
        <v>21643.256000000001</v>
      </c>
      <c r="O16" s="365">
        <v>5.2268201298353474E-3</v>
      </c>
      <c r="Q16" s="365">
        <v>-6.9331065529142366E-3</v>
      </c>
      <c r="R16" s="365">
        <v>0.44988533413431053</v>
      </c>
    </row>
    <row r="17" spans="2:18" ht="17.149999999999999" customHeight="1" x14ac:dyDescent="0.4">
      <c r="B17" s="354" t="s">
        <v>40</v>
      </c>
      <c r="C17" s="369">
        <v>151179.10800000001</v>
      </c>
      <c r="D17" s="365">
        <v>3.8205645709932436E-2</v>
      </c>
      <c r="E17" s="369">
        <v>203915.99400000001</v>
      </c>
      <c r="F17" s="365">
        <v>4.9245465757766942E-2</v>
      </c>
      <c r="H17" s="365">
        <v>-0.25862064551935049</v>
      </c>
      <c r="I17" s="365">
        <v>8.4801263643379254E-2</v>
      </c>
      <c r="K17" s="354" t="s">
        <v>40</v>
      </c>
      <c r="L17" s="369">
        <v>151179.10800000001</v>
      </c>
      <c r="M17" s="365">
        <v>3.8205645709932436E-2</v>
      </c>
      <c r="N17" s="369">
        <v>203915.99400000001</v>
      </c>
      <c r="O17" s="365">
        <v>4.9245465757766942E-2</v>
      </c>
      <c r="Q17" s="365">
        <v>-0.25862064551935049</v>
      </c>
      <c r="R17" s="365">
        <v>8.4801263643379254E-2</v>
      </c>
    </row>
    <row r="18" spans="2:18" ht="17.149999999999999" customHeight="1" x14ac:dyDescent="0.4">
      <c r="B18" s="354" t="s">
        <v>166</v>
      </c>
      <c r="C18" s="369">
        <v>32177.188999999998</v>
      </c>
      <c r="D18" s="365">
        <v>8.1317471649292646E-3</v>
      </c>
      <c r="E18" s="369">
        <v>35329.199000000001</v>
      </c>
      <c r="F18" s="365">
        <v>8.5319588006609916E-3</v>
      </c>
      <c r="H18" s="365">
        <v>-8.9218269567900577E-2</v>
      </c>
      <c r="I18" s="365">
        <v>0.33549234531268546</v>
      </c>
      <c r="K18" s="354" t="s">
        <v>166</v>
      </c>
      <c r="L18" s="369">
        <v>32177.188999999998</v>
      </c>
      <c r="M18" s="365">
        <v>8.1317471649292646E-3</v>
      </c>
      <c r="N18" s="369">
        <v>35329.199000000001</v>
      </c>
      <c r="O18" s="365">
        <v>8.5319588006609916E-3</v>
      </c>
      <c r="Q18" s="365">
        <v>-8.9218269567900577E-2</v>
      </c>
      <c r="R18" s="365">
        <v>0.33549234531268546</v>
      </c>
    </row>
    <row r="19" spans="2:18" ht="17.149999999999999" customHeight="1" x14ac:dyDescent="0.4">
      <c r="B19" s="354" t="s">
        <v>131</v>
      </c>
      <c r="C19" s="369">
        <v>183.79599999999999</v>
      </c>
      <c r="D19" s="365">
        <v>4.6448513632602867E-5</v>
      </c>
      <c r="E19" s="369">
        <v>-119.371</v>
      </c>
      <c r="F19" s="365">
        <v>-2.8827952028963442E-5</v>
      </c>
      <c r="H19" s="365" t="s">
        <v>161</v>
      </c>
      <c r="I19" s="365">
        <v>-3.4457898932905717</v>
      </c>
      <c r="K19" s="354" t="s">
        <v>131</v>
      </c>
      <c r="L19" s="369">
        <v>183.79599999999999</v>
      </c>
      <c r="M19" s="365">
        <v>4.6448513632602867E-5</v>
      </c>
      <c r="N19" s="369">
        <v>-119.371</v>
      </c>
      <c r="O19" s="365">
        <v>-2.8827952028963442E-5</v>
      </c>
      <c r="Q19" s="365">
        <v>-2.5397039481951227</v>
      </c>
      <c r="R19" s="365">
        <v>-3.4457898932905717</v>
      </c>
    </row>
    <row r="20" spans="2:18" ht="17.149999999999999" customHeight="1" x14ac:dyDescent="0.4">
      <c r="B20" s="361" t="s">
        <v>1</v>
      </c>
      <c r="C20" s="360">
        <v>769454.15</v>
      </c>
      <c r="D20" s="359">
        <v>0.19445473011348371</v>
      </c>
      <c r="E20" s="360">
        <v>872328.51900000009</v>
      </c>
      <c r="F20" s="359">
        <v>0.2106662815862205</v>
      </c>
      <c r="H20" s="359">
        <v>-0.11793076433856686</v>
      </c>
      <c r="I20" s="359">
        <v>0.28495884829737084</v>
      </c>
      <c r="K20" s="361" t="s">
        <v>1</v>
      </c>
      <c r="L20" s="360">
        <v>769454.15</v>
      </c>
      <c r="M20" s="359">
        <v>0.19445473011348371</v>
      </c>
      <c r="N20" s="360">
        <v>872328.51900000009</v>
      </c>
      <c r="O20" s="359">
        <v>0.2106662815862205</v>
      </c>
      <c r="Q20" s="359">
        <v>-0.11793076433856686</v>
      </c>
      <c r="R20" s="359">
        <v>0.28495884829737084</v>
      </c>
    </row>
    <row r="21" spans="2:18" ht="17.149999999999999" customHeight="1" x14ac:dyDescent="0.4">
      <c r="B21" s="354" t="s">
        <v>39</v>
      </c>
      <c r="C21" s="368">
        <v>504834.283</v>
      </c>
      <c r="D21" s="365">
        <v>0.12758058976327447</v>
      </c>
      <c r="E21" s="368">
        <v>538217.90700000001</v>
      </c>
      <c r="F21" s="365">
        <v>0.12997897315198087</v>
      </c>
      <c r="H21" s="365">
        <v>-6.2026223144597048E-2</v>
      </c>
      <c r="I21" s="365">
        <v>2.4036258477137862E-2</v>
      </c>
      <c r="K21" s="354" t="s">
        <v>39</v>
      </c>
      <c r="L21" s="368">
        <v>504834.283</v>
      </c>
      <c r="M21" s="365">
        <v>0.12758058976327447</v>
      </c>
      <c r="N21" s="368">
        <v>538217.90700000001</v>
      </c>
      <c r="O21" s="365">
        <v>0.12997897315198087</v>
      </c>
      <c r="Q21" s="365">
        <v>-6.2026223144597048E-2</v>
      </c>
      <c r="R21" s="365">
        <v>2.4036258477137862E-2</v>
      </c>
    </row>
    <row r="22" spans="2:18" ht="17.149999999999999" customHeight="1" x14ac:dyDescent="0.4">
      <c r="B22" s="354" t="s">
        <v>131</v>
      </c>
      <c r="C22" s="368">
        <v>0</v>
      </c>
      <c r="D22" s="365">
        <v>0</v>
      </c>
      <c r="E22" s="368">
        <v>0</v>
      </c>
      <c r="F22" s="365">
        <v>0</v>
      </c>
      <c r="H22" s="365" t="s">
        <v>160</v>
      </c>
      <c r="I22" s="365" t="s">
        <v>160</v>
      </c>
      <c r="K22" s="354" t="s">
        <v>131</v>
      </c>
      <c r="L22" s="368">
        <v>0</v>
      </c>
      <c r="M22" s="365">
        <v>0</v>
      </c>
      <c r="N22" s="368">
        <v>0</v>
      </c>
      <c r="O22" s="365">
        <v>0</v>
      </c>
      <c r="Q22" s="365" t="s">
        <v>160</v>
      </c>
      <c r="R22" s="365" t="s">
        <v>160</v>
      </c>
    </row>
    <row r="23" spans="2:18" ht="17.149999999999999" customHeight="1" x14ac:dyDescent="0.4">
      <c r="B23" s="361" t="s">
        <v>49</v>
      </c>
      <c r="C23" s="360">
        <v>504834.283</v>
      </c>
      <c r="D23" s="359">
        <v>0.12758058976327447</v>
      </c>
      <c r="E23" s="360">
        <v>538217.90700000001</v>
      </c>
      <c r="F23" s="359">
        <v>0.12997897315198087</v>
      </c>
      <c r="H23" s="359">
        <v>-6.2026223144597048E-2</v>
      </c>
      <c r="I23" s="359">
        <v>2.4036258477137862E-2</v>
      </c>
      <c r="K23" s="361" t="s">
        <v>49</v>
      </c>
      <c r="L23" s="360">
        <v>504834.283</v>
      </c>
      <c r="M23" s="359">
        <v>0.12758058976327447</v>
      </c>
      <c r="N23" s="360">
        <v>538217.90700000001</v>
      </c>
      <c r="O23" s="359">
        <v>0.12997897315198087</v>
      </c>
      <c r="Q23" s="359">
        <v>-6.2026223144597048E-2</v>
      </c>
      <c r="R23" s="359">
        <v>2.4036258477137862E-2</v>
      </c>
    </row>
    <row r="24" spans="2:18" ht="17.149999999999999" customHeight="1" x14ac:dyDescent="0.4">
      <c r="B24" s="354" t="s">
        <v>39</v>
      </c>
      <c r="C24" s="368">
        <v>321296.10600000003</v>
      </c>
      <c r="D24" s="365">
        <v>8.1197232582010587E-2</v>
      </c>
      <c r="E24" s="368">
        <v>366650.96100000001</v>
      </c>
      <c r="F24" s="365">
        <v>8.8545763335159677E-2</v>
      </c>
      <c r="H24" s="365">
        <v>-0.12370035762704568</v>
      </c>
      <c r="I24" s="365">
        <v>-0.14346954022531888</v>
      </c>
      <c r="K24" s="354" t="s">
        <v>39</v>
      </c>
      <c r="L24" s="368">
        <v>321296.10600000003</v>
      </c>
      <c r="M24" s="365">
        <v>8.1197232582010587E-2</v>
      </c>
      <c r="N24" s="368">
        <v>366650.96100000001</v>
      </c>
      <c r="O24" s="365">
        <v>8.8545763335159677E-2</v>
      </c>
      <c r="Q24" s="365">
        <v>-0.12370035762704568</v>
      </c>
      <c r="R24" s="365">
        <v>-0.14346954022531888</v>
      </c>
    </row>
    <row r="25" spans="2:18" ht="17.149999999999999" customHeight="1" x14ac:dyDescent="0.4">
      <c r="B25" s="354" t="s">
        <v>166</v>
      </c>
      <c r="C25" s="368">
        <v>0</v>
      </c>
      <c r="D25" s="365">
        <v>0</v>
      </c>
      <c r="E25" s="368">
        <v>0</v>
      </c>
      <c r="F25" s="365">
        <v>0</v>
      </c>
      <c r="H25" s="365" t="s">
        <v>161</v>
      </c>
      <c r="I25" s="365" t="s">
        <v>161</v>
      </c>
      <c r="K25" s="354" t="s">
        <v>166</v>
      </c>
      <c r="L25" s="368">
        <v>0</v>
      </c>
      <c r="M25" s="365">
        <v>0</v>
      </c>
      <c r="N25" s="368">
        <v>0</v>
      </c>
      <c r="O25" s="365">
        <v>0</v>
      </c>
      <c r="Q25" s="365" t="s">
        <v>161</v>
      </c>
      <c r="R25" s="365" t="s">
        <v>161</v>
      </c>
    </row>
    <row r="26" spans="2:18" ht="17.149999999999999" customHeight="1" x14ac:dyDescent="0.4">
      <c r="B26" s="354" t="s">
        <v>131</v>
      </c>
      <c r="C26" s="368">
        <v>0</v>
      </c>
      <c r="D26" s="365">
        <v>0</v>
      </c>
      <c r="E26" s="368">
        <v>0</v>
      </c>
      <c r="F26" s="365">
        <v>0</v>
      </c>
      <c r="H26" s="365" t="s">
        <v>161</v>
      </c>
      <c r="I26" s="365" t="s">
        <v>161</v>
      </c>
      <c r="K26" s="354" t="s">
        <v>131</v>
      </c>
      <c r="L26" s="368">
        <v>0</v>
      </c>
      <c r="M26" s="365">
        <v>0</v>
      </c>
      <c r="N26" s="368">
        <v>0</v>
      </c>
      <c r="O26" s="365">
        <v>0</v>
      </c>
      <c r="Q26" s="365" t="s">
        <v>161</v>
      </c>
      <c r="R26" s="365" t="s">
        <v>161</v>
      </c>
    </row>
    <row r="27" spans="2:18" ht="17.149999999999999" customHeight="1" x14ac:dyDescent="0.4">
      <c r="B27" s="361" t="s">
        <v>50</v>
      </c>
      <c r="C27" s="360">
        <v>321296.10600000003</v>
      </c>
      <c r="D27" s="359">
        <v>8.1197232582010587E-2</v>
      </c>
      <c r="E27" s="360">
        <v>366650.96100000001</v>
      </c>
      <c r="F27" s="359">
        <v>8.8545763335159677E-2</v>
      </c>
      <c r="H27" s="359">
        <v>-0.12370035762704568</v>
      </c>
      <c r="I27" s="359">
        <v>-0.14346954022531888</v>
      </c>
      <c r="K27" s="361" t="s">
        <v>50</v>
      </c>
      <c r="L27" s="360">
        <v>321296.10600000003</v>
      </c>
      <c r="M27" s="359">
        <v>8.1197232582010587E-2</v>
      </c>
      <c r="N27" s="360">
        <v>366650.96100000001</v>
      </c>
      <c r="O27" s="359">
        <v>8.8545763335159677E-2</v>
      </c>
      <c r="Q27" s="359">
        <v>-0.12370035762704568</v>
      </c>
      <c r="R27" s="359">
        <v>-0.14346954022531888</v>
      </c>
    </row>
    <row r="28" spans="2:18" ht="17.149999999999999" customHeight="1" x14ac:dyDescent="0.4">
      <c r="B28" s="354" t="s">
        <v>39</v>
      </c>
      <c r="C28" s="366">
        <v>339626.08899999998</v>
      </c>
      <c r="D28" s="365">
        <v>8.5829544848114725E-2</v>
      </c>
      <c r="E28" s="366">
        <v>319067.49599999998</v>
      </c>
      <c r="F28" s="365">
        <v>7.7054414126458567E-2</v>
      </c>
      <c r="H28" s="365">
        <v>6.4433366788323676E-2</v>
      </c>
      <c r="I28" s="365">
        <v>5.8500615908075648E-2</v>
      </c>
      <c r="K28" s="354" t="s">
        <v>39</v>
      </c>
      <c r="L28" s="367">
        <v>339626.08899999998</v>
      </c>
      <c r="M28" s="365">
        <v>8.5829544848114725E-2</v>
      </c>
      <c r="N28" s="366">
        <v>319067.49599999998</v>
      </c>
      <c r="O28" s="365">
        <v>7.7054414126458567E-2</v>
      </c>
      <c r="Q28" s="365">
        <v>6.4433366788323676E-2</v>
      </c>
      <c r="R28" s="365">
        <v>5.8500615908075648E-2</v>
      </c>
    </row>
    <row r="29" spans="2:18" ht="17.149999999999999" customHeight="1" x14ac:dyDescent="0.4">
      <c r="B29" s="354" t="s">
        <v>33</v>
      </c>
      <c r="C29" s="366">
        <v>8321.3430000000008</v>
      </c>
      <c r="D29" s="365">
        <v>2.1029511729148864E-3</v>
      </c>
      <c r="E29" s="366">
        <v>7864.6270000000004</v>
      </c>
      <c r="F29" s="365">
        <v>1.8992979021847072E-3</v>
      </c>
      <c r="H29" s="365">
        <v>5.807217557806621E-2</v>
      </c>
      <c r="I29" s="365">
        <v>5.3494064954606069E-2</v>
      </c>
      <c r="K29" s="354" t="s">
        <v>33</v>
      </c>
      <c r="L29" s="367">
        <v>8321.3430000000008</v>
      </c>
      <c r="M29" s="365">
        <v>2.1029511729148864E-3</v>
      </c>
      <c r="N29" s="366">
        <v>7864.6270000000004</v>
      </c>
      <c r="O29" s="365">
        <v>1.8992979021847072E-3</v>
      </c>
      <c r="Q29" s="365">
        <v>5.807217557806621E-2</v>
      </c>
      <c r="R29" s="365">
        <v>5.3494064954606069E-2</v>
      </c>
    </row>
    <row r="30" spans="2:18" ht="17.149999999999999" customHeight="1" x14ac:dyDescent="0.4">
      <c r="B30" s="354" t="s">
        <v>131</v>
      </c>
      <c r="C30" s="366">
        <v>1217.07</v>
      </c>
      <c r="D30" s="365">
        <v>3.0757520559115525E-4</v>
      </c>
      <c r="E30" s="366">
        <v>814.01</v>
      </c>
      <c r="F30" s="365">
        <v>1.9658242982882384E-4</v>
      </c>
      <c r="H30" s="365">
        <v>0.49515362219137349</v>
      </c>
      <c r="I30" s="365">
        <v>0.48364130043311815</v>
      </c>
      <c r="K30" s="354" t="s">
        <v>131</v>
      </c>
      <c r="L30" s="367">
        <v>1217.07</v>
      </c>
      <c r="M30" s="365">
        <v>3.0757520559115525E-4</v>
      </c>
      <c r="N30" s="366">
        <v>814.01</v>
      </c>
      <c r="O30" s="365">
        <v>1.9658242982882384E-4</v>
      </c>
      <c r="Q30" s="365">
        <v>0.49515362219137349</v>
      </c>
      <c r="R30" s="365">
        <v>0.48364130043311815</v>
      </c>
    </row>
    <row r="31" spans="2:18" ht="17.149999999999999" customHeight="1" x14ac:dyDescent="0.4">
      <c r="B31" s="361" t="s">
        <v>51</v>
      </c>
      <c r="C31" s="360">
        <v>349164.50199999998</v>
      </c>
      <c r="D31" s="359">
        <v>8.8240071226620767E-2</v>
      </c>
      <c r="E31" s="360">
        <v>327746.13299999997</v>
      </c>
      <c r="F31" s="359">
        <v>7.915029445847209E-2</v>
      </c>
      <c r="H31" s="359">
        <v>6.5350485767592614E-2</v>
      </c>
      <c r="I31" s="359">
        <v>5.9440900037178723E-2</v>
      </c>
      <c r="K31" s="361" t="s">
        <v>51</v>
      </c>
      <c r="L31" s="360">
        <v>349164.50199999998</v>
      </c>
      <c r="M31" s="359">
        <v>8.8240071226620767E-2</v>
      </c>
      <c r="N31" s="360">
        <v>327746.13299999997</v>
      </c>
      <c r="O31" s="359">
        <v>7.915029445847209E-2</v>
      </c>
      <c r="Q31" s="359">
        <v>6.5350485767592614E-2</v>
      </c>
      <c r="R31" s="359">
        <v>5.9440900037178723E-2</v>
      </c>
    </row>
    <row r="32" spans="2:18" ht="17.149999999999999" customHeight="1" x14ac:dyDescent="0.4">
      <c r="B32" s="354" t="s">
        <v>39</v>
      </c>
      <c r="C32" s="366">
        <v>228788.02</v>
      </c>
      <c r="D32" s="365">
        <v>5.7818796197665986E-2</v>
      </c>
      <c r="E32" s="366">
        <v>214089.31400000001</v>
      </c>
      <c r="F32" s="365">
        <v>5.1702310225311778E-2</v>
      </c>
      <c r="H32" s="365">
        <v>6.865688775106249E-2</v>
      </c>
      <c r="I32" s="365">
        <v>2.2796330187997649E-2</v>
      </c>
      <c r="K32" s="354" t="s">
        <v>39</v>
      </c>
      <c r="L32" s="366">
        <v>228788.02</v>
      </c>
      <c r="M32" s="365">
        <v>5.7818796197665986E-2</v>
      </c>
      <c r="N32" s="366">
        <v>214089.31400000001</v>
      </c>
      <c r="O32" s="365">
        <v>5.1702310225311778E-2</v>
      </c>
      <c r="Q32" s="365">
        <v>6.865688775106249E-2</v>
      </c>
      <c r="R32" s="365">
        <v>2.2796330187997649E-2</v>
      </c>
    </row>
    <row r="33" spans="2:18" ht="17.149999999999999" customHeight="1" x14ac:dyDescent="0.4">
      <c r="B33" s="354" t="s">
        <v>33</v>
      </c>
      <c r="C33" s="366">
        <v>3923.3870000000002</v>
      </c>
      <c r="D33" s="365">
        <v>9.9150957885632378E-4</v>
      </c>
      <c r="E33" s="366">
        <v>3247.5819999999999</v>
      </c>
      <c r="F33" s="365">
        <v>7.8428712255175167E-4</v>
      </c>
      <c r="H33" s="365">
        <v>0.20809482254797573</v>
      </c>
      <c r="I33" s="365">
        <v>0.15874309152637767</v>
      </c>
      <c r="K33" s="354" t="s">
        <v>33</v>
      </c>
      <c r="L33" s="366">
        <v>3923.3870000000002</v>
      </c>
      <c r="M33" s="365">
        <v>9.9150957885632378E-4</v>
      </c>
      <c r="N33" s="366">
        <v>3247.5819999999999</v>
      </c>
      <c r="O33" s="365">
        <v>7.8428712255175167E-4</v>
      </c>
      <c r="Q33" s="365">
        <v>0.20809482254797573</v>
      </c>
      <c r="R33" s="365">
        <v>0.15874309152637767</v>
      </c>
    </row>
    <row r="34" spans="2:18" ht="17.149999999999999" customHeight="1" x14ac:dyDescent="0.4">
      <c r="B34" s="354" t="s">
        <v>40</v>
      </c>
      <c r="C34" s="366">
        <v>23682.898000000001</v>
      </c>
      <c r="D34" s="365">
        <v>5.985088960654983E-3</v>
      </c>
      <c r="E34" s="366">
        <v>20191.524000000001</v>
      </c>
      <c r="F34" s="365">
        <v>4.8762286088217749E-3</v>
      </c>
      <c r="H34" s="365">
        <v>0.17291285194718342</v>
      </c>
      <c r="I34" s="365">
        <v>0.12276150032059308</v>
      </c>
      <c r="K34" s="354" t="s">
        <v>40</v>
      </c>
      <c r="L34" s="366">
        <v>23682.898000000001</v>
      </c>
      <c r="M34" s="365">
        <v>5.985088960654983E-3</v>
      </c>
      <c r="N34" s="366">
        <v>20191.524000000001</v>
      </c>
      <c r="O34" s="365">
        <v>4.8762286088217749E-3</v>
      </c>
      <c r="Q34" s="365">
        <v>0.17291285194718342</v>
      </c>
      <c r="R34" s="365">
        <v>0.12276150032059308</v>
      </c>
    </row>
    <row r="35" spans="2:18" ht="17.149999999999999" customHeight="1" x14ac:dyDescent="0.4">
      <c r="B35" s="354" t="s">
        <v>166</v>
      </c>
      <c r="C35" s="366">
        <v>1037.7070000000001</v>
      </c>
      <c r="D35" s="365">
        <v>2.6224698979383353E-4</v>
      </c>
      <c r="E35" s="366">
        <v>584.779</v>
      </c>
      <c r="F35" s="365">
        <v>1.4122342076002724E-4</v>
      </c>
      <c r="H35" s="365" t="s">
        <v>161</v>
      </c>
      <c r="I35" s="365">
        <v>0.67233037894225389</v>
      </c>
      <c r="K35" s="354" t="s">
        <v>166</v>
      </c>
      <c r="L35" s="366">
        <v>1037.7070000000001</v>
      </c>
      <c r="M35" s="365">
        <v>2.6224698979383353E-4</v>
      </c>
      <c r="N35" s="366">
        <v>584.779</v>
      </c>
      <c r="O35" s="365">
        <v>1.4122342076002724E-4</v>
      </c>
      <c r="Q35" s="365" t="s">
        <v>161</v>
      </c>
      <c r="R35" s="365">
        <v>0.67233037894225389</v>
      </c>
    </row>
    <row r="36" spans="2:18" ht="17.149999999999999" customHeight="1" x14ac:dyDescent="0.4">
      <c r="B36" s="364" t="s">
        <v>131</v>
      </c>
      <c r="C36" s="363">
        <v>-532.46199999999999</v>
      </c>
      <c r="D36" s="362">
        <v>-1.3456260454984323E-4</v>
      </c>
      <c r="E36" s="363">
        <v>-211.768</v>
      </c>
      <c r="F36" s="362">
        <v>-5.1141715703726451E-5</v>
      </c>
      <c r="H36" s="362">
        <v>1.5143647765479202</v>
      </c>
      <c r="I36" s="362">
        <v>1.3973856925055927</v>
      </c>
      <c r="K36" s="364" t="s">
        <v>131</v>
      </c>
      <c r="L36" s="363">
        <v>-532.46199999999999</v>
      </c>
      <c r="M36" s="362">
        <v>-1.3456260454984323E-4</v>
      </c>
      <c r="N36" s="363">
        <v>-211.768</v>
      </c>
      <c r="O36" s="362">
        <v>-5.1141715703726451E-5</v>
      </c>
      <c r="Q36" s="362">
        <v>1.5143647765479202</v>
      </c>
      <c r="R36" s="362">
        <v>1.3973856925055927</v>
      </c>
    </row>
    <row r="37" spans="2:18" ht="17.149999999999999" customHeight="1" x14ac:dyDescent="0.4">
      <c r="B37" s="361" t="s">
        <v>2</v>
      </c>
      <c r="C37" s="360">
        <v>256899.55</v>
      </c>
      <c r="D37" s="359">
        <v>6.4923079122421276E-2</v>
      </c>
      <c r="E37" s="360">
        <v>237901.43100000001</v>
      </c>
      <c r="F37" s="359">
        <v>5.7452907661741603E-2</v>
      </c>
      <c r="H37" s="359">
        <v>7.9857102667028501E-2</v>
      </c>
      <c r="I37" s="359">
        <v>3.3509536946268348E-2</v>
      </c>
      <c r="K37" s="361" t="s">
        <v>2</v>
      </c>
      <c r="L37" s="360">
        <v>256899.55</v>
      </c>
      <c r="M37" s="359">
        <v>6.4923079122421276E-2</v>
      </c>
      <c r="N37" s="360">
        <v>237901.43100000001</v>
      </c>
      <c r="O37" s="359">
        <v>5.7452907661741603E-2</v>
      </c>
      <c r="Q37" s="359">
        <v>7.9857102667028501E-2</v>
      </c>
      <c r="R37" s="359">
        <v>3.3509536946268348E-2</v>
      </c>
    </row>
    <row r="38" spans="2:18" x14ac:dyDescent="0.4">
      <c r="B38" s="345" t="s">
        <v>130</v>
      </c>
      <c r="C38" s="358">
        <v>3956983.4559999998</v>
      </c>
      <c r="D38" s="357">
        <v>1</v>
      </c>
      <c r="E38" s="358">
        <v>4140807.5010000002</v>
      </c>
      <c r="F38" s="357">
        <v>1</v>
      </c>
      <c r="H38" s="341">
        <v>-4.4393284390932708E-2</v>
      </c>
      <c r="I38" s="341" t="s">
        <v>160</v>
      </c>
      <c r="K38" s="345" t="s">
        <v>130</v>
      </c>
      <c r="L38" s="358">
        <v>3956983.4559999998</v>
      </c>
      <c r="M38" s="357">
        <v>1</v>
      </c>
      <c r="N38" s="358">
        <v>4140807.5010000002</v>
      </c>
      <c r="O38" s="357">
        <v>1</v>
      </c>
      <c r="Q38" s="341">
        <v>-4.4393284390932708E-2</v>
      </c>
      <c r="R38" s="341" t="s">
        <v>161</v>
      </c>
    </row>
    <row r="39" spans="2:18" x14ac:dyDescent="0.4">
      <c r="I39" s="211"/>
    </row>
    <row r="40" spans="2:18" x14ac:dyDescent="0.4">
      <c r="C40" s="503" t="str">
        <f>C7</f>
        <v>1Q26</v>
      </c>
      <c r="D40" s="504"/>
      <c r="E40" s="503" t="str">
        <f>E7</f>
        <v>1Q25</v>
      </c>
      <c r="F40" s="504"/>
      <c r="H40" s="504" t="str">
        <f>+H7</f>
        <v>Variación vs 2025</v>
      </c>
      <c r="I40" s="504"/>
      <c r="L40" s="503" t="str">
        <f>+L7</f>
        <v>3M26</v>
      </c>
      <c r="M40" s="504"/>
      <c r="N40" s="504" t="str">
        <f>+N7</f>
        <v>3M25</v>
      </c>
      <c r="O40" s="504"/>
      <c r="Q40" s="504" t="str">
        <f>+Q7</f>
        <v>Variación vs 2025</v>
      </c>
      <c r="R40" s="504"/>
    </row>
    <row r="41" spans="2:18" ht="38.5" customHeight="1" x14ac:dyDescent="0.4">
      <c r="B41" s="356" t="s">
        <v>165</v>
      </c>
      <c r="C41" s="355" t="s">
        <v>164</v>
      </c>
      <c r="D41" s="355" t="s">
        <v>163</v>
      </c>
      <c r="E41" s="355" t="s">
        <v>164</v>
      </c>
      <c r="F41" s="355" t="s">
        <v>163</v>
      </c>
      <c r="H41" s="355" t="s">
        <v>157</v>
      </c>
      <c r="I41" s="355" t="s">
        <v>162</v>
      </c>
      <c r="K41" s="356" t="s">
        <v>165</v>
      </c>
      <c r="L41" s="355" t="s">
        <v>164</v>
      </c>
      <c r="M41" s="355" t="s">
        <v>163</v>
      </c>
      <c r="N41" s="355" t="s">
        <v>164</v>
      </c>
      <c r="O41" s="355" t="s">
        <v>163</v>
      </c>
      <c r="Q41" s="355" t="s">
        <v>157</v>
      </c>
      <c r="R41" s="355" t="s">
        <v>162</v>
      </c>
    </row>
    <row r="42" spans="2:18" ht="15" customHeight="1" x14ac:dyDescent="0.4">
      <c r="B42" s="354" t="s">
        <v>39</v>
      </c>
      <c r="C42" s="353">
        <v>146791.45000000001</v>
      </c>
      <c r="D42" s="351">
        <v>0.11987425340346952</v>
      </c>
      <c r="E42" s="353">
        <v>150764.769</v>
      </c>
      <c r="F42" s="351">
        <v>0.12336974546508889</v>
      </c>
      <c r="H42" s="350">
        <v>-2.6354426344791348E-2</v>
      </c>
      <c r="I42" s="350">
        <v>-2.6354426344791348E-2</v>
      </c>
      <c r="K42" s="354" t="s">
        <v>39</v>
      </c>
      <c r="L42" s="353">
        <v>146791.45000000001</v>
      </c>
      <c r="M42" s="351">
        <v>0.11987425340346952</v>
      </c>
      <c r="N42" s="353">
        <v>150764.769</v>
      </c>
      <c r="O42" s="351">
        <v>0.12336974546508889</v>
      </c>
      <c r="P42" s="342">
        <v>0</v>
      </c>
      <c r="Q42" s="350">
        <v>-2.6354426344791348E-2</v>
      </c>
      <c r="R42" s="350">
        <v>-2.6354426344791348E-2</v>
      </c>
    </row>
    <row r="43" spans="2:18" x14ac:dyDescent="0.4">
      <c r="B43" s="354" t="s">
        <v>33</v>
      </c>
      <c r="C43" s="353">
        <v>53915.919000000002</v>
      </c>
      <c r="D43" s="351">
        <v>0.80874669049889969</v>
      </c>
      <c r="E43" s="353">
        <v>51703.161</v>
      </c>
      <c r="F43" s="351">
        <v>0.81185966521079977</v>
      </c>
      <c r="H43" s="350">
        <v>4.2797344634305956E-2</v>
      </c>
      <c r="I43" s="350">
        <v>4.2797344634305956E-2</v>
      </c>
      <c r="K43" s="354" t="s">
        <v>33</v>
      </c>
      <c r="L43" s="353">
        <v>53915.919000000002</v>
      </c>
      <c r="M43" s="351">
        <v>0.80874669049889969</v>
      </c>
      <c r="N43" s="353">
        <v>51703.161</v>
      </c>
      <c r="O43" s="351">
        <v>0.81185966521079977</v>
      </c>
      <c r="P43" s="342">
        <v>0</v>
      </c>
      <c r="Q43" s="350">
        <v>4.2797344634305956E-2</v>
      </c>
      <c r="R43" s="350">
        <v>4.2797344634305956E-2</v>
      </c>
    </row>
    <row r="44" spans="2:18" x14ac:dyDescent="0.4">
      <c r="B44" s="354" t="s">
        <v>40</v>
      </c>
      <c r="C44" s="353">
        <v>10480.503000000001</v>
      </c>
      <c r="D44" s="351">
        <v>5.2432442914090938E-2</v>
      </c>
      <c r="E44" s="353">
        <v>19081.16</v>
      </c>
      <c r="F44" s="351">
        <v>9.1093766781412844E-2</v>
      </c>
      <c r="H44" s="350">
        <v>-0.45074078305511822</v>
      </c>
      <c r="I44" s="350">
        <v>-0.45074078305511822</v>
      </c>
      <c r="K44" s="354" t="s">
        <v>40</v>
      </c>
      <c r="L44" s="353">
        <v>10480.503000000001</v>
      </c>
      <c r="M44" s="351">
        <v>5.2432442914090938E-2</v>
      </c>
      <c r="N44" s="353">
        <v>19081.16</v>
      </c>
      <c r="O44" s="351">
        <v>9.1093766781412844E-2</v>
      </c>
      <c r="P44" s="342">
        <v>0</v>
      </c>
      <c r="Q44" s="350">
        <v>-0.45074078305511822</v>
      </c>
      <c r="R44" s="350">
        <v>-0.45074078305511822</v>
      </c>
    </row>
    <row r="45" spans="2:18" x14ac:dyDescent="0.4">
      <c r="B45" s="354" t="s">
        <v>41</v>
      </c>
      <c r="C45" s="353">
        <v>10448.229000000001</v>
      </c>
      <c r="D45" s="351">
        <v>4.0249473310896497E-2</v>
      </c>
      <c r="E45" s="353">
        <v>17673.444</v>
      </c>
      <c r="F45" s="351">
        <v>5.9568733808664807E-2</v>
      </c>
      <c r="H45" s="350">
        <v>-0.40881760227378428</v>
      </c>
      <c r="I45" s="350">
        <v>-0.40881760227378428</v>
      </c>
      <c r="K45" s="354" t="s">
        <v>41</v>
      </c>
      <c r="L45" s="353">
        <v>10448.229000000001</v>
      </c>
      <c r="M45" s="351">
        <v>4.0249473310896497E-2</v>
      </c>
      <c r="N45" s="353">
        <v>17673.444</v>
      </c>
      <c r="O45" s="351">
        <v>5.9568733808664807E-2</v>
      </c>
      <c r="P45" s="342">
        <v>0</v>
      </c>
      <c r="Q45" s="350">
        <v>-0.40881760227378428</v>
      </c>
      <c r="R45" s="350">
        <v>-0.40881760227378428</v>
      </c>
    </row>
    <row r="46" spans="2:18" x14ac:dyDescent="0.4">
      <c r="B46" s="354" t="s">
        <v>42</v>
      </c>
      <c r="C46" s="353">
        <v>-5283.8689999999997</v>
      </c>
      <c r="D46" s="351" t="s">
        <v>161</v>
      </c>
      <c r="E46" s="353">
        <v>-5754.0169999999998</v>
      </c>
      <c r="F46" s="351" t="s">
        <v>161</v>
      </c>
      <c r="H46" s="350">
        <v>-8.1707787794161879E-2</v>
      </c>
      <c r="I46" s="350">
        <v>-8.1707787794161879E-2</v>
      </c>
      <c r="K46" s="354" t="s">
        <v>42</v>
      </c>
      <c r="L46" s="353">
        <v>-5283.8689999999997</v>
      </c>
      <c r="M46" s="351">
        <v>0</v>
      </c>
      <c r="N46" s="353">
        <v>-5754.0169999999998</v>
      </c>
      <c r="O46" s="351">
        <v>-0.94883981012706242</v>
      </c>
      <c r="P46" s="342">
        <v>0</v>
      </c>
      <c r="Q46" s="350">
        <v>-8.1707787794161879E-2</v>
      </c>
      <c r="R46" s="350">
        <v>-8.1707787794161879E-2</v>
      </c>
    </row>
    <row r="47" spans="2:18" x14ac:dyDescent="0.4">
      <c r="B47" s="354" t="s">
        <v>131</v>
      </c>
      <c r="C47" s="353">
        <v>-36497.305999999997</v>
      </c>
      <c r="D47" s="351" t="s">
        <v>161</v>
      </c>
      <c r="E47" s="352">
        <v>-22228.494999999999</v>
      </c>
      <c r="F47" s="351" t="s">
        <v>161</v>
      </c>
      <c r="H47" s="350">
        <v>0.64191529835915562</v>
      </c>
      <c r="I47" s="350">
        <v>0.64191529835915562</v>
      </c>
      <c r="K47" s="354" t="s">
        <v>131</v>
      </c>
      <c r="L47" s="353">
        <v>-36497.305999999997</v>
      </c>
      <c r="M47" s="351">
        <v>-7.847175195419835</v>
      </c>
      <c r="N47" s="352">
        <v>-22228.494999999999</v>
      </c>
      <c r="O47" s="351">
        <v>-3.6654881233771737</v>
      </c>
      <c r="P47" s="342">
        <v>0</v>
      </c>
      <c r="Q47" s="350">
        <v>0.64191529835915562</v>
      </c>
      <c r="R47" s="350">
        <v>0.64191529835915562</v>
      </c>
    </row>
    <row r="48" spans="2:18" x14ac:dyDescent="0.4">
      <c r="B48" s="349" t="s">
        <v>0</v>
      </c>
      <c r="C48" s="348">
        <v>179854.92599999998</v>
      </c>
      <c r="D48" s="347">
        <v>0.10246188894561721</v>
      </c>
      <c r="E48" s="348">
        <v>211240.022</v>
      </c>
      <c r="F48" s="347">
        <v>0.11748855503136035</v>
      </c>
      <c r="H48" s="346">
        <v>-0.14857551946287917</v>
      </c>
      <c r="I48" s="346">
        <v>-0.14857551946287917</v>
      </c>
      <c r="K48" s="349" t="s">
        <v>0</v>
      </c>
      <c r="L48" s="348">
        <v>179854.92599999998</v>
      </c>
      <c r="M48" s="347">
        <v>0.10246188894561721</v>
      </c>
      <c r="N48" s="348">
        <v>211240.022</v>
      </c>
      <c r="O48" s="347">
        <v>0.11748855503136035</v>
      </c>
      <c r="P48" s="342">
        <v>0</v>
      </c>
      <c r="Q48" s="346">
        <v>-0.14857551946287917</v>
      </c>
      <c r="R48" s="346">
        <v>-0.14857551946287917</v>
      </c>
    </row>
    <row r="49" spans="2:18" x14ac:dyDescent="0.4">
      <c r="B49" s="349" t="s">
        <v>1</v>
      </c>
      <c r="C49" s="348">
        <v>47643.883999999998</v>
      </c>
      <c r="D49" s="347">
        <v>6.1919068212186519E-2</v>
      </c>
      <c r="E49" s="348">
        <v>71845.721999999994</v>
      </c>
      <c r="F49" s="347">
        <v>8.2360854236842834E-2</v>
      </c>
      <c r="H49" s="346">
        <v>-0.3368584423161618</v>
      </c>
      <c r="I49" s="346">
        <v>-3.9008466016333121E-2</v>
      </c>
      <c r="K49" s="349" t="s">
        <v>1</v>
      </c>
      <c r="L49" s="348">
        <v>47643.883999999998</v>
      </c>
      <c r="M49" s="347">
        <v>6.1919068212186519E-2</v>
      </c>
      <c r="N49" s="348">
        <v>71845.721999999994</v>
      </c>
      <c r="O49" s="347">
        <v>8.2360854236842834E-2</v>
      </c>
      <c r="P49" s="342">
        <v>0</v>
      </c>
      <c r="Q49" s="346">
        <v>-0.3368584423161618</v>
      </c>
      <c r="R49" s="346">
        <v>-3.9008466016333121E-2</v>
      </c>
    </row>
    <row r="50" spans="2:18" x14ac:dyDescent="0.4">
      <c r="B50" s="349" t="s">
        <v>49</v>
      </c>
      <c r="C50" s="348">
        <v>49663.595000000001</v>
      </c>
      <c r="D50" s="347">
        <v>9.8376034814576963E-2</v>
      </c>
      <c r="E50" s="348">
        <v>54977.621999999996</v>
      </c>
      <c r="F50" s="347">
        <v>0.10214751550434756</v>
      </c>
      <c r="H50" s="346">
        <v>-9.6658000231439556E-2</v>
      </c>
      <c r="I50" s="346">
        <v>-1.4274213860569929E-2</v>
      </c>
      <c r="K50" s="349" t="s">
        <v>49</v>
      </c>
      <c r="L50" s="348">
        <v>49663.595000000001</v>
      </c>
      <c r="M50" s="347">
        <v>9.8376034814576963E-2</v>
      </c>
      <c r="N50" s="348">
        <v>54977.621999999996</v>
      </c>
      <c r="O50" s="347">
        <v>0.10214751550434756</v>
      </c>
      <c r="P50" s="342">
        <v>0</v>
      </c>
      <c r="Q50" s="346">
        <v>-9.6658000231439556E-2</v>
      </c>
      <c r="R50" s="346">
        <v>-1.4274213860569929E-2</v>
      </c>
    </row>
    <row r="51" spans="2:18" x14ac:dyDescent="0.4">
      <c r="B51" s="349" t="s">
        <v>50</v>
      </c>
      <c r="C51" s="348">
        <v>12098.436</v>
      </c>
      <c r="D51" s="347">
        <v>3.7655096884367467E-2</v>
      </c>
      <c r="E51" s="348">
        <v>8523.2939999999999</v>
      </c>
      <c r="F51" s="347">
        <v>2.3246342998130037E-2</v>
      </c>
      <c r="H51" s="346">
        <v>0.41945543589133494</v>
      </c>
      <c r="I51" s="346">
        <v>0.38073355400665632</v>
      </c>
      <c r="K51" s="349" t="s">
        <v>50</v>
      </c>
      <c r="L51" s="348">
        <v>12098.436</v>
      </c>
      <c r="M51" s="347">
        <v>3.7655096884367467E-2</v>
      </c>
      <c r="N51" s="348">
        <v>8523.2939999999999</v>
      </c>
      <c r="O51" s="347">
        <v>2.3246342998130037E-2</v>
      </c>
      <c r="P51" s="342">
        <v>0</v>
      </c>
      <c r="Q51" s="346">
        <v>0.41945543589133494</v>
      </c>
      <c r="R51" s="346">
        <v>0.38073355400665632</v>
      </c>
    </row>
    <row r="52" spans="2:18" x14ac:dyDescent="0.4">
      <c r="B52" s="349" t="s">
        <v>51</v>
      </c>
      <c r="C52" s="348">
        <v>43926.857999999993</v>
      </c>
      <c r="D52" s="347">
        <v>0.12580562384889857</v>
      </c>
      <c r="E52" s="348">
        <v>38992.960999999996</v>
      </c>
      <c r="F52" s="347">
        <v>0.11897306199490688</v>
      </c>
      <c r="H52" s="346">
        <v>0.12653301707454312</v>
      </c>
      <c r="I52" s="346">
        <v>0.1184021973182654</v>
      </c>
      <c r="K52" s="349" t="s">
        <v>51</v>
      </c>
      <c r="L52" s="348">
        <v>43926.857999999993</v>
      </c>
      <c r="M52" s="347">
        <v>0.12580562384889857</v>
      </c>
      <c r="N52" s="348">
        <v>38992.960999999996</v>
      </c>
      <c r="O52" s="347">
        <v>0.11897306199490688</v>
      </c>
      <c r="P52" s="342">
        <v>0</v>
      </c>
      <c r="Q52" s="346">
        <v>0.12653301707454312</v>
      </c>
      <c r="R52" s="346">
        <v>0.1184021973182654</v>
      </c>
    </row>
    <row r="53" spans="2:18" x14ac:dyDescent="0.4">
      <c r="B53" s="349" t="s">
        <v>2</v>
      </c>
      <c r="C53" s="348">
        <v>10770.945</v>
      </c>
      <c r="D53" s="347">
        <v>4.1926679124194649E-2</v>
      </c>
      <c r="E53" s="348">
        <v>6860.6490000000013</v>
      </c>
      <c r="F53" s="347">
        <v>2.8838199800487962E-2</v>
      </c>
      <c r="H53" s="346">
        <v>0.56996007229053669</v>
      </c>
      <c r="I53" s="346">
        <v>0.46213795711276062</v>
      </c>
      <c r="K53" s="349" t="s">
        <v>2</v>
      </c>
      <c r="L53" s="348">
        <v>10770.945</v>
      </c>
      <c r="M53" s="347">
        <v>4.1926679124194649E-2</v>
      </c>
      <c r="N53" s="348">
        <v>6860.6490000000013</v>
      </c>
      <c r="O53" s="347">
        <v>2.8838199800487962E-2</v>
      </c>
      <c r="P53" s="342">
        <v>0</v>
      </c>
      <c r="Q53" s="346">
        <v>0.56996007229053669</v>
      </c>
      <c r="R53" s="346" t="s">
        <v>161</v>
      </c>
    </row>
    <row r="54" spans="2:18" x14ac:dyDescent="0.4">
      <c r="B54" s="345" t="s">
        <v>130</v>
      </c>
      <c r="C54" s="344">
        <v>343958.64399999997</v>
      </c>
      <c r="D54" s="343">
        <v>8.6924458447874789E-2</v>
      </c>
      <c r="E54" s="344">
        <v>392440.26999999996</v>
      </c>
      <c r="F54" s="343">
        <v>9.477385024665505E-2</v>
      </c>
      <c r="H54" s="341">
        <v>-0.12353886618210719</v>
      </c>
      <c r="I54" s="341" t="s">
        <v>160</v>
      </c>
      <c r="K54" s="345" t="s">
        <v>130</v>
      </c>
      <c r="L54" s="344">
        <v>343958.64399999997</v>
      </c>
      <c r="M54" s="343">
        <v>8.6924458447874789E-2</v>
      </c>
      <c r="N54" s="344">
        <v>392440.26999999996</v>
      </c>
      <c r="O54" s="343">
        <v>9.477385024665505E-2</v>
      </c>
      <c r="P54" s="342">
        <v>0</v>
      </c>
      <c r="Q54" s="341">
        <v>-0.12353886618210719</v>
      </c>
      <c r="R54" s="341" t="s">
        <v>160</v>
      </c>
    </row>
  </sheetData>
  <mergeCells count="12">
    <mergeCell ref="C40:D40"/>
    <mergeCell ref="E40:F40"/>
    <mergeCell ref="H40:I40"/>
    <mergeCell ref="C7:D7"/>
    <mergeCell ref="E7:F7"/>
    <mergeCell ref="H7:I7"/>
    <mergeCell ref="L7:M7"/>
    <mergeCell ref="N7:O7"/>
    <mergeCell ref="Q7:R7"/>
    <mergeCell ref="L40:M40"/>
    <mergeCell ref="N40:O40"/>
    <mergeCell ref="Q40:R40"/>
  </mergeCells>
  <hyperlinks>
    <hyperlink ref="B2" location="Home!A1" display="Home" xr:uid="{73D242ED-4D4A-47E3-979E-4322ACF1910B}"/>
  </hyperlinks>
  <pageMargins left="0.70866141732283472" right="0.70866141732283472" top="0.74803149606299213" bottom="0.74803149606299213" header="0.31496062992125984" footer="0.31496062992125984"/>
  <pageSetup fitToHeight="10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E6ECF-0C3E-4ED0-A16F-04C8063BB698}">
  <sheetPr>
    <tabColor theme="4" tint="0.79998168889431442"/>
  </sheetPr>
  <dimension ref="A1:I38"/>
  <sheetViews>
    <sheetView showGridLines="0" zoomScale="85" zoomScaleNormal="85" workbookViewId="0"/>
  </sheetViews>
  <sheetFormatPr baseColWidth="10" defaultColWidth="11.453125" defaultRowHeight="15" x14ac:dyDescent="0.4"/>
  <cols>
    <col min="1" max="1" width="0.81640625" style="6" customWidth="1"/>
    <col min="2" max="2" width="40.1796875" style="6" customWidth="1"/>
    <col min="3" max="3" width="16.54296875" style="6" customWidth="1"/>
    <col min="4" max="4" width="14.7265625" style="6" customWidth="1"/>
    <col min="5" max="5" width="9.6328125" style="370" bestFit="1" customWidth="1"/>
    <col min="6" max="6" width="0.81640625" style="6" customWidth="1"/>
    <col min="7" max="7" width="13.1796875" style="6" bestFit="1" customWidth="1"/>
    <col min="8" max="8" width="13.36328125" style="6" bestFit="1" customWidth="1"/>
    <col min="9" max="9" width="8.81640625" style="6" customWidth="1"/>
    <col min="10" max="16384" width="11.453125" style="6"/>
  </cols>
  <sheetData>
    <row r="1" spans="1:9" ht="15" customHeight="1" x14ac:dyDescent="0.4">
      <c r="E1" s="6"/>
    </row>
    <row r="2" spans="1:9" ht="15.5" customHeight="1" x14ac:dyDescent="0.4">
      <c r="B2" s="456" t="s">
        <v>230</v>
      </c>
      <c r="E2" s="6"/>
    </row>
    <row r="3" spans="1:9" ht="15" customHeight="1" x14ac:dyDescent="0.4">
      <c r="E3" s="6"/>
    </row>
    <row r="4" spans="1:9" ht="15" customHeight="1" x14ac:dyDescent="0.4">
      <c r="A4" s="210"/>
      <c r="B4" s="201" t="s">
        <v>185</v>
      </c>
      <c r="E4" s="6"/>
    </row>
    <row r="5" spans="1:9" s="394" customFormat="1" ht="15" customHeight="1" x14ac:dyDescent="0.4">
      <c r="A5" s="398"/>
      <c r="B5" s="457" t="s">
        <v>184</v>
      </c>
      <c r="C5" s="397"/>
      <c r="D5" s="397"/>
      <c r="E5" s="397"/>
      <c r="F5" s="396"/>
      <c r="G5" s="395"/>
    </row>
    <row r="6" spans="1:9" ht="15" customHeight="1" x14ac:dyDescent="0.4">
      <c r="A6" s="393"/>
      <c r="B6" s="391"/>
      <c r="C6" s="392"/>
      <c r="D6" s="392"/>
      <c r="E6" s="391"/>
      <c r="F6" s="391"/>
      <c r="G6" s="390"/>
    </row>
    <row r="7" spans="1:9" ht="15" customHeight="1" x14ac:dyDescent="0.4">
      <c r="B7" s="505"/>
      <c r="C7" s="507" t="s">
        <v>147</v>
      </c>
      <c r="D7" s="507"/>
      <c r="E7" s="507"/>
      <c r="F7" s="389"/>
      <c r="G7" s="507" t="s">
        <v>183</v>
      </c>
      <c r="H7" s="507"/>
      <c r="I7" s="507"/>
    </row>
    <row r="8" spans="1:9" ht="31.5" customHeight="1" x14ac:dyDescent="0.4">
      <c r="B8" s="505"/>
      <c r="C8" s="388" t="s">
        <v>295</v>
      </c>
      <c r="D8" s="388" t="s">
        <v>296</v>
      </c>
      <c r="E8" s="508" t="s">
        <v>163</v>
      </c>
      <c r="F8" s="386"/>
      <c r="G8" s="388" t="str">
        <f>+C8</f>
        <v>MAR 26</v>
      </c>
      <c r="H8" s="388" t="str">
        <f>+D8</f>
        <v>DEC 25</v>
      </c>
      <c r="I8" s="508" t="s">
        <v>163</v>
      </c>
    </row>
    <row r="9" spans="1:9" x14ac:dyDescent="0.4">
      <c r="B9" s="506"/>
      <c r="C9" s="385" t="s">
        <v>182</v>
      </c>
      <c r="D9" s="385" t="s">
        <v>182</v>
      </c>
      <c r="E9" s="509"/>
      <c r="F9" s="386"/>
      <c r="G9" s="510" t="s">
        <v>182</v>
      </c>
      <c r="H9" s="510" t="s">
        <v>182</v>
      </c>
      <c r="I9" s="509"/>
    </row>
    <row r="10" spans="1:9" x14ac:dyDescent="0.4">
      <c r="B10" s="384" t="s">
        <v>181</v>
      </c>
      <c r="C10" s="379">
        <v>3555277.2470000004</v>
      </c>
      <c r="D10" s="379">
        <v>3464999.068</v>
      </c>
      <c r="E10" s="221">
        <v>2.605431552168036E-2</v>
      </c>
      <c r="F10" s="380"/>
      <c r="G10" s="379">
        <v>3531372.4478481147</v>
      </c>
      <c r="H10" s="379">
        <v>3457420.587559591</v>
      </c>
      <c r="I10" s="221">
        <v>2.138931565185187E-2</v>
      </c>
    </row>
    <row r="11" spans="1:9" x14ac:dyDescent="0.4">
      <c r="B11" s="383" t="s">
        <v>180</v>
      </c>
      <c r="C11" s="219">
        <v>11774557.817000002</v>
      </c>
      <c r="D11" s="219">
        <v>11398910.252</v>
      </c>
      <c r="E11" s="218">
        <v>3.2954690991982449E-2</v>
      </c>
      <c r="F11" s="374"/>
      <c r="G11" s="219">
        <v>10489363.740928985</v>
      </c>
      <c r="H11" s="219">
        <v>10413187.644283578</v>
      </c>
      <c r="I11" s="218">
        <v>7.3153485030326149E-3</v>
      </c>
    </row>
    <row r="12" spans="1:9" x14ac:dyDescent="0.4">
      <c r="B12" s="382" t="s">
        <v>179</v>
      </c>
      <c r="C12" s="377">
        <v>15329835.064000003</v>
      </c>
      <c r="D12" s="377">
        <v>14863909.32</v>
      </c>
      <c r="E12" s="376">
        <v>3.1346110499549384E-2</v>
      </c>
      <c r="F12" s="374"/>
      <c r="G12" s="377">
        <v>14020736.1887771</v>
      </c>
      <c r="H12" s="377">
        <v>13870608.23184317</v>
      </c>
      <c r="I12" s="376">
        <v>1.0823458814825271E-2</v>
      </c>
    </row>
    <row r="13" spans="1:9" x14ac:dyDescent="0.4">
      <c r="B13" s="72" t="s">
        <v>178</v>
      </c>
      <c r="C13" s="379">
        <v>3753140.6409999994</v>
      </c>
      <c r="D13" s="379">
        <v>3773170.49</v>
      </c>
      <c r="E13" s="221">
        <v>-5.3084929644938716E-3</v>
      </c>
      <c r="F13" s="380"/>
      <c r="G13" s="379">
        <v>3752351.0442506745</v>
      </c>
      <c r="H13" s="379">
        <v>3772474.4674300356</v>
      </c>
      <c r="I13" s="221">
        <v>-5.3342768395381324E-3</v>
      </c>
    </row>
    <row r="14" spans="1:9" x14ac:dyDescent="0.4">
      <c r="B14" s="383" t="s">
        <v>177</v>
      </c>
      <c r="C14" s="219">
        <v>5931819.0079999994</v>
      </c>
      <c r="D14" s="219">
        <v>5816648.6170000006</v>
      </c>
      <c r="E14" s="218">
        <v>1.9800128662301741E-2</v>
      </c>
      <c r="F14" s="374"/>
      <c r="G14" s="219">
        <v>5468064.9297421314</v>
      </c>
      <c r="H14" s="219">
        <v>5463707.2552171247</v>
      </c>
      <c r="I14" s="218">
        <v>7.9756735151681468E-4</v>
      </c>
    </row>
    <row r="15" spans="1:9" x14ac:dyDescent="0.4">
      <c r="B15" s="382" t="s">
        <v>176</v>
      </c>
      <c r="C15" s="377">
        <v>9684959.6489999983</v>
      </c>
      <c r="D15" s="377">
        <v>9589819.1070000008</v>
      </c>
      <c r="E15" s="376">
        <v>9.9209944357083746E-3</v>
      </c>
      <c r="F15" s="374"/>
      <c r="G15" s="377">
        <v>9220415.9739928059</v>
      </c>
      <c r="H15" s="377">
        <v>9236181.7226471603</v>
      </c>
      <c r="I15" s="376">
        <v>-1.7069552254149745E-3</v>
      </c>
    </row>
    <row r="16" spans="1:9" x14ac:dyDescent="0.4">
      <c r="B16" s="72" t="s">
        <v>175</v>
      </c>
      <c r="C16" s="379">
        <v>4972547.5669999998</v>
      </c>
      <c r="D16" s="379">
        <v>4623884.8790000007</v>
      </c>
      <c r="E16" s="221">
        <v>7.5404707756349554E-2</v>
      </c>
      <c r="F16" s="380"/>
      <c r="G16" s="379">
        <v>4127992.3667842909</v>
      </c>
      <c r="H16" s="379">
        <v>3984221.1751960102</v>
      </c>
      <c r="I16" s="221">
        <v>3.6085143185156543E-2</v>
      </c>
    </row>
    <row r="17" spans="2:9" x14ac:dyDescent="0.4">
      <c r="B17" s="381" t="s">
        <v>174</v>
      </c>
      <c r="C17" s="379">
        <v>672327.848</v>
      </c>
      <c r="D17" s="379">
        <v>650205.33400000003</v>
      </c>
      <c r="E17" s="221">
        <v>3.4023888828940363E-2</v>
      </c>
      <c r="F17" s="380"/>
      <c r="G17" s="379">
        <v>672327.848</v>
      </c>
      <c r="H17" s="379">
        <v>650205.33400000003</v>
      </c>
      <c r="I17" s="221">
        <v>3.4023888828940363E-2</v>
      </c>
    </row>
    <row r="18" spans="2:9" x14ac:dyDescent="0.4">
      <c r="B18" s="378" t="s">
        <v>173</v>
      </c>
      <c r="C18" s="377">
        <v>5644875.415</v>
      </c>
      <c r="D18" s="377">
        <v>5274090.2130000005</v>
      </c>
      <c r="E18" s="376">
        <v>7.0303158843596947E-2</v>
      </c>
      <c r="F18" s="374"/>
      <c r="G18" s="377">
        <v>4800320.2147842906</v>
      </c>
      <c r="H18" s="377">
        <v>4634426.5091960104</v>
      </c>
      <c r="I18" s="376">
        <v>3.5795951291729411E-2</v>
      </c>
    </row>
    <row r="19" spans="2:9" x14ac:dyDescent="0.4">
      <c r="B19" s="375" t="s">
        <v>172</v>
      </c>
      <c r="C19" s="373">
        <v>15329835.063999999</v>
      </c>
      <c r="D19" s="373">
        <v>14863909.32</v>
      </c>
      <c r="E19" s="372">
        <v>3.1346110499549162E-2</v>
      </c>
      <c r="F19" s="374"/>
      <c r="G19" s="373">
        <v>14020736.188777097</v>
      </c>
      <c r="H19" s="373">
        <v>13870608.23184317</v>
      </c>
      <c r="I19" s="372">
        <v>1.0823458814825049E-2</v>
      </c>
    </row>
    <row r="38" spans="9:9" x14ac:dyDescent="0.4">
      <c r="I38" s="371"/>
    </row>
  </sheetData>
  <mergeCells count="6">
    <mergeCell ref="B7:B9"/>
    <mergeCell ref="C7:E7"/>
    <mergeCell ref="G7:I7"/>
    <mergeCell ref="E8:E9"/>
    <mergeCell ref="I8:I9"/>
    <mergeCell ref="G9:H9"/>
  </mergeCells>
  <hyperlinks>
    <hyperlink ref="B2" location="Home!A1" display="Home" xr:uid="{E549831E-ABE6-4D87-BF9F-E875087499FA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4B9DD-B745-4BA2-849C-2EB1E6AA6D80}">
  <sheetPr>
    <tabColor theme="4" tint="0.79998168889431442"/>
  </sheetPr>
  <dimension ref="B1:M39"/>
  <sheetViews>
    <sheetView showGridLines="0" zoomScale="85" zoomScaleNormal="85" workbookViewId="0"/>
  </sheetViews>
  <sheetFormatPr baseColWidth="10" defaultColWidth="11.453125" defaultRowHeight="15" x14ac:dyDescent="0.4"/>
  <cols>
    <col min="1" max="1" width="1" style="3" customWidth="1"/>
    <col min="2" max="2" width="17.54296875" style="3" customWidth="1"/>
    <col min="3" max="3" width="14.1796875" style="3" bestFit="1" customWidth="1"/>
    <col min="4" max="4" width="13.54296875" style="3" bestFit="1" customWidth="1"/>
    <col min="5" max="5" width="10.54296875" style="3" customWidth="1"/>
    <col min="6" max="6" width="0.81640625" style="3" customWidth="1"/>
    <col min="7" max="7" width="13.81640625" style="3" bestFit="1" customWidth="1"/>
    <col min="8" max="8" width="14.26953125" style="3" bestFit="1" customWidth="1"/>
    <col min="9" max="9" width="9.54296875" style="3" customWidth="1"/>
    <col min="10" max="10" width="0.81640625" style="3" customWidth="1"/>
    <col min="11" max="11" width="13.54296875" style="3" bestFit="1" customWidth="1"/>
    <col min="12" max="12" width="12.81640625" style="3" bestFit="1" customWidth="1"/>
    <col min="13" max="13" width="8.54296875" style="3" bestFit="1" customWidth="1"/>
    <col min="14" max="16384" width="11.453125" style="3"/>
  </cols>
  <sheetData>
    <row r="1" spans="2:13" ht="21" customHeight="1" x14ac:dyDescent="0.4"/>
    <row r="2" spans="2:13" s="6" customFormat="1" ht="15.5" customHeight="1" x14ac:dyDescent="0.4">
      <c r="B2" s="456" t="s">
        <v>230</v>
      </c>
    </row>
    <row r="3" spans="2:13" ht="21" customHeight="1" x14ac:dyDescent="0.4"/>
    <row r="4" spans="2:13" ht="21" customHeight="1" x14ac:dyDescent="0.4"/>
    <row r="5" spans="2:13" ht="21" customHeight="1" x14ac:dyDescent="0.4">
      <c r="B5" s="149" t="s">
        <v>192</v>
      </c>
      <c r="C5" s="413"/>
    </row>
    <row r="7" spans="2:13" ht="18" customHeight="1" x14ac:dyDescent="0.4">
      <c r="B7" s="386"/>
      <c r="C7" s="511" t="s">
        <v>191</v>
      </c>
      <c r="D7" s="511"/>
      <c r="E7" s="511"/>
      <c r="F7" s="412"/>
      <c r="G7" s="507" t="s">
        <v>190</v>
      </c>
      <c r="H7" s="507"/>
      <c r="I7" s="507"/>
      <c r="J7" s="412"/>
      <c r="K7" s="507" t="s">
        <v>189</v>
      </c>
      <c r="L7" s="507"/>
      <c r="M7" s="507"/>
    </row>
    <row r="8" spans="2:13" ht="18" customHeight="1" x14ac:dyDescent="0.4">
      <c r="B8" s="386"/>
      <c r="C8" s="411" t="str">
        <f>'Balance Sheet'!C8</f>
        <v>MAR 26</v>
      </c>
      <c r="D8" s="411" t="str">
        <f>'Balance Sheet'!D8</f>
        <v>DEC 25</v>
      </c>
      <c r="E8" s="410" t="s">
        <v>163</v>
      </c>
      <c r="F8" s="387"/>
      <c r="G8" s="411" t="str">
        <f>+C8</f>
        <v>MAR 26</v>
      </c>
      <c r="H8" s="410" t="str">
        <f>+D8</f>
        <v>DEC 25</v>
      </c>
      <c r="I8" s="410" t="s">
        <v>163</v>
      </c>
      <c r="J8" s="387"/>
      <c r="K8" s="411" t="str">
        <f>+G8</f>
        <v>MAR 26</v>
      </c>
      <c r="L8" s="410" t="str">
        <f>+H8</f>
        <v>DEC 25</v>
      </c>
      <c r="M8" s="410" t="s">
        <v>163</v>
      </c>
    </row>
    <row r="9" spans="2:13" ht="18" customHeight="1" x14ac:dyDescent="0.4">
      <c r="B9" s="409" t="s">
        <v>0</v>
      </c>
      <c r="C9" s="408">
        <v>6708051.6840000004</v>
      </c>
      <c r="D9" s="408">
        <v>6671545.21</v>
      </c>
      <c r="E9" s="407">
        <v>5.4719668159155521E-3</v>
      </c>
      <c r="F9" s="406">
        <v>0</v>
      </c>
      <c r="G9" s="408">
        <v>6228689.2489999998</v>
      </c>
      <c r="H9" s="408">
        <v>6258956.7810000004</v>
      </c>
      <c r="I9" s="407">
        <v>-4.8358749004118184E-3</v>
      </c>
      <c r="J9" s="406">
        <v>0</v>
      </c>
      <c r="K9" s="408">
        <v>1488092.1969999999</v>
      </c>
      <c r="L9" s="408">
        <v>1395348.7409999999</v>
      </c>
      <c r="M9" s="407">
        <v>6.6466148049507678E-2</v>
      </c>
    </row>
    <row r="10" spans="2:13" ht="18" customHeight="1" x14ac:dyDescent="0.4">
      <c r="B10" s="409" t="s">
        <v>1</v>
      </c>
      <c r="C10" s="408">
        <v>2372495.1140000001</v>
      </c>
      <c r="D10" s="408">
        <v>2025912.1780000001</v>
      </c>
      <c r="E10" s="407">
        <v>0.17107500500942252</v>
      </c>
      <c r="F10" s="406">
        <v>0</v>
      </c>
      <c r="G10" s="408">
        <v>1007912.876</v>
      </c>
      <c r="H10" s="408">
        <v>883552.77899999998</v>
      </c>
      <c r="I10" s="407">
        <v>0.14075004906979083</v>
      </c>
      <c r="J10" s="406">
        <v>0</v>
      </c>
      <c r="K10" s="408">
        <v>1450904.2860000001</v>
      </c>
      <c r="L10" s="408">
        <v>1224238.517</v>
      </c>
      <c r="M10" s="407">
        <v>0.18514837252094085</v>
      </c>
    </row>
    <row r="11" spans="2:13" ht="18" customHeight="1" x14ac:dyDescent="0.4">
      <c r="B11" s="409" t="s">
        <v>188</v>
      </c>
      <c r="C11" s="408">
        <v>1735772.3019999999</v>
      </c>
      <c r="D11" s="408">
        <v>1725592.0279999999</v>
      </c>
      <c r="E11" s="404">
        <v>5.899583351575366E-3</v>
      </c>
      <c r="F11" s="406">
        <v>0</v>
      </c>
      <c r="G11" s="408">
        <v>1024647.996</v>
      </c>
      <c r="H11" s="408">
        <v>1036297.932</v>
      </c>
      <c r="I11" s="407">
        <v>-1.1241879039087022E-2</v>
      </c>
      <c r="J11" s="406">
        <v>0</v>
      </c>
      <c r="K11" s="408">
        <v>61970.567999999999</v>
      </c>
      <c r="L11" s="408">
        <v>56545.298000000003</v>
      </c>
      <c r="M11" s="407">
        <v>9.5945555013256634E-2</v>
      </c>
    </row>
    <row r="12" spans="2:13" ht="18" customHeight="1" x14ac:dyDescent="0.4">
      <c r="B12" s="409" t="s">
        <v>50</v>
      </c>
      <c r="C12" s="408">
        <v>1111537.4809999999</v>
      </c>
      <c r="D12" s="408">
        <v>1065563.6459999999</v>
      </c>
      <c r="E12" s="404">
        <v>4.3145085863786958E-2</v>
      </c>
      <c r="F12" s="406">
        <v>0</v>
      </c>
      <c r="G12" s="408">
        <v>666558.94900000002</v>
      </c>
      <c r="H12" s="408">
        <v>628878.38</v>
      </c>
      <c r="I12" s="407">
        <v>5.9917100346175145E-2</v>
      </c>
      <c r="J12" s="406">
        <v>0</v>
      </c>
      <c r="K12" s="408">
        <v>436277.38799999998</v>
      </c>
      <c r="L12" s="408">
        <v>428592.51699999999</v>
      </c>
      <c r="M12" s="407">
        <v>1.7930483373324924E-2</v>
      </c>
    </row>
    <row r="13" spans="2:13" ht="18" customHeight="1" x14ac:dyDescent="0.4">
      <c r="B13" s="409" t="s">
        <v>51</v>
      </c>
      <c r="C13" s="408">
        <v>1704889.6850000001</v>
      </c>
      <c r="D13" s="408">
        <v>1714884.919</v>
      </c>
      <c r="E13" s="404">
        <v>-5.8285158900507339E-3</v>
      </c>
      <c r="F13" s="406">
        <v>0</v>
      </c>
      <c r="G13" s="408">
        <v>444440.02399999998</v>
      </c>
      <c r="H13" s="408">
        <v>464557.40600000002</v>
      </c>
      <c r="I13" s="407">
        <v>-4.3304404881234548E-2</v>
      </c>
      <c r="J13" s="406">
        <v>0</v>
      </c>
      <c r="K13" s="408">
        <v>1033192.437</v>
      </c>
      <c r="L13" s="408">
        <v>1032757.249</v>
      </c>
      <c r="M13" s="407">
        <v>4.2138459974161435E-4</v>
      </c>
    </row>
    <row r="14" spans="2:13" ht="18" customHeight="1" x14ac:dyDescent="0.4">
      <c r="B14" s="409" t="s">
        <v>2</v>
      </c>
      <c r="C14" s="408">
        <v>1608143.4539999999</v>
      </c>
      <c r="D14" s="408">
        <v>1568296.473</v>
      </c>
      <c r="E14" s="404">
        <v>2.5407811396640057E-2</v>
      </c>
      <c r="F14" s="406">
        <v>0</v>
      </c>
      <c r="G14" s="408">
        <v>304623.90500000003</v>
      </c>
      <c r="H14" s="408">
        <v>308600.25300000003</v>
      </c>
      <c r="I14" s="407">
        <v>-1.2885109332687383E-2</v>
      </c>
      <c r="J14" s="406">
        <v>0</v>
      </c>
      <c r="K14" s="408">
        <v>1048036.279</v>
      </c>
      <c r="L14" s="408">
        <v>1018363.7709999999</v>
      </c>
      <c r="M14" s="407">
        <v>2.9137434819448194E-2</v>
      </c>
    </row>
    <row r="15" spans="2:13" ht="18" customHeight="1" x14ac:dyDescent="0.4">
      <c r="B15" s="405" t="s">
        <v>187</v>
      </c>
      <c r="C15" s="403">
        <v>88945.343999999997</v>
      </c>
      <c r="D15" s="403">
        <v>92114.865999999995</v>
      </c>
      <c r="E15" s="402">
        <v>-3.4408365746306346E-2</v>
      </c>
      <c r="F15" s="406">
        <v>0</v>
      </c>
      <c r="G15" s="403">
        <v>8086.65</v>
      </c>
      <c r="H15" s="403">
        <v>8975.5759999999991</v>
      </c>
      <c r="I15" s="402">
        <v>-9.9038323557173347E-2</v>
      </c>
      <c r="J15" s="406">
        <v>0</v>
      </c>
      <c r="K15" s="403">
        <v>126402.26</v>
      </c>
      <c r="L15" s="403">
        <v>118244.12</v>
      </c>
      <c r="M15" s="402">
        <v>6.8994043847592668E-2</v>
      </c>
    </row>
    <row r="16" spans="2:13" ht="18" customHeight="1" x14ac:dyDescent="0.4">
      <c r="B16" s="361" t="s">
        <v>31</v>
      </c>
      <c r="C16" s="400">
        <v>15329835.064000001</v>
      </c>
      <c r="D16" s="400">
        <v>14863909.32</v>
      </c>
      <c r="E16" s="399">
        <v>3.1346110499549384E-2</v>
      </c>
      <c r="F16" s="401">
        <v>0</v>
      </c>
      <c r="G16" s="400">
        <v>9684959.6490000002</v>
      </c>
      <c r="H16" s="400">
        <v>9589819.1070000008</v>
      </c>
      <c r="I16" s="399">
        <v>9.9209944357085966E-3</v>
      </c>
      <c r="J16" s="401">
        <v>0</v>
      </c>
      <c r="K16" s="400">
        <v>5644875.415</v>
      </c>
      <c r="L16" s="400">
        <v>5274090.2129999995</v>
      </c>
      <c r="M16" s="399">
        <v>7.0303158843597169E-2</v>
      </c>
    </row>
    <row r="17" spans="2:13" x14ac:dyDescent="0.4">
      <c r="B17" s="405" t="s">
        <v>186</v>
      </c>
      <c r="C17" s="403">
        <v>1309098.8752229023</v>
      </c>
      <c r="D17" s="403">
        <v>993301.08815683122</v>
      </c>
      <c r="E17" s="402">
        <v>0.31792755573445031</v>
      </c>
      <c r="F17" s="404">
        <v>0</v>
      </c>
      <c r="G17" s="403">
        <v>464543.67500719323</v>
      </c>
      <c r="H17" s="403">
        <v>353637.38435284072</v>
      </c>
      <c r="I17" s="402">
        <v>0.3136158550016197</v>
      </c>
      <c r="J17" s="404">
        <v>0</v>
      </c>
      <c r="K17" s="403">
        <v>844555.20021570905</v>
      </c>
      <c r="L17" s="403">
        <v>639663.7038039905</v>
      </c>
      <c r="M17" s="402">
        <v>0.32031127480464727</v>
      </c>
    </row>
    <row r="18" spans="2:13" x14ac:dyDescent="0.4">
      <c r="B18" s="361" t="s">
        <v>183</v>
      </c>
      <c r="C18" s="400">
        <v>14020736.188777098</v>
      </c>
      <c r="D18" s="400">
        <v>13870608.23184317</v>
      </c>
      <c r="E18" s="399">
        <v>1.0823458814825049E-2</v>
      </c>
      <c r="F18" s="401">
        <v>0</v>
      </c>
      <c r="G18" s="400">
        <v>9220415.9739928078</v>
      </c>
      <c r="H18" s="400">
        <v>9236181.7226471603</v>
      </c>
      <c r="I18" s="399">
        <v>-1.7069552254147524E-3</v>
      </c>
      <c r="J18" s="401">
        <v>0</v>
      </c>
      <c r="K18" s="400">
        <v>4800320.2147842906</v>
      </c>
      <c r="L18" s="400">
        <v>4634426.5091960095</v>
      </c>
      <c r="M18" s="399">
        <v>3.5795951291729633E-2</v>
      </c>
    </row>
    <row r="39" spans="9:9" x14ac:dyDescent="0.4">
      <c r="I39" s="211"/>
    </row>
  </sheetData>
  <mergeCells count="3">
    <mergeCell ref="C7:E7"/>
    <mergeCell ref="G7:I7"/>
    <mergeCell ref="K7:M7"/>
  </mergeCells>
  <hyperlinks>
    <hyperlink ref="B2" location="Home!A1" display="Home" xr:uid="{1108ED3B-0DC3-47B7-AB24-5E6BAAA2EE2C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8DF8-27DE-40B0-B7D0-23011CD19F19}">
  <sheetPr>
    <tabColor theme="4" tint="0.79998168889431442"/>
  </sheetPr>
  <dimension ref="A1:N84"/>
  <sheetViews>
    <sheetView showGridLines="0" zoomScale="85" zoomScaleNormal="85" workbookViewId="0"/>
  </sheetViews>
  <sheetFormatPr baseColWidth="10" defaultColWidth="11.453125" defaultRowHeight="15" x14ac:dyDescent="0.4"/>
  <cols>
    <col min="1" max="1" width="0.81640625" style="6" customWidth="1"/>
    <col min="2" max="2" width="27.453125" style="6" customWidth="1"/>
    <col min="3" max="5" width="28.81640625" style="6" customWidth="1"/>
    <col min="6" max="6" width="0.81640625" style="6" customWidth="1"/>
    <col min="7" max="7" width="15.54296875" style="6" bestFit="1" customWidth="1"/>
    <col min="8" max="8" width="9.54296875" style="6" bestFit="1" customWidth="1"/>
    <col min="9" max="9" width="7.81640625" style="6" customWidth="1"/>
    <col min="10" max="10" width="8.81640625" style="6" customWidth="1"/>
    <col min="11" max="11" width="7.7265625" style="6" bestFit="1" customWidth="1"/>
    <col min="12" max="12" width="8" style="6" bestFit="1" customWidth="1"/>
    <col min="13" max="13" width="5.453125" style="6" bestFit="1" customWidth="1"/>
    <col min="14" max="16384" width="11.453125" style="6"/>
  </cols>
  <sheetData>
    <row r="1" spans="1:13" ht="22.5" customHeight="1" x14ac:dyDescent="0.4"/>
    <row r="2" spans="1:13" ht="15.5" customHeight="1" x14ac:dyDescent="0.4">
      <c r="B2" s="456" t="s">
        <v>230</v>
      </c>
    </row>
    <row r="3" spans="1:13" ht="22.5" customHeight="1" x14ac:dyDescent="0.4"/>
    <row r="4" spans="1:13" ht="22.5" customHeight="1" x14ac:dyDescent="0.4"/>
    <row r="5" spans="1:13" s="3" customFormat="1" ht="22.5" customHeight="1" x14ac:dyDescent="0.4">
      <c r="B5" s="149" t="s">
        <v>202</v>
      </c>
      <c r="C5" s="413"/>
    </row>
    <row r="6" spans="1:13" s="394" customFormat="1" ht="22.5" customHeight="1" x14ac:dyDescent="0.4">
      <c r="A6" s="398"/>
      <c r="B6" s="394" t="s">
        <v>232</v>
      </c>
      <c r="C6" s="397"/>
      <c r="D6" s="397"/>
      <c r="E6" s="397"/>
      <c r="F6" s="396"/>
      <c r="G6" s="396"/>
      <c r="H6" s="395"/>
      <c r="I6" s="395"/>
      <c r="J6" s="395"/>
      <c r="K6" s="395"/>
      <c r="L6" s="395"/>
      <c r="M6" s="395"/>
    </row>
    <row r="7" spans="1:13" ht="22.5" customHeight="1" x14ac:dyDescent="0.4">
      <c r="A7" s="393"/>
      <c r="B7" s="391"/>
      <c r="C7" s="391"/>
      <c r="D7" s="391"/>
      <c r="E7" s="391"/>
      <c r="F7" s="391"/>
      <c r="G7" s="391"/>
      <c r="H7" s="390"/>
      <c r="I7" s="390"/>
      <c r="J7" s="390"/>
      <c r="K7" s="390"/>
      <c r="L7" s="390"/>
      <c r="M7" s="390"/>
    </row>
    <row r="8" spans="1:13" s="68" customFormat="1" ht="32.5" customHeight="1" x14ac:dyDescent="0.35">
      <c r="B8" s="423" t="s">
        <v>231</v>
      </c>
      <c r="C8" s="423" t="s">
        <v>200</v>
      </c>
      <c r="D8" s="423" t="s">
        <v>199</v>
      </c>
      <c r="E8" s="423" t="s">
        <v>198</v>
      </c>
      <c r="F8" s="423"/>
      <c r="G8" s="423" t="s">
        <v>130</v>
      </c>
    </row>
    <row r="9" spans="1:13" s="68" customFormat="1" ht="17.149999999999999" customHeight="1" x14ac:dyDescent="0.4">
      <c r="B9" s="418" t="s">
        <v>39</v>
      </c>
      <c r="C9" s="417">
        <v>67269.490000000005</v>
      </c>
      <c r="D9" s="417">
        <v>-32574.577000000001</v>
      </c>
      <c r="E9" s="417">
        <v>-135691.86300000001</v>
      </c>
      <c r="F9" s="415">
        <v>0</v>
      </c>
      <c r="G9" s="416">
        <v>-100996.95000000001</v>
      </c>
    </row>
    <row r="10" spans="1:13" s="68" customFormat="1" ht="17.149999999999999" customHeight="1" x14ac:dyDescent="0.4">
      <c r="B10" s="418" t="s">
        <v>33</v>
      </c>
      <c r="C10" s="417">
        <v>92823.042000000001</v>
      </c>
      <c r="D10" s="417">
        <v>-27174.419000000002</v>
      </c>
      <c r="E10" s="417">
        <v>-21280.223000000002</v>
      </c>
      <c r="F10" s="415">
        <v>0</v>
      </c>
      <c r="G10" s="416">
        <v>44368.399999999994</v>
      </c>
    </row>
    <row r="11" spans="1:13" s="68" customFormat="1" ht="17.149999999999999" customHeight="1" x14ac:dyDescent="0.4">
      <c r="B11" s="418" t="s">
        <v>40</v>
      </c>
      <c r="C11" s="417">
        <v>71146.483999999997</v>
      </c>
      <c r="D11" s="417">
        <v>-27464.915000000001</v>
      </c>
      <c r="E11" s="417">
        <v>-46461.646000000001</v>
      </c>
      <c r="F11" s="415">
        <v>0</v>
      </c>
      <c r="G11" s="416">
        <v>-2780.0770000000048</v>
      </c>
    </row>
    <row r="12" spans="1:13" s="68" customFormat="1" ht="17.149999999999999" customHeight="1" x14ac:dyDescent="0.4">
      <c r="B12" s="418" t="s">
        <v>41</v>
      </c>
      <c r="C12" s="417">
        <v>-29364.018</v>
      </c>
      <c r="D12" s="417">
        <v>-3024.2469999999998</v>
      </c>
      <c r="E12" s="417">
        <v>31362.973000000002</v>
      </c>
      <c r="F12" s="415">
        <v>0</v>
      </c>
      <c r="G12" s="416">
        <v>-1025.2919999999976</v>
      </c>
    </row>
    <row r="13" spans="1:13" s="68" customFormat="1" ht="17.149999999999999" customHeight="1" x14ac:dyDescent="0.4">
      <c r="B13" s="418" t="s">
        <v>197</v>
      </c>
      <c r="C13" s="417">
        <v>10400.404</v>
      </c>
      <c r="D13" s="417">
        <v>-471.91399999999999</v>
      </c>
      <c r="E13" s="417">
        <v>-9928.49</v>
      </c>
      <c r="F13" s="415">
        <v>0</v>
      </c>
      <c r="G13" s="416">
        <v>0</v>
      </c>
    </row>
    <row r="14" spans="1:13" s="68" customFormat="1" ht="17.149999999999999" customHeight="1" x14ac:dyDescent="0.4">
      <c r="B14" s="418" t="s">
        <v>131</v>
      </c>
      <c r="C14" s="417">
        <v>-102303.693</v>
      </c>
      <c r="D14" s="417">
        <v>5252.6670000000004</v>
      </c>
      <c r="E14" s="417">
        <v>88033.088000000003</v>
      </c>
      <c r="F14" s="415">
        <v>0</v>
      </c>
      <c r="G14" s="416">
        <v>-9017.9379999999946</v>
      </c>
    </row>
    <row r="15" spans="1:13" s="68" customFormat="1" ht="17.149999999999999" customHeight="1" x14ac:dyDescent="0.4">
      <c r="B15" s="422" t="s">
        <v>146</v>
      </c>
      <c r="C15" s="414">
        <v>109971.709</v>
      </c>
      <c r="D15" s="414">
        <v>-85457.404999999999</v>
      </c>
      <c r="E15" s="414">
        <v>-93966.161000000007</v>
      </c>
      <c r="F15" s="415">
        <v>0</v>
      </c>
      <c r="G15" s="414">
        <v>-69451.857000000004</v>
      </c>
    </row>
    <row r="16" spans="1:13" s="68" customFormat="1" ht="17.149999999999999" customHeight="1" x14ac:dyDescent="0.4">
      <c r="B16" s="421" t="s">
        <v>196</v>
      </c>
      <c r="C16" s="420">
        <v>0</v>
      </c>
      <c r="D16" s="420">
        <v>0</v>
      </c>
      <c r="E16" s="420">
        <v>0</v>
      </c>
      <c r="F16" s="415">
        <v>0</v>
      </c>
      <c r="G16" s="419">
        <v>0</v>
      </c>
    </row>
    <row r="17" spans="2:14" s="68" customFormat="1" ht="17.149999999999999" customHeight="1" x14ac:dyDescent="0.4">
      <c r="B17" s="418" t="s">
        <v>195</v>
      </c>
      <c r="C17" s="417">
        <v>1722.375</v>
      </c>
      <c r="D17" s="417">
        <v>-1851.348</v>
      </c>
      <c r="E17" s="417">
        <v>-519.81200000000001</v>
      </c>
      <c r="F17" s="415">
        <v>0</v>
      </c>
      <c r="G17" s="416">
        <v>-648.78499999999997</v>
      </c>
    </row>
    <row r="18" spans="2:14" s="68" customFormat="1" ht="17.149999999999999" customHeight="1" x14ac:dyDescent="0.4">
      <c r="B18" s="418" t="s">
        <v>194</v>
      </c>
      <c r="C18" s="417">
        <v>2328.8960000000002</v>
      </c>
      <c r="D18" s="417">
        <v>-2503.288</v>
      </c>
      <c r="E18" s="417">
        <v>-702.86199999999997</v>
      </c>
      <c r="F18" s="415">
        <v>0</v>
      </c>
      <c r="G18" s="416">
        <v>-877.25399999999979</v>
      </c>
      <c r="J18" s="6"/>
      <c r="K18" s="6"/>
      <c r="L18" s="6"/>
      <c r="M18" s="6"/>
    </row>
    <row r="19" spans="2:14" s="68" customFormat="1" ht="17.149999999999999" customHeight="1" x14ac:dyDescent="0.4">
      <c r="B19" s="345" t="s">
        <v>193</v>
      </c>
      <c r="C19" s="414">
        <v>114022.98</v>
      </c>
      <c r="D19" s="414">
        <v>-89812.040999999997</v>
      </c>
      <c r="E19" s="414">
        <v>-95188.835000000006</v>
      </c>
      <c r="F19" s="415">
        <v>0</v>
      </c>
      <c r="G19" s="414">
        <v>-70977.896000000008</v>
      </c>
      <c r="J19" s="6"/>
      <c r="K19" s="6"/>
      <c r="L19" s="6"/>
      <c r="M19" s="6"/>
    </row>
    <row r="20" spans="2:14" ht="10" customHeight="1" x14ac:dyDescent="0.4">
      <c r="B20" s="68"/>
      <c r="C20" s="68"/>
      <c r="D20" s="68"/>
      <c r="E20" s="68"/>
      <c r="F20" s="68"/>
    </row>
    <row r="21" spans="2:14" s="424" customFormat="1" x14ac:dyDescent="0.4">
      <c r="B21" s="68"/>
      <c r="C21" s="68"/>
      <c r="D21" s="68"/>
      <c r="E21" s="68"/>
      <c r="F21" s="68"/>
      <c r="H21" s="425"/>
    </row>
    <row r="22" spans="2:14" ht="30" x14ac:dyDescent="0.4">
      <c r="B22" s="423" t="s">
        <v>201</v>
      </c>
      <c r="C22" s="423" t="s">
        <v>200</v>
      </c>
      <c r="D22" s="423" t="s">
        <v>199</v>
      </c>
      <c r="E22" s="423" t="s">
        <v>198</v>
      </c>
      <c r="F22" s="423"/>
      <c r="G22" s="423" t="s">
        <v>130</v>
      </c>
      <c r="H22" s="68"/>
    </row>
    <row r="23" spans="2:14" ht="17.149999999999999" customHeight="1" x14ac:dyDescent="0.4">
      <c r="B23" s="418" t="s">
        <v>39</v>
      </c>
      <c r="C23" s="417">
        <v>5476.0640000000003</v>
      </c>
      <c r="D23" s="417">
        <v>-188142.111</v>
      </c>
      <c r="E23" s="417">
        <v>-861.71500000000003</v>
      </c>
      <c r="F23" s="415">
        <v>0</v>
      </c>
      <c r="G23" s="416">
        <v>-183527.76199999999</v>
      </c>
      <c r="N23" s="4"/>
    </row>
    <row r="24" spans="2:14" ht="17.149999999999999" customHeight="1" x14ac:dyDescent="0.4">
      <c r="B24" s="418" t="s">
        <v>33</v>
      </c>
      <c r="C24" s="417">
        <v>89251.164000000004</v>
      </c>
      <c r="D24" s="417">
        <v>-38200.485999999997</v>
      </c>
      <c r="E24" s="417">
        <v>-11265.54</v>
      </c>
      <c r="F24" s="415">
        <v>0</v>
      </c>
      <c r="G24" s="416">
        <v>39785.138000000006</v>
      </c>
      <c r="N24" s="4"/>
    </row>
    <row r="25" spans="2:14" ht="17.149999999999999" customHeight="1" x14ac:dyDescent="0.4">
      <c r="B25" s="418" t="s">
        <v>40</v>
      </c>
      <c r="C25" s="417">
        <v>48554.016000000003</v>
      </c>
      <c r="D25" s="417">
        <v>124749.359</v>
      </c>
      <c r="E25" s="417">
        <v>-149963.91099999999</v>
      </c>
      <c r="F25" s="415">
        <v>0</v>
      </c>
      <c r="G25" s="416">
        <v>23339.464000000007</v>
      </c>
      <c r="N25" s="4"/>
    </row>
    <row r="26" spans="2:14" ht="17.149999999999999" customHeight="1" x14ac:dyDescent="0.4">
      <c r="B26" s="418" t="s">
        <v>41</v>
      </c>
      <c r="C26" s="417">
        <v>3802.0680000000002</v>
      </c>
      <c r="D26" s="417">
        <v>-7439.8829999999998</v>
      </c>
      <c r="E26" s="417">
        <v>2700.4279999999999</v>
      </c>
      <c r="F26" s="415">
        <v>0</v>
      </c>
      <c r="G26" s="416">
        <v>-937.38699999999972</v>
      </c>
      <c r="N26" s="4"/>
    </row>
    <row r="27" spans="2:14" ht="17.149999999999999" customHeight="1" x14ac:dyDescent="0.4">
      <c r="B27" s="418" t="s">
        <v>197</v>
      </c>
      <c r="C27" s="417">
        <v>3962.4290000000001</v>
      </c>
      <c r="D27" s="417">
        <v>138.25700000000001</v>
      </c>
      <c r="E27" s="417">
        <v>-4100.6859999999997</v>
      </c>
      <c r="F27" s="415">
        <v>0</v>
      </c>
      <c r="G27" s="416">
        <v>0</v>
      </c>
      <c r="N27" s="4"/>
    </row>
    <row r="28" spans="2:14" ht="17.149999999999999" customHeight="1" x14ac:dyDescent="0.4">
      <c r="B28" s="418" t="s">
        <v>131</v>
      </c>
      <c r="C28" s="417">
        <v>-107690.531</v>
      </c>
      <c r="D28" s="417">
        <v>-686.41099999999994</v>
      </c>
      <c r="E28" s="417">
        <v>35645.112000000001</v>
      </c>
      <c r="F28" s="415">
        <v>0</v>
      </c>
      <c r="G28" s="416">
        <v>-72731.829999999987</v>
      </c>
    </row>
    <row r="29" spans="2:14" ht="17.149999999999999" customHeight="1" x14ac:dyDescent="0.4">
      <c r="B29" s="422" t="s">
        <v>146</v>
      </c>
      <c r="C29" s="414">
        <v>43355.210000000006</v>
      </c>
      <c r="D29" s="414">
        <v>-109581.27500000001</v>
      </c>
      <c r="E29" s="414">
        <v>-127846.31200000001</v>
      </c>
      <c r="F29" s="415">
        <v>0</v>
      </c>
      <c r="G29" s="414">
        <v>-194072.37700000001</v>
      </c>
    </row>
    <row r="30" spans="2:14" ht="17.149999999999999" customHeight="1" x14ac:dyDescent="0.4">
      <c r="B30" s="421" t="s">
        <v>196</v>
      </c>
      <c r="C30" s="420">
        <v>0</v>
      </c>
      <c r="D30" s="420">
        <v>0</v>
      </c>
      <c r="E30" s="420">
        <v>0</v>
      </c>
      <c r="F30" s="415">
        <v>0</v>
      </c>
      <c r="G30" s="419">
        <v>0</v>
      </c>
    </row>
    <row r="31" spans="2:14" ht="17.149999999999999" customHeight="1" x14ac:dyDescent="0.4">
      <c r="B31" s="418" t="s">
        <v>195</v>
      </c>
      <c r="C31" s="417">
        <v>2747.9769999999999</v>
      </c>
      <c r="D31" s="417">
        <v>-904.76524000000018</v>
      </c>
      <c r="E31" s="417">
        <v>-1022.187</v>
      </c>
      <c r="F31" s="415">
        <v>0</v>
      </c>
      <c r="G31" s="416">
        <v>821.02475999999967</v>
      </c>
      <c r="J31" s="3"/>
      <c r="K31" s="3"/>
      <c r="L31" s="3"/>
    </row>
    <row r="32" spans="2:14" ht="17.149999999999999" customHeight="1" x14ac:dyDescent="0.4">
      <c r="B32" s="418" t="s">
        <v>194</v>
      </c>
      <c r="C32" s="417">
        <v>-9674.1270000000004</v>
      </c>
      <c r="D32" s="417">
        <v>3185.181</v>
      </c>
      <c r="E32" s="417">
        <v>3598.5630000000001</v>
      </c>
      <c r="F32" s="415">
        <v>0</v>
      </c>
      <c r="G32" s="416">
        <v>-2890.3829999999998</v>
      </c>
      <c r="J32" s="3"/>
      <c r="K32" s="3"/>
      <c r="L32" s="3"/>
    </row>
    <row r="33" spans="2:9" ht="17.149999999999999" customHeight="1" x14ac:dyDescent="0.4">
      <c r="B33" s="345" t="s">
        <v>193</v>
      </c>
      <c r="C33" s="414">
        <v>36429.060000000005</v>
      </c>
      <c r="D33" s="414">
        <v>-107300.85924000001</v>
      </c>
      <c r="E33" s="414">
        <v>-125269.93600000002</v>
      </c>
      <c r="F33" s="415">
        <v>0</v>
      </c>
      <c r="G33" s="414">
        <v>-196141.73524000001</v>
      </c>
    </row>
    <row r="34" spans="2:9" s="3" customFormat="1" ht="10" customHeight="1" x14ac:dyDescent="0.4">
      <c r="B34" s="68"/>
      <c r="C34" s="68"/>
      <c r="D34" s="68"/>
      <c r="E34" s="68"/>
      <c r="F34" s="68"/>
      <c r="G34" s="70"/>
    </row>
    <row r="35" spans="2:9" x14ac:dyDescent="0.4">
      <c r="G35" s="4"/>
    </row>
    <row r="36" spans="2:9" x14ac:dyDescent="0.4">
      <c r="G36" s="4"/>
    </row>
    <row r="37" spans="2:9" x14ac:dyDescent="0.4">
      <c r="G37" s="4"/>
    </row>
    <row r="38" spans="2:9" ht="15" customHeight="1" x14ac:dyDescent="0.4">
      <c r="G38" s="4"/>
    </row>
    <row r="39" spans="2:9" x14ac:dyDescent="0.4">
      <c r="G39" s="4"/>
      <c r="I39" s="371"/>
    </row>
    <row r="40" spans="2:9" x14ac:dyDescent="0.4">
      <c r="G40" s="4"/>
    </row>
    <row r="41" spans="2:9" x14ac:dyDescent="0.4">
      <c r="G41" s="4"/>
    </row>
    <row r="42" spans="2:9" x14ac:dyDescent="0.4">
      <c r="G42" s="4"/>
    </row>
    <row r="43" spans="2:9" x14ac:dyDescent="0.4">
      <c r="G43" s="4"/>
    </row>
    <row r="44" spans="2:9" x14ac:dyDescent="0.4">
      <c r="G44" s="4"/>
    </row>
    <row r="45" spans="2:9" x14ac:dyDescent="0.4">
      <c r="G45" s="4"/>
    </row>
    <row r="46" spans="2:9" x14ac:dyDescent="0.4">
      <c r="G46" s="4"/>
    </row>
    <row r="47" spans="2:9" x14ac:dyDescent="0.4">
      <c r="G47" s="4"/>
    </row>
    <row r="48" spans="2:9" ht="15.75" customHeight="1" x14ac:dyDescent="0.4">
      <c r="G48" s="4"/>
    </row>
    <row r="49" spans="7:7" x14ac:dyDescent="0.4">
      <c r="G49" s="4"/>
    </row>
    <row r="50" spans="7:7" x14ac:dyDescent="0.4">
      <c r="G50" s="4"/>
    </row>
    <row r="51" spans="7:7" x14ac:dyDescent="0.4">
      <c r="G51" s="4"/>
    </row>
    <row r="52" spans="7:7" x14ac:dyDescent="0.4">
      <c r="G52" s="4"/>
    </row>
    <row r="53" spans="7:7" x14ac:dyDescent="0.4">
      <c r="G53" s="4"/>
    </row>
    <row r="54" spans="7:7" x14ac:dyDescent="0.4">
      <c r="G54" s="4"/>
    </row>
    <row r="55" spans="7:7" x14ac:dyDescent="0.4">
      <c r="G55" s="4"/>
    </row>
    <row r="56" spans="7:7" x14ac:dyDescent="0.4">
      <c r="G56" s="4"/>
    </row>
    <row r="57" spans="7:7" x14ac:dyDescent="0.4">
      <c r="G57" s="4"/>
    </row>
    <row r="58" spans="7:7" x14ac:dyDescent="0.4">
      <c r="G58" s="4"/>
    </row>
    <row r="59" spans="7:7" x14ac:dyDescent="0.4">
      <c r="G59" s="4"/>
    </row>
    <row r="60" spans="7:7" x14ac:dyDescent="0.4">
      <c r="G60" s="4"/>
    </row>
    <row r="61" spans="7:7" x14ac:dyDescent="0.4">
      <c r="G61" s="4"/>
    </row>
    <row r="62" spans="7:7" x14ac:dyDescent="0.4">
      <c r="G62" s="4"/>
    </row>
    <row r="63" spans="7:7" x14ac:dyDescent="0.4">
      <c r="G63" s="4"/>
    </row>
    <row r="64" spans="7:7" x14ac:dyDescent="0.4">
      <c r="G64" s="4"/>
    </row>
    <row r="65" spans="7:7" x14ac:dyDescent="0.4">
      <c r="G65" s="4"/>
    </row>
    <row r="66" spans="7:7" x14ac:dyDescent="0.4">
      <c r="G66" s="4"/>
    </row>
    <row r="67" spans="7:7" x14ac:dyDescent="0.4">
      <c r="G67" s="4"/>
    </row>
    <row r="68" spans="7:7" x14ac:dyDescent="0.4">
      <c r="G68" s="4"/>
    </row>
    <row r="69" spans="7:7" x14ac:dyDescent="0.4">
      <c r="G69" s="4"/>
    </row>
    <row r="70" spans="7:7" x14ac:dyDescent="0.4">
      <c r="G70" s="4"/>
    </row>
    <row r="71" spans="7:7" x14ac:dyDescent="0.4">
      <c r="G71" s="4"/>
    </row>
    <row r="72" spans="7:7" x14ac:dyDescent="0.4">
      <c r="G72" s="4"/>
    </row>
    <row r="73" spans="7:7" x14ac:dyDescent="0.4">
      <c r="G73" s="4"/>
    </row>
    <row r="74" spans="7:7" x14ac:dyDescent="0.4">
      <c r="G74" s="4"/>
    </row>
    <row r="75" spans="7:7" x14ac:dyDescent="0.4">
      <c r="G75" s="4"/>
    </row>
    <row r="76" spans="7:7" x14ac:dyDescent="0.4">
      <c r="G76" s="4"/>
    </row>
    <row r="77" spans="7:7" x14ac:dyDescent="0.4">
      <c r="G77" s="4"/>
    </row>
    <row r="78" spans="7:7" x14ac:dyDescent="0.4">
      <c r="G78" s="4"/>
    </row>
    <row r="79" spans="7:7" x14ac:dyDescent="0.4">
      <c r="G79" s="4"/>
    </row>
    <row r="80" spans="7:7" x14ac:dyDescent="0.4">
      <c r="G80" s="4"/>
    </row>
    <row r="81" spans="7:7" x14ac:dyDescent="0.4">
      <c r="G81" s="4"/>
    </row>
    <row r="82" spans="7:7" x14ac:dyDescent="0.4">
      <c r="G82" s="4"/>
    </row>
    <row r="83" spans="7:7" x14ac:dyDescent="0.4">
      <c r="G83" s="4"/>
    </row>
    <row r="84" spans="7:7" x14ac:dyDescent="0.4">
      <c r="G84" s="4"/>
    </row>
  </sheetData>
  <hyperlinks>
    <hyperlink ref="B2" location="Home!A1" display="Home" xr:uid="{C1D1B9F8-D20B-4815-8F4F-4B64ADC53930}"/>
  </hyperlinks>
  <pageMargins left="0.7" right="0.7" top="0.75" bottom="0.75" header="0.3" footer="0.3"/>
  <pageSetup orientation="landscape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6F76-81A0-41BC-928A-FB5040576C0D}">
  <sheetPr>
    <tabColor theme="4" tint="0.79998168889431442"/>
  </sheetPr>
  <dimension ref="B2:I38"/>
  <sheetViews>
    <sheetView showGridLines="0" zoomScale="85" zoomScaleNormal="85" workbookViewId="0"/>
  </sheetViews>
  <sheetFormatPr baseColWidth="10" defaultColWidth="11.453125" defaultRowHeight="15" x14ac:dyDescent="0.4"/>
  <cols>
    <col min="1" max="1" width="1.7265625" style="6" customWidth="1"/>
    <col min="2" max="2" width="63.54296875" style="4" customWidth="1"/>
    <col min="3" max="4" width="14.7265625" style="6" customWidth="1"/>
    <col min="5" max="5" width="14.26953125" style="6" customWidth="1"/>
    <col min="6" max="16384" width="11.453125" style="6"/>
  </cols>
  <sheetData>
    <row r="2" spans="2:5" ht="15.5" customHeight="1" x14ac:dyDescent="0.4">
      <c r="B2" s="456" t="s">
        <v>230</v>
      </c>
    </row>
    <row r="5" spans="2:5" s="3" customFormat="1" x14ac:dyDescent="0.4">
      <c r="B5" s="149" t="s">
        <v>214</v>
      </c>
      <c r="C5" s="413"/>
    </row>
    <row r="7" spans="2:5" ht="18" customHeight="1" x14ac:dyDescent="0.4">
      <c r="B7" s="434" t="s">
        <v>144</v>
      </c>
      <c r="C7" s="470" t="str">
        <f>'Balance Sheet By Country'!C8</f>
        <v>MAR 26</v>
      </c>
      <c r="D7" s="470" t="str">
        <f>'Balance Sheet By Country'!D8</f>
        <v>DEC 25</v>
      </c>
      <c r="E7" s="470" t="s">
        <v>297</v>
      </c>
    </row>
    <row r="8" spans="2:5" ht="17.149999999999999" customHeight="1" x14ac:dyDescent="0.4">
      <c r="B8" s="431" t="s">
        <v>213</v>
      </c>
      <c r="C8" s="430">
        <v>4524648.9460000005</v>
      </c>
      <c r="D8" s="430">
        <v>4428530.25</v>
      </c>
      <c r="E8" s="430">
        <v>4383353.3130000001</v>
      </c>
    </row>
    <row r="9" spans="2:5" ht="17.149999999999999" customHeight="1" x14ac:dyDescent="0.4">
      <c r="B9" s="433" t="s">
        <v>212</v>
      </c>
      <c r="C9" s="432">
        <v>576285.69499999995</v>
      </c>
      <c r="D9" s="432">
        <v>637155.83299999998</v>
      </c>
      <c r="E9" s="432">
        <v>518795.54100000003</v>
      </c>
    </row>
    <row r="10" spans="2:5" ht="17.149999999999999" customHeight="1" x14ac:dyDescent="0.4">
      <c r="B10" s="433" t="s">
        <v>211</v>
      </c>
      <c r="C10" s="432">
        <v>277051.19300000003</v>
      </c>
      <c r="D10" s="432">
        <v>232488.51699999999</v>
      </c>
      <c r="E10" s="432">
        <v>286147.39199999999</v>
      </c>
    </row>
    <row r="11" spans="2:5" ht="17.149999999999999" customHeight="1" x14ac:dyDescent="0.4">
      <c r="B11" s="431" t="s">
        <v>210</v>
      </c>
      <c r="C11" s="430">
        <v>3671312.0580000007</v>
      </c>
      <c r="D11" s="430">
        <v>3558885.9</v>
      </c>
      <c r="E11" s="430">
        <v>3578410.38</v>
      </c>
    </row>
    <row r="12" spans="2:5" ht="17.149999999999999" customHeight="1" x14ac:dyDescent="0.4">
      <c r="B12" s="433" t="s">
        <v>209</v>
      </c>
      <c r="C12" s="432">
        <v>1067733.871</v>
      </c>
      <c r="D12" s="432">
        <v>1068747.851</v>
      </c>
      <c r="E12" s="432">
        <v>1267849.4909999999</v>
      </c>
    </row>
    <row r="13" spans="2:5" ht="17.149999999999999" customHeight="1" x14ac:dyDescent="0.4">
      <c r="B13" s="431" t="s">
        <v>208</v>
      </c>
      <c r="C13" s="430">
        <v>4739045.9290000005</v>
      </c>
      <c r="D13" s="430">
        <v>4627633.7510000002</v>
      </c>
      <c r="E13" s="430">
        <v>4846259.8709999993</v>
      </c>
    </row>
    <row r="14" spans="2:5" x14ac:dyDescent="0.4">
      <c r="E14" s="3"/>
    </row>
    <row r="15" spans="2:5" ht="17.149999999999999" customHeight="1" x14ac:dyDescent="0.4">
      <c r="B15" s="429" t="s">
        <v>207</v>
      </c>
      <c r="C15" s="428" t="str">
        <f>+C7</f>
        <v>MAR 26</v>
      </c>
      <c r="D15" s="428" t="str">
        <f>+D7</f>
        <v>DEC 25</v>
      </c>
      <c r="E15" s="428" t="str">
        <f>+E7</f>
        <v>MAR 25</v>
      </c>
    </row>
    <row r="16" spans="2:5" ht="17.149999999999999" customHeight="1" x14ac:dyDescent="0.4">
      <c r="B16" s="427" t="s">
        <v>206</v>
      </c>
      <c r="C16" s="426">
        <v>3.7766674423937667</v>
      </c>
      <c r="D16" s="426">
        <v>3.8985744010844692</v>
      </c>
      <c r="E16" s="426">
        <v>4.3402664799619224</v>
      </c>
    </row>
    <row r="17" spans="2:5" ht="17.149999999999999" customHeight="1" x14ac:dyDescent="0.4">
      <c r="B17" s="427" t="s">
        <v>205</v>
      </c>
      <c r="C17" s="426">
        <v>0.6503796431439931</v>
      </c>
      <c r="D17" s="426">
        <v>0.67478669424875837</v>
      </c>
      <c r="E17" s="426">
        <v>0.68660235931243885</v>
      </c>
    </row>
    <row r="18" spans="2:5" ht="17.149999999999999" customHeight="1" x14ac:dyDescent="0.4">
      <c r="B18" s="427" t="s">
        <v>204</v>
      </c>
      <c r="C18" s="426">
        <v>1.7157083083294231</v>
      </c>
      <c r="D18" s="426">
        <v>1.818288789100013</v>
      </c>
      <c r="E18" s="426">
        <v>1.8426281324697447</v>
      </c>
    </row>
    <row r="19" spans="2:5" ht="17.149999999999999" customHeight="1" x14ac:dyDescent="0.4">
      <c r="B19" s="427" t="s">
        <v>203</v>
      </c>
      <c r="C19" s="426">
        <v>0.94728058100501111</v>
      </c>
      <c r="D19" s="426">
        <v>0.9183256036755445</v>
      </c>
      <c r="E19" s="426">
        <v>0.86080961215895413</v>
      </c>
    </row>
    <row r="38" spans="9:9" x14ac:dyDescent="0.4">
      <c r="I38" s="371"/>
    </row>
  </sheetData>
  <hyperlinks>
    <hyperlink ref="B2" location="Home!A1" display="Home" xr:uid="{D809AC22-7F0B-480D-BD54-905767269F80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B1:R85"/>
  <sheetViews>
    <sheetView showGridLines="0" zoomScale="90" zoomScaleNormal="90" zoomScaleSheetLayoutView="100" workbookViewId="0"/>
  </sheetViews>
  <sheetFormatPr baseColWidth="10" defaultColWidth="11.453125" defaultRowHeight="15" x14ac:dyDescent="0.4"/>
  <cols>
    <col min="1" max="1" width="7.1796875" style="6" customWidth="1"/>
    <col min="2" max="2" width="13.7265625" style="6" customWidth="1"/>
    <col min="3" max="4" width="16.1796875" style="6" bestFit="1" customWidth="1"/>
    <col min="5" max="8" width="13.453125" style="6" customWidth="1"/>
    <col min="9" max="9" width="5.1796875" style="6" customWidth="1"/>
    <col min="10" max="10" width="11.453125" style="6" customWidth="1"/>
    <col min="11" max="16" width="12.7265625" style="6" customWidth="1"/>
    <col min="17" max="17" width="2.7265625" style="6" customWidth="1"/>
    <col min="18" max="16384" width="11.453125" style="6"/>
  </cols>
  <sheetData>
    <row r="1" spans="2:17" ht="42.5" customHeight="1" x14ac:dyDescent="0.4">
      <c r="B1" s="456" t="s">
        <v>230</v>
      </c>
    </row>
    <row r="2" spans="2:17" ht="16.5" x14ac:dyDescent="0.45">
      <c r="B2" s="455"/>
    </row>
    <row r="3" spans="2:17" s="4" customFormat="1" ht="21" customHeight="1" x14ac:dyDescent="0.4">
      <c r="B3" s="149" t="s">
        <v>117</v>
      </c>
      <c r="C3" s="150"/>
      <c r="D3" s="150"/>
      <c r="E3" s="70"/>
      <c r="F3" s="70"/>
      <c r="G3" s="70"/>
      <c r="H3" s="70"/>
      <c r="I3" s="70"/>
      <c r="J3" s="70"/>
      <c r="K3" s="472" t="s">
        <v>115</v>
      </c>
      <c r="L3" s="472"/>
      <c r="M3" s="472"/>
      <c r="N3" s="472"/>
      <c r="O3" s="472"/>
      <c r="P3" s="472"/>
    </row>
    <row r="4" spans="2:17" ht="14.15" customHeight="1" x14ac:dyDescent="0.4">
      <c r="B4" s="3"/>
      <c r="C4" s="3"/>
      <c r="D4" s="151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7" s="68" customFormat="1" ht="17.149999999999999" customHeight="1" x14ac:dyDescent="0.4">
      <c r="B5" s="42"/>
      <c r="C5" s="473" t="s">
        <v>44</v>
      </c>
      <c r="D5" s="473"/>
      <c r="E5" s="473" t="s">
        <v>45</v>
      </c>
      <c r="F5" s="473"/>
      <c r="G5" s="473" t="s">
        <v>46</v>
      </c>
      <c r="H5" s="473"/>
      <c r="I5" s="62"/>
      <c r="J5" s="3"/>
      <c r="K5" s="473" t="s">
        <v>47</v>
      </c>
      <c r="L5" s="473"/>
      <c r="M5" s="473" t="s">
        <v>37</v>
      </c>
      <c r="N5" s="473"/>
      <c r="O5" s="473" t="s">
        <v>48</v>
      </c>
      <c r="P5" s="473"/>
      <c r="Q5" s="6"/>
    </row>
    <row r="6" spans="2:17" ht="15" customHeight="1" x14ac:dyDescent="0.4">
      <c r="B6" s="70"/>
      <c r="C6" s="71" t="s">
        <v>114</v>
      </c>
      <c r="D6" s="71" t="s">
        <v>109</v>
      </c>
      <c r="E6" s="71" t="s">
        <v>114</v>
      </c>
      <c r="F6" s="71" t="s">
        <v>109</v>
      </c>
      <c r="G6" s="71" t="s">
        <v>114</v>
      </c>
      <c r="H6" s="71" t="s">
        <v>109</v>
      </c>
      <c r="I6" s="3"/>
      <c r="J6" s="3"/>
      <c r="K6" s="71" t="s">
        <v>114</v>
      </c>
      <c r="L6" s="71" t="s">
        <v>109</v>
      </c>
      <c r="M6" s="71" t="s">
        <v>114</v>
      </c>
      <c r="N6" s="71" t="s">
        <v>109</v>
      </c>
      <c r="O6" s="71" t="s">
        <v>114</v>
      </c>
      <c r="P6" s="71" t="s">
        <v>109</v>
      </c>
    </row>
    <row r="7" spans="2:17" s="78" customFormat="1" ht="15" customHeight="1" x14ac:dyDescent="0.35">
      <c r="B7" s="72" t="s">
        <v>0</v>
      </c>
      <c r="C7" s="152">
        <v>289</v>
      </c>
      <c r="D7" s="152">
        <v>288</v>
      </c>
      <c r="E7" s="153">
        <v>0.70693408340467168</v>
      </c>
      <c r="F7" s="153">
        <v>0.70486111111111116</v>
      </c>
      <c r="G7" s="152">
        <v>621599.02500000002</v>
      </c>
      <c r="H7" s="152">
        <v>621395</v>
      </c>
      <c r="I7" s="154"/>
      <c r="J7" s="72" t="s">
        <v>0</v>
      </c>
      <c r="K7" s="155">
        <v>-5.1429690819076446E-2</v>
      </c>
      <c r="L7" s="155">
        <v>3.7658526637516232E-3</v>
      </c>
      <c r="M7" s="155">
        <v>-1.0448428082968642E-2</v>
      </c>
      <c r="N7" s="155">
        <v>-5.2418727186304137E-3</v>
      </c>
      <c r="O7" s="155">
        <v>-4.1413973661540426E-2</v>
      </c>
      <c r="P7" s="155">
        <v>9.0551915438978892E-3</v>
      </c>
    </row>
    <row r="8" spans="2:17" s="78" customFormat="1" ht="15" customHeight="1" x14ac:dyDescent="0.35">
      <c r="B8" s="72" t="s">
        <v>1</v>
      </c>
      <c r="C8" s="152">
        <v>293</v>
      </c>
      <c r="D8" s="152">
        <v>307</v>
      </c>
      <c r="E8" s="153">
        <v>0.5092721748514305</v>
      </c>
      <c r="F8" s="153">
        <v>0.521878655477098</v>
      </c>
      <c r="G8" s="152">
        <v>555603.74</v>
      </c>
      <c r="H8" s="152">
        <v>569444.59</v>
      </c>
      <c r="I8" s="154"/>
      <c r="J8" s="72" t="s">
        <v>1</v>
      </c>
      <c r="K8" s="74">
        <v>0.26826443603004435</v>
      </c>
      <c r="L8" s="74">
        <v>0.41333376738471395</v>
      </c>
      <c r="M8" s="74">
        <v>-1.8274834173367838E-2</v>
      </c>
      <c r="N8" s="74">
        <v>-0.21276717128902656</v>
      </c>
      <c r="O8" s="74">
        <v>0.29187320461744548</v>
      </c>
      <c r="P8" s="74">
        <v>0.79531863489347532</v>
      </c>
    </row>
    <row r="9" spans="2:17" s="78" customFormat="1" ht="15" customHeight="1" x14ac:dyDescent="0.35">
      <c r="B9" s="72" t="s">
        <v>49</v>
      </c>
      <c r="C9" s="152">
        <v>174</v>
      </c>
      <c r="D9" s="152">
        <v>170</v>
      </c>
      <c r="E9" s="153">
        <v>1</v>
      </c>
      <c r="F9" s="153">
        <v>1</v>
      </c>
      <c r="G9" s="152">
        <v>219859.04187714998</v>
      </c>
      <c r="H9" s="152">
        <v>211591.92890899998</v>
      </c>
      <c r="I9" s="154"/>
      <c r="J9" s="72" t="s">
        <v>106</v>
      </c>
      <c r="K9" s="74">
        <v>-2.7320703648728184E-2</v>
      </c>
      <c r="L9" s="74">
        <v>3.676497444370197E-2</v>
      </c>
      <c r="M9" s="74">
        <v>-2.2479534318672223E-2</v>
      </c>
      <c r="N9" s="74">
        <v>9.6940065750652504E-3</v>
      </c>
      <c r="O9" s="74">
        <v>-4.9524992059185591E-3</v>
      </c>
      <c r="P9" s="74">
        <v>2.6811061264454539E-2</v>
      </c>
    </row>
    <row r="10" spans="2:17" s="78" customFormat="1" ht="15" customHeight="1" x14ac:dyDescent="0.35">
      <c r="B10" s="72" t="s">
        <v>50</v>
      </c>
      <c r="C10" s="152">
        <v>166</v>
      </c>
      <c r="D10" s="152">
        <v>220</v>
      </c>
      <c r="E10" s="153">
        <v>0.91566265060240959</v>
      </c>
      <c r="F10" s="153">
        <v>0.93181818181818177</v>
      </c>
      <c r="G10" s="152">
        <v>420691.97999999992</v>
      </c>
      <c r="H10" s="152">
        <v>543920.51</v>
      </c>
      <c r="I10" s="154"/>
      <c r="J10" s="72" t="s">
        <v>107</v>
      </c>
      <c r="K10" s="74">
        <v>-1.7218247111928542E-2</v>
      </c>
      <c r="L10" s="74">
        <v>-0.12126031942043636</v>
      </c>
      <c r="M10" s="74">
        <v>-4.7677386837261304E-2</v>
      </c>
      <c r="N10" s="74">
        <v>-0.10453035896225393</v>
      </c>
      <c r="O10" s="74">
        <v>3.1984055932658739E-2</v>
      </c>
      <c r="P10" s="74">
        <v>-1.8682889616217779E-2</v>
      </c>
    </row>
    <row r="11" spans="2:17" s="78" customFormat="1" ht="15" customHeight="1" x14ac:dyDescent="0.35">
      <c r="B11" s="72" t="s">
        <v>51</v>
      </c>
      <c r="C11" s="152">
        <v>88</v>
      </c>
      <c r="D11" s="152">
        <v>87</v>
      </c>
      <c r="E11" s="153">
        <v>0.53409090909090906</v>
      </c>
      <c r="F11" s="153">
        <v>0.52873563218390807</v>
      </c>
      <c r="G11" s="152">
        <v>255316.79999999996</v>
      </c>
      <c r="H11" s="152">
        <v>254805.57</v>
      </c>
      <c r="I11" s="154"/>
      <c r="J11" s="72" t="s">
        <v>108</v>
      </c>
      <c r="K11" s="74">
        <v>5.0523387428683231E-2</v>
      </c>
      <c r="L11" s="74">
        <v>-3.3602974919333395E-4</v>
      </c>
      <c r="M11" s="74">
        <v>3.8371376545075053E-2</v>
      </c>
      <c r="N11" s="74">
        <v>9.1878451834044306E-3</v>
      </c>
      <c r="O11" s="74">
        <v>1.170295248703912E-2</v>
      </c>
      <c r="P11" s="74">
        <v>-9.4371676968294516E-3</v>
      </c>
    </row>
    <row r="12" spans="2:17" s="87" customFormat="1" x14ac:dyDescent="0.35">
      <c r="B12" s="72" t="s">
        <v>2</v>
      </c>
      <c r="C12" s="152">
        <v>81</v>
      </c>
      <c r="D12" s="152">
        <v>91</v>
      </c>
      <c r="E12" s="153">
        <v>0.25925925925925924</v>
      </c>
      <c r="F12" s="153">
        <v>0.28768667230205691</v>
      </c>
      <c r="G12" s="152">
        <v>339791.84</v>
      </c>
      <c r="H12" s="152">
        <v>347144.67000000004</v>
      </c>
      <c r="I12" s="156"/>
      <c r="J12" s="80" t="s">
        <v>2</v>
      </c>
      <c r="K12" s="157">
        <v>3.9304993736266391E-2</v>
      </c>
      <c r="L12" s="157">
        <v>-1.125880532016077E-2</v>
      </c>
      <c r="M12" s="157">
        <v>-6.7242068444625103E-3</v>
      </c>
      <c r="N12" s="157">
        <v>-8.5127412647923562E-2</v>
      </c>
      <c r="O12" s="157">
        <v>4.6340805743889879E-2</v>
      </c>
      <c r="P12" s="157">
        <v>8.0741961611901836E-2</v>
      </c>
    </row>
    <row r="13" spans="2:17" s="72" customFormat="1" x14ac:dyDescent="0.4">
      <c r="B13" s="82" t="s">
        <v>31</v>
      </c>
      <c r="C13" s="158">
        <v>1091</v>
      </c>
      <c r="D13" s="158">
        <v>1163</v>
      </c>
      <c r="E13" s="159">
        <v>0.68517020837343656</v>
      </c>
      <c r="F13" s="159">
        <v>0.69681533483315239</v>
      </c>
      <c r="G13" s="158">
        <v>2412862.4268771503</v>
      </c>
      <c r="H13" s="158">
        <v>2548302.2689089999</v>
      </c>
      <c r="I13" s="156"/>
    </row>
    <row r="14" spans="2:17" s="66" customFormat="1" ht="15" customHeight="1" x14ac:dyDescent="0.35">
      <c r="B14" s="138" t="s">
        <v>52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</row>
    <row r="15" spans="2:17" s="66" customFormat="1" ht="15" customHeight="1" x14ac:dyDescent="0.35">
      <c r="B15" s="161"/>
      <c r="F15" s="162"/>
      <c r="L15" s="162"/>
    </row>
    <row r="16" spans="2:17" s="4" customFormat="1" ht="18.649999999999999" customHeight="1" x14ac:dyDescent="0.4">
      <c r="B16" s="1" t="s">
        <v>53</v>
      </c>
      <c r="C16" s="64"/>
      <c r="D16" s="64"/>
      <c r="K16" s="472" t="s">
        <v>115</v>
      </c>
      <c r="L16" s="472"/>
      <c r="M16" s="472"/>
      <c r="N16" s="472"/>
      <c r="O16" s="472"/>
      <c r="P16" s="472"/>
    </row>
    <row r="17" spans="2:18" ht="17.149999999999999" customHeight="1" x14ac:dyDescent="0.4">
      <c r="D17" s="65"/>
    </row>
    <row r="18" spans="2:18" s="68" customFormat="1" ht="14.5" customHeight="1" x14ac:dyDescent="0.4">
      <c r="B18" s="42"/>
      <c r="C18" s="473" t="s">
        <v>44</v>
      </c>
      <c r="D18" s="473"/>
      <c r="E18" s="473" t="s">
        <v>45</v>
      </c>
      <c r="F18" s="473"/>
      <c r="G18" s="473" t="s">
        <v>46</v>
      </c>
      <c r="H18" s="473"/>
      <c r="J18" s="6"/>
      <c r="K18" s="473" t="s">
        <v>47</v>
      </c>
      <c r="L18" s="473"/>
      <c r="M18" s="473" t="s">
        <v>37</v>
      </c>
      <c r="N18" s="473"/>
      <c r="O18" s="473" t="s">
        <v>48</v>
      </c>
      <c r="P18" s="473"/>
    </row>
    <row r="19" spans="2:18" x14ac:dyDescent="0.4">
      <c r="B19" s="163"/>
      <c r="C19" s="71" t="s">
        <v>114</v>
      </c>
      <c r="D19" s="71" t="s">
        <v>109</v>
      </c>
      <c r="E19" s="71" t="s">
        <v>114</v>
      </c>
      <c r="F19" s="71" t="s">
        <v>109</v>
      </c>
      <c r="G19" s="71" t="s">
        <v>114</v>
      </c>
      <c r="H19" s="71" t="s">
        <v>109</v>
      </c>
      <c r="I19" s="3"/>
      <c r="J19" s="3"/>
      <c r="K19" s="71" t="s">
        <v>114</v>
      </c>
      <c r="L19" s="71" t="s">
        <v>109</v>
      </c>
      <c r="M19" s="71" t="s">
        <v>114</v>
      </c>
      <c r="N19" s="71" t="s">
        <v>109</v>
      </c>
      <c r="O19" s="71" t="s">
        <v>114</v>
      </c>
      <c r="P19" s="71" t="s">
        <v>109</v>
      </c>
      <c r="Q19" s="3"/>
      <c r="R19" s="3"/>
    </row>
    <row r="20" spans="2:18" s="78" customFormat="1" x14ac:dyDescent="0.4">
      <c r="B20" s="72" t="s">
        <v>0</v>
      </c>
      <c r="C20" s="164">
        <v>253</v>
      </c>
      <c r="D20" s="164">
        <v>251</v>
      </c>
      <c r="E20" s="79">
        <v>0.66907874733961692</v>
      </c>
      <c r="F20" s="79">
        <v>0.66533864541832666</v>
      </c>
      <c r="G20" s="164">
        <v>615354.59499999997</v>
      </c>
      <c r="H20" s="164">
        <v>614879</v>
      </c>
      <c r="I20" s="165"/>
      <c r="J20" s="72" t="s">
        <v>0</v>
      </c>
      <c r="K20" s="155">
        <v>-5.3019165646499222E-2</v>
      </c>
      <c r="L20" s="155">
        <v>3.4547416498582617E-3</v>
      </c>
      <c r="M20" s="155">
        <v>-1.7107792704257219E-2</v>
      </c>
      <c r="N20" s="155">
        <v>-1.1489122540430663E-2</v>
      </c>
      <c r="O20" s="155">
        <v>-3.6536430623502536E-2</v>
      </c>
      <c r="P20" s="155">
        <v>1.5117551593052836E-2</v>
      </c>
      <c r="Q20" s="3"/>
      <c r="R20" s="3"/>
    </row>
    <row r="21" spans="2:18" s="78" customFormat="1" x14ac:dyDescent="0.4">
      <c r="B21" s="72" t="s">
        <v>1</v>
      </c>
      <c r="C21" s="164">
        <v>265</v>
      </c>
      <c r="D21" s="164">
        <v>279</v>
      </c>
      <c r="E21" s="79">
        <v>0.54716981132075471</v>
      </c>
      <c r="F21" s="79">
        <v>0.55913978494623651</v>
      </c>
      <c r="G21" s="164">
        <v>417567.44</v>
      </c>
      <c r="H21" s="164">
        <v>425440.58999999997</v>
      </c>
      <c r="I21" s="165"/>
      <c r="J21" s="72" t="s">
        <v>1</v>
      </c>
      <c r="K21" s="74">
        <v>0.2753399441730453</v>
      </c>
      <c r="L21" s="74">
        <v>0.47347256856136744</v>
      </c>
      <c r="M21" s="74">
        <v>-2.079971200283115E-2</v>
      </c>
      <c r="N21" s="74">
        <v>-0.10652538740933881</v>
      </c>
      <c r="O21" s="74">
        <v>0.30243011547881893</v>
      </c>
      <c r="P21" s="74">
        <v>0.64914878139512155</v>
      </c>
      <c r="Q21" s="3"/>
      <c r="R21" s="3"/>
    </row>
    <row r="22" spans="2:18" s="78" customFormat="1" x14ac:dyDescent="0.4">
      <c r="B22" s="72" t="s">
        <v>49</v>
      </c>
      <c r="C22" s="164">
        <v>174</v>
      </c>
      <c r="D22" s="164">
        <v>169</v>
      </c>
      <c r="E22" s="79">
        <v>1</v>
      </c>
      <c r="F22" s="79">
        <v>1</v>
      </c>
      <c r="G22" s="164">
        <v>219859.04187714998</v>
      </c>
      <c r="H22" s="164">
        <v>211096.29140399999</v>
      </c>
      <c r="I22" s="165"/>
      <c r="J22" s="72" t="s">
        <v>106</v>
      </c>
      <c r="K22" s="74">
        <v>-2.7320703648728184E-2</v>
      </c>
      <c r="L22" s="74">
        <v>3.676497444370197E-2</v>
      </c>
      <c r="M22" s="74">
        <v>-2.2479534318672223E-2</v>
      </c>
      <c r="N22" s="74">
        <v>9.6940065750652504E-3</v>
      </c>
      <c r="O22" s="74">
        <v>-4.9524992059185591E-3</v>
      </c>
      <c r="P22" s="74">
        <v>2.6811061264454539E-2</v>
      </c>
      <c r="Q22" s="3"/>
      <c r="R22" s="3"/>
    </row>
    <row r="23" spans="2:18" s="78" customFormat="1" x14ac:dyDescent="0.4">
      <c r="B23" s="72" t="s">
        <v>50</v>
      </c>
      <c r="C23" s="164">
        <v>137</v>
      </c>
      <c r="D23" s="164">
        <v>155</v>
      </c>
      <c r="E23" s="79">
        <v>0.92700729927007297</v>
      </c>
      <c r="F23" s="79">
        <v>0.93548387096774188</v>
      </c>
      <c r="G23" s="164">
        <v>319206.84999999998</v>
      </c>
      <c r="H23" s="164">
        <v>353101.14</v>
      </c>
      <c r="I23" s="165"/>
      <c r="J23" s="72" t="s">
        <v>107</v>
      </c>
      <c r="K23" s="74">
        <v>-2.1920212161312458E-2</v>
      </c>
      <c r="L23" s="74">
        <v>-0.10773870293217058</v>
      </c>
      <c r="M23" s="74">
        <v>-5.2804247463408172E-2</v>
      </c>
      <c r="N23" s="74">
        <v>-9.1152255859274001E-2</v>
      </c>
      <c r="O23" s="74">
        <v>3.26057578060166E-2</v>
      </c>
      <c r="P23" s="74">
        <v>-1.8249973309421907E-2</v>
      </c>
      <c r="Q23" s="3"/>
      <c r="R23" s="3"/>
    </row>
    <row r="24" spans="2:18" s="78" customFormat="1" x14ac:dyDescent="0.4">
      <c r="B24" s="72" t="s">
        <v>51</v>
      </c>
      <c r="C24" s="164">
        <v>70</v>
      </c>
      <c r="D24" s="164">
        <v>69</v>
      </c>
      <c r="E24" s="79">
        <v>0.6</v>
      </c>
      <c r="F24" s="79">
        <v>0.59420289855072461</v>
      </c>
      <c r="G24" s="164">
        <v>211687.89999999997</v>
      </c>
      <c r="H24" s="164">
        <v>211176.67</v>
      </c>
      <c r="I24" s="165"/>
      <c r="J24" s="72" t="s">
        <v>108</v>
      </c>
      <c r="K24" s="74">
        <v>4.64966721429525E-2</v>
      </c>
      <c r="L24" s="74">
        <v>-1.4856115761048283E-3</v>
      </c>
      <c r="M24" s="74">
        <v>3.7886393026684839E-2</v>
      </c>
      <c r="N24" s="74">
        <v>1.2282641803117444E-2</v>
      </c>
      <c r="O24" s="74">
        <v>8.2959745634187954E-3</v>
      </c>
      <c r="P24" s="74">
        <v>-1.3601194775697878E-2</v>
      </c>
      <c r="Q24" s="3"/>
      <c r="R24" s="3"/>
    </row>
    <row r="25" spans="2:18" s="87" customFormat="1" ht="15" customHeight="1" x14ac:dyDescent="0.4">
      <c r="B25" s="72" t="s">
        <v>2</v>
      </c>
      <c r="C25" s="164">
        <v>81</v>
      </c>
      <c r="D25" s="164">
        <v>79</v>
      </c>
      <c r="E25" s="79">
        <v>0.25925925925925924</v>
      </c>
      <c r="F25" s="79">
        <v>0.17948717948717949</v>
      </c>
      <c r="G25" s="164">
        <v>339791.84</v>
      </c>
      <c r="H25" s="164">
        <v>345448.35000000003</v>
      </c>
      <c r="I25" s="90"/>
      <c r="J25" s="80" t="s">
        <v>2</v>
      </c>
      <c r="K25" s="157">
        <v>3.9304993736266391E-2</v>
      </c>
      <c r="L25" s="157">
        <v>-1.0449053265768282E-2</v>
      </c>
      <c r="M25" s="157">
        <v>-6.7242068444625103E-3</v>
      </c>
      <c r="N25" s="157">
        <v>-8.4214645787096365E-2</v>
      </c>
      <c r="O25" s="157">
        <v>4.6340805743889879E-2</v>
      </c>
      <c r="P25" s="157">
        <v>8.05489978431988E-2</v>
      </c>
      <c r="Q25" s="3"/>
      <c r="R25" s="3"/>
    </row>
    <row r="26" spans="2:18" s="72" customFormat="1" ht="15" customHeight="1" x14ac:dyDescent="0.4">
      <c r="B26" s="82" t="s">
        <v>31</v>
      </c>
      <c r="C26" s="143">
        <v>980</v>
      </c>
      <c r="D26" s="143">
        <v>1002</v>
      </c>
      <c r="E26" s="144">
        <v>0.69211930926216647</v>
      </c>
      <c r="F26" s="144">
        <v>0.69079789139669379</v>
      </c>
      <c r="G26" s="143">
        <v>2123467.6668771496</v>
      </c>
      <c r="H26" s="143">
        <v>2161142.041404</v>
      </c>
      <c r="I26" s="90"/>
      <c r="J26" s="166"/>
      <c r="Q26" s="3"/>
      <c r="R26" s="3"/>
    </row>
    <row r="27" spans="2:18" s="66" customFormat="1" ht="15" customHeight="1" x14ac:dyDescent="0.4">
      <c r="C27" s="87"/>
      <c r="D27" s="87"/>
      <c r="E27" s="87"/>
      <c r="F27" s="167"/>
      <c r="G27" s="168"/>
      <c r="H27" s="168"/>
      <c r="M27" s="162"/>
      <c r="Q27" s="3"/>
      <c r="R27" s="3"/>
    </row>
    <row r="28" spans="2:18" s="4" customFormat="1" ht="18.75" customHeight="1" x14ac:dyDescent="0.4">
      <c r="B28" s="1" t="s">
        <v>30</v>
      </c>
      <c r="C28" s="64"/>
      <c r="D28" s="64"/>
      <c r="F28" s="162"/>
      <c r="K28" s="472" t="s">
        <v>115</v>
      </c>
      <c r="L28" s="472"/>
      <c r="M28" s="472"/>
      <c r="N28" s="472"/>
      <c r="O28" s="472"/>
      <c r="P28" s="472"/>
    </row>
    <row r="29" spans="2:18" ht="14.15" customHeight="1" x14ac:dyDescent="0.4">
      <c r="D29" s="65"/>
    </row>
    <row r="30" spans="2:18" s="68" customFormat="1" ht="14.5" customHeight="1" x14ac:dyDescent="0.4">
      <c r="B30" s="42"/>
      <c r="C30" s="473" t="s">
        <v>44</v>
      </c>
      <c r="D30" s="473"/>
      <c r="E30" s="473" t="s">
        <v>45</v>
      </c>
      <c r="F30" s="473"/>
      <c r="G30" s="473" t="s">
        <v>46</v>
      </c>
      <c r="H30" s="473"/>
      <c r="J30" s="6"/>
      <c r="K30" s="473" t="s">
        <v>47</v>
      </c>
      <c r="L30" s="473"/>
      <c r="M30" s="473" t="s">
        <v>37</v>
      </c>
      <c r="N30" s="473"/>
      <c r="O30" s="473" t="s">
        <v>48</v>
      </c>
      <c r="P30" s="473"/>
      <c r="Q30" s="4"/>
    </row>
    <row r="31" spans="2:18" ht="15" customHeight="1" x14ac:dyDescent="0.4">
      <c r="B31" s="163"/>
      <c r="C31" s="71" t="s">
        <v>114</v>
      </c>
      <c r="D31" s="71" t="s">
        <v>109</v>
      </c>
      <c r="E31" s="71" t="s">
        <v>114</v>
      </c>
      <c r="F31" s="71" t="s">
        <v>109</v>
      </c>
      <c r="G31" s="71" t="s">
        <v>114</v>
      </c>
      <c r="H31" s="71" t="s">
        <v>109</v>
      </c>
      <c r="I31" s="3"/>
      <c r="J31" s="3"/>
      <c r="K31" s="71" t="s">
        <v>114</v>
      </c>
      <c r="L31" s="71" t="s">
        <v>109</v>
      </c>
      <c r="M31" s="71" t="s">
        <v>114</v>
      </c>
      <c r="N31" s="71" t="s">
        <v>109</v>
      </c>
      <c r="O31" s="71" t="s">
        <v>114</v>
      </c>
      <c r="P31" s="71" t="s">
        <v>109</v>
      </c>
      <c r="Q31" s="4"/>
    </row>
    <row r="32" spans="2:18" ht="15" customHeight="1" x14ac:dyDescent="0.4">
      <c r="B32" s="3" t="s">
        <v>1</v>
      </c>
      <c r="C32" s="164">
        <v>28</v>
      </c>
      <c r="D32" s="164">
        <v>28</v>
      </c>
      <c r="E32" s="169">
        <v>0.15059811540961202</v>
      </c>
      <c r="F32" s="169">
        <v>0.15059811540961213</v>
      </c>
      <c r="G32" s="164">
        <v>138036.29999999999</v>
      </c>
      <c r="H32" s="164">
        <v>144004</v>
      </c>
      <c r="J32" s="3" t="s">
        <v>1</v>
      </c>
      <c r="K32" s="74">
        <v>0.22659424104616455</v>
      </c>
      <c r="L32" s="74">
        <v>0.20521671521296492</v>
      </c>
      <c r="M32" s="74">
        <v>2.2759029389951557E-4</v>
      </c>
      <c r="N32" s="74">
        <v>-0.21413624776531748</v>
      </c>
      <c r="O32" s="74">
        <v>0.22631514362221439</v>
      </c>
      <c r="P32" s="74">
        <v>0.53362044220236671</v>
      </c>
      <c r="Q32" s="4"/>
    </row>
    <row r="33" spans="2:17" s="78" customFormat="1" ht="15" customHeight="1" x14ac:dyDescent="0.4">
      <c r="B33" s="72" t="s">
        <v>50</v>
      </c>
      <c r="C33" s="164">
        <v>22</v>
      </c>
      <c r="D33" s="164">
        <v>58</v>
      </c>
      <c r="E33" s="169">
        <v>0.81818181818181823</v>
      </c>
      <c r="F33" s="169">
        <v>0.91379310344827591</v>
      </c>
      <c r="G33" s="164">
        <v>100582.72</v>
      </c>
      <c r="H33" s="164">
        <v>189955.18</v>
      </c>
      <c r="I33" s="165"/>
      <c r="J33" s="72" t="s">
        <v>107</v>
      </c>
      <c r="K33" s="74">
        <v>-5.4595392977587753E-3</v>
      </c>
      <c r="L33" s="74">
        <v>-0.14586686537359295</v>
      </c>
      <c r="M33" s="74">
        <v>-3.2338287661553111E-2</v>
      </c>
      <c r="N33" s="74">
        <v>-0.13789200626768705</v>
      </c>
      <c r="O33" s="74">
        <v>2.7777009280277598E-2</v>
      </c>
      <c r="P33" s="74">
        <v>-9.2504177711894009E-3</v>
      </c>
      <c r="Q33" s="4"/>
    </row>
    <row r="34" spans="2:17" s="78" customFormat="1" ht="15" customHeight="1" x14ac:dyDescent="0.4">
      <c r="B34" s="72" t="s">
        <v>51</v>
      </c>
      <c r="C34" s="164">
        <v>18</v>
      </c>
      <c r="D34" s="164">
        <v>18</v>
      </c>
      <c r="E34" s="169">
        <v>0.27777777777777779</v>
      </c>
      <c r="F34" s="169">
        <v>0.27777777777777779</v>
      </c>
      <c r="G34" s="164">
        <v>43628.9</v>
      </c>
      <c r="H34" s="164">
        <v>43628.9</v>
      </c>
      <c r="I34" s="165"/>
      <c r="J34" s="72" t="s">
        <v>108</v>
      </c>
      <c r="K34" s="157">
        <v>7.2264580842858583E-2</v>
      </c>
      <c r="L34" s="157">
        <v>5.870607738917677E-3</v>
      </c>
      <c r="M34" s="157">
        <v>4.2239323081954439E-2</v>
      </c>
      <c r="N34" s="157">
        <v>-1.5228341457315331E-2</v>
      </c>
      <c r="O34" s="157">
        <v>2.8808410022487019E-2</v>
      </c>
      <c r="P34" s="157">
        <v>2.1425219758513636E-2</v>
      </c>
      <c r="Q34" s="4"/>
    </row>
    <row r="35" spans="2:17" s="87" customFormat="1" ht="15" customHeight="1" x14ac:dyDescent="0.4">
      <c r="B35" s="82" t="s">
        <v>31</v>
      </c>
      <c r="C35" s="170">
        <v>68</v>
      </c>
      <c r="D35" s="170">
        <v>104</v>
      </c>
      <c r="E35" s="171">
        <v>0.40024628281572255</v>
      </c>
      <c r="F35" s="171">
        <v>0.5982379541487417</v>
      </c>
      <c r="G35" s="170">
        <v>282247.92</v>
      </c>
      <c r="H35" s="170">
        <v>377588.08</v>
      </c>
      <c r="I35" s="90"/>
      <c r="J35" s="166"/>
      <c r="K35" s="4"/>
      <c r="L35" s="4"/>
      <c r="M35" s="4"/>
      <c r="N35" s="4"/>
      <c r="O35" s="4"/>
      <c r="P35" s="4"/>
      <c r="Q35" s="4"/>
    </row>
    <row r="36" spans="2:17" s="66" customFormat="1" ht="15" customHeight="1" x14ac:dyDescent="0.4">
      <c r="C36" s="87"/>
      <c r="D36" s="87"/>
      <c r="E36" s="87"/>
      <c r="F36" s="167"/>
      <c r="G36" s="168"/>
      <c r="H36" s="168"/>
      <c r="J36" s="4"/>
      <c r="K36" s="4"/>
      <c r="L36" s="4"/>
      <c r="M36" s="4"/>
      <c r="N36" s="4"/>
      <c r="O36" s="4"/>
      <c r="P36" s="4"/>
    </row>
    <row r="37" spans="2:17" s="4" customFormat="1" x14ac:dyDescent="0.4">
      <c r="B37" s="1" t="s">
        <v>38</v>
      </c>
      <c r="C37" s="64"/>
      <c r="D37" s="64"/>
    </row>
    <row r="38" spans="2:17" ht="13.5" customHeight="1" x14ac:dyDescent="0.4">
      <c r="D38" s="65"/>
      <c r="K38" s="472" t="s">
        <v>115</v>
      </c>
      <c r="L38" s="472"/>
      <c r="M38" s="472"/>
      <c r="N38" s="472"/>
      <c r="O38" s="472"/>
      <c r="P38" s="472"/>
    </row>
    <row r="39" spans="2:17" s="68" customFormat="1" ht="15" customHeight="1" x14ac:dyDescent="0.4">
      <c r="B39" s="42"/>
      <c r="C39" s="473" t="s">
        <v>44</v>
      </c>
      <c r="D39" s="473"/>
      <c r="E39" s="473" t="s">
        <v>45</v>
      </c>
      <c r="F39" s="473"/>
      <c r="G39" s="473" t="s">
        <v>46</v>
      </c>
      <c r="H39" s="473"/>
      <c r="J39" s="6"/>
      <c r="K39" s="473" t="s">
        <v>47</v>
      </c>
      <c r="L39" s="473"/>
      <c r="M39" s="473" t="s">
        <v>37</v>
      </c>
      <c r="N39" s="473"/>
      <c r="O39" s="473" t="s">
        <v>48</v>
      </c>
      <c r="P39" s="473"/>
    </row>
    <row r="40" spans="2:17" ht="15" customHeight="1" x14ac:dyDescent="0.4">
      <c r="B40" s="163"/>
      <c r="C40" s="71" t="s">
        <v>114</v>
      </c>
      <c r="D40" s="71" t="s">
        <v>109</v>
      </c>
      <c r="E40" s="71" t="s">
        <v>114</v>
      </c>
      <c r="F40" s="71" t="s">
        <v>109</v>
      </c>
      <c r="G40" s="71" t="s">
        <v>114</v>
      </c>
      <c r="H40" s="71" t="s">
        <v>109</v>
      </c>
      <c r="I40" s="3"/>
      <c r="J40" s="3"/>
      <c r="K40" s="71" t="s">
        <v>114</v>
      </c>
      <c r="L40" s="71" t="s">
        <v>109</v>
      </c>
      <c r="M40" s="71" t="s">
        <v>114</v>
      </c>
      <c r="N40" s="71" t="s">
        <v>109</v>
      </c>
      <c r="O40" s="71" t="s">
        <v>114</v>
      </c>
      <c r="P40" s="71" t="s">
        <v>109</v>
      </c>
    </row>
    <row r="41" spans="2:17" s="78" customFormat="1" ht="15" customHeight="1" x14ac:dyDescent="0.35">
      <c r="B41" s="72" t="s">
        <v>0</v>
      </c>
      <c r="C41" s="164">
        <v>36</v>
      </c>
      <c r="D41" s="164">
        <v>37</v>
      </c>
      <c r="E41" s="169">
        <v>0.97297297297297303</v>
      </c>
      <c r="F41" s="169">
        <v>0.97297297297297303</v>
      </c>
      <c r="G41" s="164">
        <v>6244.43</v>
      </c>
      <c r="H41" s="164">
        <v>6516</v>
      </c>
      <c r="I41" s="165"/>
      <c r="J41" s="72" t="s">
        <v>0</v>
      </c>
      <c r="K41" s="74">
        <v>0.24703944463255789</v>
      </c>
      <c r="L41" s="74">
        <v>0.41586366486798432</v>
      </c>
      <c r="M41" s="74">
        <v>0.26177439098893585</v>
      </c>
      <c r="N41" s="74">
        <v>0.33396608642709724</v>
      </c>
      <c r="O41" s="74">
        <v>-1.1677956425180991E-2</v>
      </c>
      <c r="P41" s="74">
        <v>6.1394048375129184E-2</v>
      </c>
    </row>
    <row r="42" spans="2:17" s="78" customFormat="1" ht="15" customHeight="1" x14ac:dyDescent="0.35">
      <c r="B42" s="72" t="s">
        <v>50</v>
      </c>
      <c r="C42" s="164">
        <v>7</v>
      </c>
      <c r="D42" s="164">
        <v>7</v>
      </c>
      <c r="E42" s="79">
        <v>1</v>
      </c>
      <c r="F42" s="79">
        <v>1</v>
      </c>
      <c r="G42" s="164">
        <v>902.41000000000031</v>
      </c>
      <c r="H42" s="164">
        <v>864.19</v>
      </c>
      <c r="I42" s="165"/>
      <c r="J42" s="72" t="s">
        <v>50</v>
      </c>
      <c r="K42" s="74">
        <v>5.5570153333212913E-2</v>
      </c>
      <c r="L42" s="74">
        <v>0.24238573243019368</v>
      </c>
      <c r="M42" s="74">
        <v>7.9045902094022846E-2</v>
      </c>
      <c r="N42" s="74">
        <v>-0.4932338499763369</v>
      </c>
      <c r="O42" s="74">
        <v>-2.1756024201799451E-2</v>
      </c>
      <c r="P42" s="74">
        <v>1.4515957357692129</v>
      </c>
    </row>
    <row r="43" spans="2:17" s="78" customFormat="1" ht="15" customHeight="1" x14ac:dyDescent="0.35">
      <c r="B43" s="72" t="s">
        <v>2</v>
      </c>
      <c r="C43" s="164">
        <v>0</v>
      </c>
      <c r="D43" s="164">
        <v>12</v>
      </c>
      <c r="E43" s="169">
        <v>0</v>
      </c>
      <c r="F43" s="169">
        <v>1</v>
      </c>
      <c r="G43" s="164">
        <v>0</v>
      </c>
      <c r="H43" s="164">
        <v>1696.3200000000002</v>
      </c>
      <c r="I43" s="165"/>
      <c r="J43" s="72" t="s">
        <v>2</v>
      </c>
      <c r="K43" s="157" t="s">
        <v>161</v>
      </c>
      <c r="L43" s="157">
        <v>-0.15298439393308927</v>
      </c>
      <c r="M43" s="157" t="s">
        <v>161</v>
      </c>
      <c r="N43" s="157">
        <v>-0.11331151727991051</v>
      </c>
      <c r="O43" s="157" t="s">
        <v>161</v>
      </c>
      <c r="P43" s="157">
        <v>-4.474274497338071E-2</v>
      </c>
    </row>
    <row r="44" spans="2:17" s="87" customFormat="1" x14ac:dyDescent="0.4">
      <c r="B44" s="82" t="s">
        <v>31</v>
      </c>
      <c r="C44" s="170">
        <v>43</v>
      </c>
      <c r="D44" s="170">
        <v>56</v>
      </c>
      <c r="E44" s="171">
        <v>0.9773727215587682</v>
      </c>
      <c r="F44" s="171">
        <v>0.9821428571428571</v>
      </c>
      <c r="G44" s="170">
        <v>7146.84</v>
      </c>
      <c r="H44" s="170">
        <v>9076.51</v>
      </c>
      <c r="I44" s="90"/>
    </row>
    <row r="45" spans="2:17" s="66" customFormat="1" ht="15" customHeight="1" x14ac:dyDescent="0.35">
      <c r="C45" s="87"/>
      <c r="D45" s="87"/>
      <c r="E45" s="87"/>
      <c r="F45" s="167"/>
      <c r="G45" s="168"/>
      <c r="H45" s="168"/>
    </row>
    <row r="46" spans="2:17" s="66" customFormat="1" ht="15" customHeight="1" x14ac:dyDescent="0.4">
      <c r="B46" s="172" t="s">
        <v>118</v>
      </c>
      <c r="C46" s="3"/>
      <c r="D46" s="3"/>
      <c r="E46" s="3"/>
      <c r="F46" s="3"/>
      <c r="G46" s="3"/>
      <c r="H46" s="3"/>
    </row>
    <row r="47" spans="2:17" s="66" customFormat="1" ht="15" customHeight="1" x14ac:dyDescent="0.4">
      <c r="B47" s="3"/>
      <c r="C47" s="3"/>
      <c r="D47" s="3"/>
      <c r="E47" s="3"/>
      <c r="F47" s="3"/>
      <c r="G47" s="3"/>
      <c r="H47" s="3"/>
      <c r="K47" s="472" t="s">
        <v>115</v>
      </c>
      <c r="L47" s="472"/>
      <c r="M47" s="472"/>
      <c r="N47" s="472"/>
      <c r="O47" s="472"/>
      <c r="P47" s="472"/>
    </row>
    <row r="48" spans="2:17" s="66" customFormat="1" ht="15" customHeight="1" x14ac:dyDescent="0.4">
      <c r="B48" s="42"/>
      <c r="C48" s="473" t="s">
        <v>44</v>
      </c>
      <c r="D48" s="473"/>
      <c r="E48" s="473" t="s">
        <v>45</v>
      </c>
      <c r="F48" s="473"/>
      <c r="G48" s="473" t="s">
        <v>46</v>
      </c>
      <c r="H48" s="473"/>
      <c r="J48" s="6"/>
      <c r="K48" s="473" t="s">
        <v>47</v>
      </c>
      <c r="L48" s="473"/>
      <c r="M48" s="473" t="s">
        <v>37</v>
      </c>
      <c r="N48" s="473"/>
      <c r="O48" s="473" t="s">
        <v>48</v>
      </c>
      <c r="P48" s="473"/>
      <c r="Q48" s="87"/>
    </row>
    <row r="49" spans="2:17" s="66" customFormat="1" ht="15" customHeight="1" x14ac:dyDescent="0.4">
      <c r="B49" s="4"/>
      <c r="C49" s="71" t="s">
        <v>114</v>
      </c>
      <c r="D49" s="71" t="s">
        <v>109</v>
      </c>
      <c r="E49" s="71" t="s">
        <v>114</v>
      </c>
      <c r="F49" s="71" t="s">
        <v>109</v>
      </c>
      <c r="G49" s="71" t="s">
        <v>114</v>
      </c>
      <c r="H49" s="71" t="s">
        <v>109</v>
      </c>
      <c r="I49" s="3"/>
      <c r="J49" s="3"/>
      <c r="K49" s="71" t="s">
        <v>114</v>
      </c>
      <c r="L49" s="71" t="s">
        <v>109</v>
      </c>
      <c r="M49" s="71" t="s">
        <v>114</v>
      </c>
      <c r="N49" s="71" t="s">
        <v>109</v>
      </c>
      <c r="O49" s="71" t="s">
        <v>114</v>
      </c>
      <c r="P49" s="71" t="s">
        <v>109</v>
      </c>
      <c r="Q49" s="87"/>
    </row>
    <row r="50" spans="2:17" s="66" customFormat="1" ht="15" customHeight="1" x14ac:dyDescent="0.35">
      <c r="B50" s="72" t="s">
        <v>50</v>
      </c>
      <c r="C50" s="164">
        <v>106</v>
      </c>
      <c r="D50" s="164">
        <v>147</v>
      </c>
      <c r="E50" s="169">
        <v>0.97169811320754718</v>
      </c>
      <c r="F50" s="169">
        <v>0.94557823129251706</v>
      </c>
      <c r="G50" s="164">
        <v>14147.080000000002</v>
      </c>
      <c r="H50" s="164">
        <v>17569.100000000002</v>
      </c>
      <c r="J50" s="72" t="s">
        <v>107</v>
      </c>
      <c r="K50" s="74">
        <v>3.9086360717106805E-2</v>
      </c>
      <c r="L50" s="74">
        <v>-5.7532564992411439E-2</v>
      </c>
      <c r="M50" s="74">
        <v>-2.4992376108262326E-2</v>
      </c>
      <c r="N50" s="74">
        <v>-6.4072562528081578E-2</v>
      </c>
      <c r="O50" s="74">
        <v>6.5721267460042032E-2</v>
      </c>
      <c r="P50" s="74">
        <v>6.9877185707212242E-3</v>
      </c>
      <c r="Q50" s="87"/>
    </row>
    <row r="51" spans="2:17" s="78" customFormat="1" ht="15" customHeight="1" x14ac:dyDescent="0.35">
      <c r="B51" s="72" t="s">
        <v>2</v>
      </c>
      <c r="C51" s="164">
        <v>37</v>
      </c>
      <c r="D51" s="164">
        <v>37</v>
      </c>
      <c r="E51" s="169">
        <v>8.1081081081081086E-2</v>
      </c>
      <c r="F51" s="169">
        <v>8.1081081081081086E-2</v>
      </c>
      <c r="G51" s="164">
        <v>18490.02</v>
      </c>
      <c r="H51" s="164">
        <v>18490.02</v>
      </c>
      <c r="J51" s="72" t="s">
        <v>2</v>
      </c>
      <c r="K51" s="157">
        <v>-0.13992178690172929</v>
      </c>
      <c r="L51" s="157">
        <v>4.0430044247106611E-2</v>
      </c>
      <c r="M51" s="157">
        <v>-0.1223333381435463</v>
      </c>
      <c r="N51" s="157">
        <v>5.6099122165325532E-2</v>
      </c>
      <c r="O51" s="157">
        <v>-2.0040010088772875E-2</v>
      </c>
      <c r="P51" s="157">
        <v>-1.4836749306345931E-2</v>
      </c>
      <c r="Q51" s="87"/>
    </row>
    <row r="52" spans="2:17" s="78" customFormat="1" ht="15" customHeight="1" x14ac:dyDescent="0.4">
      <c r="B52" s="82" t="s">
        <v>31</v>
      </c>
      <c r="C52" s="170">
        <v>143</v>
      </c>
      <c r="D52" s="170">
        <v>184</v>
      </c>
      <c r="E52" s="171">
        <v>0.74125874125874125</v>
      </c>
      <c r="F52" s="171">
        <v>0.77173913043478259</v>
      </c>
      <c r="G52" s="170">
        <v>32637.100000000002</v>
      </c>
      <c r="H52" s="170">
        <v>36059.120000000003</v>
      </c>
      <c r="J52" s="166"/>
      <c r="K52" s="66"/>
      <c r="L52" s="66"/>
      <c r="M52" s="66"/>
      <c r="N52" s="66"/>
      <c r="O52" s="66"/>
      <c r="P52" s="66"/>
      <c r="Q52" s="87"/>
    </row>
    <row r="53" spans="2:17" s="87" customFormat="1" ht="15" customHeight="1" x14ac:dyDescent="0.4">
      <c r="B53" s="86" t="s">
        <v>96</v>
      </c>
      <c r="C53" s="3"/>
      <c r="D53" s="3"/>
      <c r="E53" s="3"/>
      <c r="F53" s="3"/>
      <c r="G53" s="3"/>
      <c r="H53" s="3"/>
      <c r="J53" s="86"/>
    </row>
    <row r="54" spans="2:17" s="66" customFormat="1" ht="15" customHeight="1" x14ac:dyDescent="0.4">
      <c r="B54" s="3"/>
      <c r="C54" s="3"/>
      <c r="D54" s="3"/>
      <c r="E54" s="3"/>
      <c r="F54" s="3"/>
      <c r="G54" s="3"/>
      <c r="H54" s="3"/>
      <c r="I54" s="147"/>
    </row>
    <row r="55" spans="2:17" s="96" customFormat="1" ht="6" customHeight="1" x14ac:dyDescent="0.4">
      <c r="B55" s="3"/>
      <c r="C55" s="3"/>
      <c r="D55" s="3"/>
      <c r="E55" s="3"/>
      <c r="F55" s="3"/>
      <c r="G55" s="3"/>
      <c r="H55" s="3"/>
      <c r="I55" s="148"/>
    </row>
    <row r="56" spans="2:17" s="97" customFormat="1" x14ac:dyDescent="0.4">
      <c r="B56" s="37"/>
      <c r="C56" s="3"/>
      <c r="D56" s="3"/>
      <c r="E56" s="3"/>
      <c r="F56" s="3"/>
      <c r="G56" s="3"/>
      <c r="H56" s="3"/>
      <c r="I56" s="148"/>
    </row>
    <row r="57" spans="2:17" s="98" customFormat="1" x14ac:dyDescent="0.4">
      <c r="B57" s="3"/>
      <c r="C57" s="145"/>
      <c r="D57" s="145"/>
      <c r="E57" s="145"/>
      <c r="F57" s="145"/>
      <c r="G57" s="173"/>
      <c r="H57" s="173"/>
      <c r="I57" s="148"/>
    </row>
    <row r="58" spans="2:17" s="98" customFormat="1" x14ac:dyDescent="0.4">
      <c r="B58" s="3"/>
      <c r="C58" s="145"/>
      <c r="D58" s="145"/>
      <c r="E58" s="145"/>
      <c r="F58" s="145"/>
      <c r="G58" s="173"/>
      <c r="H58" s="173"/>
      <c r="I58" s="174"/>
    </row>
    <row r="59" spans="2:17" x14ac:dyDescent="0.4">
      <c r="B59" s="3"/>
      <c r="C59" s="145"/>
      <c r="D59" s="145"/>
      <c r="E59" s="145"/>
      <c r="F59" s="145"/>
      <c r="G59" s="173"/>
      <c r="H59" s="173"/>
      <c r="I59" s="75"/>
    </row>
    <row r="60" spans="2:17" s="99" customFormat="1" x14ac:dyDescent="0.4">
      <c r="B60" s="3"/>
      <c r="C60" s="3"/>
      <c r="D60" s="3"/>
      <c r="E60" s="3"/>
      <c r="F60" s="3"/>
      <c r="G60" s="175"/>
      <c r="H60" s="175"/>
      <c r="I60" s="75"/>
    </row>
    <row r="61" spans="2:17" s="99" customFormat="1" x14ac:dyDescent="0.4">
      <c r="B61" s="3"/>
      <c r="C61" s="3"/>
      <c r="D61" s="3"/>
      <c r="E61" s="3"/>
      <c r="F61" s="3"/>
      <c r="G61" s="175"/>
      <c r="H61" s="175"/>
      <c r="I61" s="75"/>
    </row>
    <row r="62" spans="2:17" s="3" customFormat="1" x14ac:dyDescent="0.4">
      <c r="I62" s="75"/>
    </row>
    <row r="63" spans="2:17" s="92" customFormat="1" x14ac:dyDescent="0.4">
      <c r="B63" s="3"/>
      <c r="C63" s="3"/>
      <c r="D63" s="3"/>
      <c r="E63" s="3"/>
      <c r="F63" s="3"/>
      <c r="G63" s="3"/>
      <c r="H63" s="3"/>
      <c r="I63" s="75"/>
    </row>
    <row r="64" spans="2:17" s="92" customFormat="1" x14ac:dyDescent="0.4">
      <c r="B64" s="3"/>
      <c r="C64" s="3"/>
      <c r="D64" s="3"/>
      <c r="E64" s="3"/>
      <c r="F64" s="3"/>
      <c r="G64" s="3"/>
      <c r="H64" s="3"/>
      <c r="I64" s="75"/>
    </row>
    <row r="65" spans="2:9" s="3" customFormat="1" x14ac:dyDescent="0.4">
      <c r="I65" s="75"/>
    </row>
    <row r="66" spans="2:9" s="3" customFormat="1" x14ac:dyDescent="0.4">
      <c r="I66" s="75"/>
    </row>
    <row r="67" spans="2:9" s="3" customFormat="1" x14ac:dyDescent="0.4">
      <c r="I67" s="75"/>
    </row>
    <row r="68" spans="2:9" s="3" customFormat="1" x14ac:dyDescent="0.4">
      <c r="I68" s="6"/>
    </row>
    <row r="69" spans="2:9" s="3" customFormat="1" x14ac:dyDescent="0.4">
      <c r="I69" s="6"/>
    </row>
    <row r="70" spans="2:9" s="3" customFormat="1" x14ac:dyDescent="0.4">
      <c r="I70" s="6"/>
    </row>
    <row r="71" spans="2:9" s="3" customFormat="1" x14ac:dyDescent="0.4">
      <c r="I71" s="6"/>
    </row>
    <row r="72" spans="2:9" s="3" customFormat="1" x14ac:dyDescent="0.4">
      <c r="I72" s="6"/>
    </row>
    <row r="73" spans="2:9" s="3" customFormat="1" x14ac:dyDescent="0.4">
      <c r="I73" s="6"/>
    </row>
    <row r="74" spans="2:9" s="3" customFormat="1" x14ac:dyDescent="0.4">
      <c r="I74" s="6"/>
    </row>
    <row r="75" spans="2:9" s="3" customFormat="1" x14ac:dyDescent="0.4">
      <c r="I75" s="6"/>
    </row>
    <row r="76" spans="2:9" s="3" customFormat="1" x14ac:dyDescent="0.4">
      <c r="I76" s="6"/>
    </row>
    <row r="77" spans="2:9" s="3" customFormat="1" x14ac:dyDescent="0.4">
      <c r="I77" s="6"/>
    </row>
    <row r="78" spans="2:9" s="3" customFormat="1" x14ac:dyDescent="0.4">
      <c r="B78" s="6"/>
      <c r="C78" s="6"/>
      <c r="D78" s="6"/>
      <c r="E78" s="6"/>
      <c r="F78" s="6"/>
      <c r="G78" s="6"/>
      <c r="H78" s="6"/>
      <c r="I78" s="6"/>
    </row>
    <row r="79" spans="2:9" s="3" customFormat="1" x14ac:dyDescent="0.4">
      <c r="B79" s="6"/>
      <c r="C79" s="6"/>
      <c r="D79" s="6"/>
      <c r="E79" s="6"/>
      <c r="F79" s="6"/>
      <c r="G79" s="6"/>
      <c r="H79" s="6"/>
      <c r="I79" s="6"/>
    </row>
    <row r="80" spans="2:9" s="3" customFormat="1" x14ac:dyDescent="0.4">
      <c r="B80" s="6"/>
      <c r="C80" s="6"/>
      <c r="D80" s="6"/>
      <c r="E80" s="6"/>
      <c r="F80" s="6"/>
      <c r="G80" s="6"/>
      <c r="H80" s="6"/>
      <c r="I80" s="6"/>
    </row>
    <row r="81" spans="2:9" s="3" customFormat="1" x14ac:dyDescent="0.4">
      <c r="B81" s="6"/>
      <c r="C81" s="6"/>
      <c r="D81" s="6"/>
      <c r="E81" s="6"/>
      <c r="F81" s="6"/>
      <c r="G81" s="6"/>
      <c r="H81" s="6"/>
      <c r="I81" s="6"/>
    </row>
    <row r="82" spans="2:9" s="3" customFormat="1" x14ac:dyDescent="0.4">
      <c r="B82" s="6"/>
      <c r="C82" s="6"/>
      <c r="D82" s="6"/>
      <c r="E82" s="6"/>
      <c r="F82" s="6"/>
      <c r="G82" s="6"/>
      <c r="H82" s="6"/>
      <c r="I82" s="6"/>
    </row>
    <row r="83" spans="2:9" s="3" customFormat="1" x14ac:dyDescent="0.4">
      <c r="B83" s="6"/>
      <c r="C83" s="6"/>
      <c r="D83" s="6"/>
      <c r="E83" s="6"/>
      <c r="F83" s="6"/>
      <c r="G83" s="6"/>
      <c r="H83" s="6"/>
      <c r="I83" s="6"/>
    </row>
    <row r="84" spans="2:9" s="3" customFormat="1" x14ac:dyDescent="0.4">
      <c r="B84" s="6"/>
      <c r="C84" s="6"/>
      <c r="D84" s="6"/>
      <c r="E84" s="6"/>
      <c r="F84" s="6"/>
      <c r="G84" s="6"/>
      <c r="H84" s="6"/>
      <c r="I84" s="6"/>
    </row>
    <row r="85" spans="2:9" s="3" customFormat="1" x14ac:dyDescent="0.4">
      <c r="B85" s="6"/>
      <c r="C85" s="6"/>
      <c r="D85" s="6"/>
      <c r="E85" s="6"/>
      <c r="F85" s="6"/>
      <c r="G85" s="6"/>
      <c r="H85" s="6"/>
      <c r="I85" s="6"/>
    </row>
  </sheetData>
  <mergeCells count="35">
    <mergeCell ref="M48:N48"/>
    <mergeCell ref="K48:L48"/>
    <mergeCell ref="O18:P18"/>
    <mergeCell ref="M18:N18"/>
    <mergeCell ref="E18:F18"/>
    <mergeCell ref="G18:H18"/>
    <mergeCell ref="O48:P48"/>
    <mergeCell ref="K47:P47"/>
    <mergeCell ref="K39:L39"/>
    <mergeCell ref="M39:N39"/>
    <mergeCell ref="O39:P39"/>
    <mergeCell ref="K38:P38"/>
    <mergeCell ref="C5:D5"/>
    <mergeCell ref="E5:F5"/>
    <mergeCell ref="G5:H5"/>
    <mergeCell ref="O5:P5"/>
    <mergeCell ref="K3:P3"/>
    <mergeCell ref="K5:L5"/>
    <mergeCell ref="M5:N5"/>
    <mergeCell ref="C48:D48"/>
    <mergeCell ref="E48:F48"/>
    <mergeCell ref="G48:H48"/>
    <mergeCell ref="E39:F39"/>
    <mergeCell ref="G39:H39"/>
    <mergeCell ref="C39:D39"/>
    <mergeCell ref="K16:P16"/>
    <mergeCell ref="C30:D30"/>
    <mergeCell ref="E30:F30"/>
    <mergeCell ref="G30:H30"/>
    <mergeCell ref="K18:L18"/>
    <mergeCell ref="C18:D18"/>
    <mergeCell ref="M30:N30"/>
    <mergeCell ref="K28:P28"/>
    <mergeCell ref="K30:L30"/>
    <mergeCell ref="O30:P30"/>
  </mergeCells>
  <hyperlinks>
    <hyperlink ref="B1" location="Home!A1" display="Home" xr:uid="{820470FE-0104-43FB-A3BA-A29DCCCAED0D}"/>
  </hyperlinks>
  <pageMargins left="0.70866141732283472" right="0.70866141732283472" top="0.74803149606299213" bottom="0.74803149606299213" header="0.31496062992125984" footer="0.31496062992125984"/>
  <pageSetup scale="86" fitToHeight="10" orientation="landscape" horizontalDpi="1200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F176-A11A-4692-961E-550B21EF0DB8}">
  <sheetPr>
    <tabColor theme="7" tint="0.79998168889431442"/>
  </sheetPr>
  <dimension ref="B1:J28"/>
  <sheetViews>
    <sheetView showGridLines="0" zoomScale="85" zoomScaleNormal="85" workbookViewId="0"/>
  </sheetViews>
  <sheetFormatPr baseColWidth="10" defaultColWidth="11.453125" defaultRowHeight="18.5" x14ac:dyDescent="0.5"/>
  <cols>
    <col min="1" max="1" width="6.81640625" style="435" customWidth="1"/>
    <col min="2" max="2" width="26" style="435" bestFit="1" customWidth="1"/>
    <col min="3" max="5" width="13.54296875" style="435" customWidth="1"/>
    <col min="6" max="7" width="12.54296875" style="435" bestFit="1" customWidth="1"/>
    <col min="8" max="8" width="23.453125" style="435" bestFit="1" customWidth="1"/>
    <col min="9" max="9" width="25.54296875" style="435" customWidth="1"/>
    <col min="10" max="10" width="16.26953125" style="435" bestFit="1" customWidth="1"/>
    <col min="11" max="16384" width="11.453125" style="435"/>
  </cols>
  <sheetData>
    <row r="1" spans="2:10" ht="16" customHeight="1" x14ac:dyDescent="0.5"/>
    <row r="2" spans="2:10" s="6" customFormat="1" ht="15.5" customHeight="1" x14ac:dyDescent="0.4">
      <c r="B2" s="456" t="s">
        <v>230</v>
      </c>
    </row>
    <row r="3" spans="2:10" ht="16" customHeight="1" x14ac:dyDescent="0.5"/>
    <row r="4" spans="2:10" ht="16" customHeight="1" x14ac:dyDescent="0.5"/>
    <row r="5" spans="2:10" ht="16" customHeight="1" x14ac:dyDescent="0.6">
      <c r="B5" s="454" t="s">
        <v>226</v>
      </c>
      <c r="C5" s="454"/>
      <c r="D5" s="454"/>
      <c r="E5" s="436"/>
    </row>
    <row r="6" spans="2:10" x14ac:dyDescent="0.5">
      <c r="B6" s="453" t="s">
        <v>225</v>
      </c>
      <c r="C6" s="453"/>
      <c r="D6" s="453"/>
      <c r="E6" s="436"/>
    </row>
    <row r="7" spans="2:10" x14ac:dyDescent="0.5">
      <c r="B7" s="452"/>
      <c r="C7" s="452"/>
      <c r="D7" s="452"/>
      <c r="E7" s="436"/>
    </row>
    <row r="8" spans="2:10" x14ac:dyDescent="0.5">
      <c r="B8" s="446" t="s">
        <v>224</v>
      </c>
      <c r="C8" s="445" t="s">
        <v>114</v>
      </c>
      <c r="D8" s="445">
        <v>2026</v>
      </c>
      <c r="E8" s="436"/>
      <c r="F8" s="436"/>
    </row>
    <row r="9" spans="2:10" ht="15.75" customHeight="1" x14ac:dyDescent="0.5">
      <c r="B9" s="441" t="s">
        <v>39</v>
      </c>
      <c r="C9" s="450">
        <v>47632.743999999999</v>
      </c>
      <c r="D9" s="441"/>
      <c r="E9" s="436"/>
      <c r="F9" s="436"/>
      <c r="G9" s="440"/>
      <c r="H9" s="440"/>
    </row>
    <row r="10" spans="2:10" x14ac:dyDescent="0.5">
      <c r="B10" s="441" t="s">
        <v>33</v>
      </c>
      <c r="C10" s="450">
        <v>1529.329</v>
      </c>
      <c r="D10" s="441"/>
      <c r="E10" s="436"/>
      <c r="F10" s="436"/>
      <c r="G10" s="440"/>
      <c r="H10" s="440"/>
    </row>
    <row r="11" spans="2:10" x14ac:dyDescent="0.5">
      <c r="B11" s="441" t="s">
        <v>40</v>
      </c>
      <c r="C11" s="450">
        <v>3562.915</v>
      </c>
      <c r="D11" s="441"/>
      <c r="E11" s="436"/>
      <c r="F11" s="436"/>
      <c r="G11" s="440"/>
      <c r="H11" s="440"/>
    </row>
    <row r="12" spans="2:10" x14ac:dyDescent="0.5">
      <c r="B12" s="441" t="s">
        <v>41</v>
      </c>
      <c r="C12" s="450">
        <v>7589.4920000000002</v>
      </c>
      <c r="D12" s="441"/>
      <c r="E12" s="436"/>
      <c r="F12" s="436"/>
      <c r="G12" s="440"/>
      <c r="H12" s="440"/>
      <c r="J12" s="451"/>
    </row>
    <row r="13" spans="2:10" x14ac:dyDescent="0.5">
      <c r="B13" s="441" t="s">
        <v>42</v>
      </c>
      <c r="C13" s="450">
        <v>0</v>
      </c>
      <c r="D13" s="441"/>
      <c r="E13" s="436"/>
      <c r="F13" s="436"/>
      <c r="G13" s="440"/>
      <c r="H13" s="440"/>
    </row>
    <row r="14" spans="2:10" x14ac:dyDescent="0.5">
      <c r="B14" s="441" t="s">
        <v>131</v>
      </c>
      <c r="C14" s="450">
        <v>119.514</v>
      </c>
      <c r="D14" s="441"/>
      <c r="E14" s="436"/>
      <c r="F14" s="436"/>
      <c r="G14" s="440"/>
      <c r="H14" s="440"/>
    </row>
    <row r="15" spans="2:10" s="448" customFormat="1" x14ac:dyDescent="0.5">
      <c r="B15" s="438" t="s">
        <v>31</v>
      </c>
      <c r="C15" s="439">
        <v>60433.993999999999</v>
      </c>
      <c r="D15" s="438"/>
      <c r="E15" s="436"/>
      <c r="F15" s="436"/>
      <c r="G15" s="449"/>
      <c r="H15" s="440"/>
    </row>
    <row r="16" spans="2:10" x14ac:dyDescent="0.5">
      <c r="E16" s="436"/>
      <c r="F16" s="436"/>
      <c r="G16" s="436"/>
      <c r="H16" s="447"/>
    </row>
    <row r="17" spans="2:8" x14ac:dyDescent="0.5">
      <c r="B17" s="446" t="s">
        <v>223</v>
      </c>
      <c r="C17" s="445" t="s">
        <v>114</v>
      </c>
      <c r="D17" s="445">
        <v>2026</v>
      </c>
      <c r="E17" s="436"/>
      <c r="F17" s="436"/>
      <c r="G17" s="436"/>
      <c r="H17" s="437"/>
    </row>
    <row r="18" spans="2:8" x14ac:dyDescent="0.5">
      <c r="B18" s="441" t="s">
        <v>0</v>
      </c>
      <c r="C18" s="443">
        <v>21943.541000000001</v>
      </c>
      <c r="D18" s="441"/>
      <c r="E18" s="436"/>
      <c r="F18" s="436"/>
      <c r="G18" s="436"/>
      <c r="H18" s="440"/>
    </row>
    <row r="19" spans="2:8" x14ac:dyDescent="0.5">
      <c r="B19" s="441" t="s">
        <v>1</v>
      </c>
      <c r="C19" s="443">
        <v>6144.6350000000002</v>
      </c>
      <c r="D19" s="441"/>
      <c r="E19" s="444"/>
      <c r="F19" s="436"/>
      <c r="G19" s="436"/>
      <c r="H19" s="440"/>
    </row>
    <row r="20" spans="2:8" x14ac:dyDescent="0.5">
      <c r="B20" s="441" t="s">
        <v>49</v>
      </c>
      <c r="C20" s="443">
        <v>12311.406999999999</v>
      </c>
      <c r="D20" s="441"/>
      <c r="E20" s="436"/>
      <c r="F20" s="436"/>
      <c r="G20" s="436"/>
      <c r="H20" s="440"/>
    </row>
    <row r="21" spans="2:8" x14ac:dyDescent="0.5">
      <c r="B21" s="441" t="s">
        <v>50</v>
      </c>
      <c r="C21" s="443">
        <v>13682.455</v>
      </c>
      <c r="D21" s="441"/>
      <c r="E21" s="436"/>
      <c r="F21" s="436"/>
      <c r="G21" s="436"/>
      <c r="H21" s="440"/>
    </row>
    <row r="22" spans="2:8" x14ac:dyDescent="0.5">
      <c r="B22" s="441" t="s">
        <v>51</v>
      </c>
      <c r="C22" s="443">
        <v>4421.9939999999997</v>
      </c>
      <c r="D22" s="441"/>
      <c r="E22" s="436"/>
      <c r="F22" s="436"/>
      <c r="G22" s="436"/>
      <c r="H22" s="440"/>
    </row>
    <row r="23" spans="2:8" x14ac:dyDescent="0.5">
      <c r="B23" s="441" t="s">
        <v>2</v>
      </c>
      <c r="C23" s="443">
        <v>1998.248</v>
      </c>
      <c r="D23" s="441"/>
      <c r="E23" s="436"/>
      <c r="F23" s="436"/>
      <c r="G23" s="436"/>
      <c r="H23" s="440"/>
    </row>
    <row r="24" spans="2:8" x14ac:dyDescent="0.5">
      <c r="B24" s="441" t="s">
        <v>187</v>
      </c>
      <c r="C24" s="442">
        <v>-68.286000000000001</v>
      </c>
      <c r="D24" s="441"/>
      <c r="E24" s="436"/>
      <c r="F24" s="436"/>
      <c r="G24" s="436"/>
      <c r="H24" s="440"/>
    </row>
    <row r="25" spans="2:8" x14ac:dyDescent="0.5">
      <c r="B25" s="438" t="s">
        <v>31</v>
      </c>
      <c r="C25" s="439">
        <v>60433.993999999999</v>
      </c>
      <c r="D25" s="438"/>
      <c r="E25" s="436"/>
      <c r="F25" s="436"/>
      <c r="G25" s="436"/>
      <c r="H25" s="437"/>
    </row>
    <row r="26" spans="2:8" x14ac:dyDescent="0.5">
      <c r="E26" s="436"/>
      <c r="F26" s="436"/>
      <c r="G26" s="436"/>
    </row>
    <row r="27" spans="2:8" x14ac:dyDescent="0.5">
      <c r="E27" s="436"/>
      <c r="F27" s="436"/>
      <c r="G27" s="436"/>
    </row>
    <row r="28" spans="2:8" x14ac:dyDescent="0.5">
      <c r="E28" s="436"/>
      <c r="F28" s="436"/>
      <c r="G28" s="436"/>
    </row>
  </sheetData>
  <hyperlinks>
    <hyperlink ref="B2" location="Home!A1" display="Home" xr:uid="{3EAACAE9-3C3E-4DDC-8F61-0963F1EF9B64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Q38"/>
  <sheetViews>
    <sheetView showGridLines="0" zoomScale="85" zoomScaleNormal="85" zoomScaleSheetLayoutView="100" workbookViewId="0"/>
  </sheetViews>
  <sheetFormatPr baseColWidth="10" defaultColWidth="11.453125" defaultRowHeight="15" x14ac:dyDescent="0.4"/>
  <cols>
    <col min="1" max="1" width="6.1796875" style="6" customWidth="1"/>
    <col min="2" max="2" width="13.7265625" style="6" customWidth="1"/>
    <col min="3" max="6" width="8.7265625" style="6" customWidth="1"/>
    <col min="7" max="8" width="12.26953125" style="6" customWidth="1"/>
    <col min="9" max="9" width="2.7265625" style="6" customWidth="1"/>
    <col min="10" max="10" width="11.453125" style="6" customWidth="1"/>
    <col min="11" max="16" width="8.1796875" style="6" customWidth="1"/>
    <col min="17" max="17" width="2.7265625" style="6" customWidth="1"/>
    <col min="18" max="16384" width="11.453125" style="6"/>
  </cols>
  <sheetData>
    <row r="1" spans="2:17" ht="15.5" customHeight="1" x14ac:dyDescent="0.4"/>
    <row r="2" spans="2:17" ht="15.5" customHeight="1" x14ac:dyDescent="0.4">
      <c r="B2" s="456" t="s">
        <v>230</v>
      </c>
    </row>
    <row r="3" spans="2:17" ht="15.5" customHeight="1" x14ac:dyDescent="0.4"/>
    <row r="4" spans="2:17" s="4" customFormat="1" ht="19.5" customHeight="1" x14ac:dyDescent="0.4">
      <c r="B4" s="1" t="s">
        <v>56</v>
      </c>
      <c r="C4" s="64"/>
      <c r="D4" s="64"/>
      <c r="K4" s="472" t="s">
        <v>115</v>
      </c>
      <c r="L4" s="472"/>
      <c r="M4" s="472"/>
      <c r="N4" s="472"/>
      <c r="O4" s="472"/>
      <c r="P4" s="472"/>
    </row>
    <row r="5" spans="2:17" ht="11.15" customHeight="1" x14ac:dyDescent="0.4">
      <c r="D5" s="65"/>
      <c r="J5" s="66"/>
      <c r="K5" s="66"/>
      <c r="L5" s="66"/>
      <c r="M5" s="66"/>
      <c r="N5" s="66"/>
      <c r="O5" s="66"/>
    </row>
    <row r="6" spans="2:17" s="68" customFormat="1" ht="14.5" customHeight="1" x14ac:dyDescent="0.4">
      <c r="B6" s="42"/>
      <c r="C6" s="473" t="s">
        <v>44</v>
      </c>
      <c r="D6" s="473"/>
      <c r="E6" s="473" t="s">
        <v>45</v>
      </c>
      <c r="F6" s="473"/>
      <c r="G6" s="473" t="s">
        <v>46</v>
      </c>
      <c r="H6" s="473"/>
      <c r="J6" s="6"/>
      <c r="K6" s="473" t="s">
        <v>47</v>
      </c>
      <c r="L6" s="473"/>
      <c r="M6" s="473" t="s">
        <v>37</v>
      </c>
      <c r="N6" s="473"/>
      <c r="O6" s="473" t="s">
        <v>48</v>
      </c>
      <c r="P6" s="473"/>
      <c r="Q6" s="69"/>
    </row>
    <row r="7" spans="2:17" ht="15" customHeight="1" x14ac:dyDescent="0.4">
      <c r="B7" s="70"/>
      <c r="C7" s="71" t="s">
        <v>114</v>
      </c>
      <c r="D7" s="71" t="s">
        <v>109</v>
      </c>
      <c r="E7" s="71" t="s">
        <v>114</v>
      </c>
      <c r="F7" s="71" t="s">
        <v>109</v>
      </c>
      <c r="G7" s="71" t="s">
        <v>114</v>
      </c>
      <c r="H7" s="71" t="s">
        <v>109</v>
      </c>
      <c r="I7" s="3"/>
      <c r="J7" s="3"/>
      <c r="K7" s="71" t="s">
        <v>114</v>
      </c>
      <c r="L7" s="71" t="s">
        <v>109</v>
      </c>
      <c r="M7" s="71" t="s">
        <v>114</v>
      </c>
      <c r="N7" s="71" t="s">
        <v>109</v>
      </c>
      <c r="O7" s="71" t="s">
        <v>114</v>
      </c>
      <c r="P7" s="71" t="s">
        <v>109</v>
      </c>
    </row>
    <row r="8" spans="2:17" s="78" customFormat="1" ht="15" customHeight="1" x14ac:dyDescent="0.4">
      <c r="B8" s="72" t="s">
        <v>0</v>
      </c>
      <c r="C8" s="73">
        <v>42</v>
      </c>
      <c r="D8" s="73">
        <v>41</v>
      </c>
      <c r="E8" s="74">
        <v>0.14252380952380952</v>
      </c>
      <c r="F8" s="74">
        <v>0.14599999999999999</v>
      </c>
      <c r="G8" s="73">
        <v>347836.19999999995</v>
      </c>
      <c r="H8" s="73">
        <v>350395</v>
      </c>
      <c r="I8" s="75"/>
      <c r="J8" s="76" t="s">
        <v>0</v>
      </c>
      <c r="K8" s="77">
        <v>-6.8295173990275182E-2</v>
      </c>
      <c r="L8" s="77">
        <v>8.3192185993168133E-2</v>
      </c>
      <c r="M8" s="77">
        <v>-1.9558677434906246E-2</v>
      </c>
      <c r="N8" s="77">
        <v>2.8966661587870757E-2</v>
      </c>
      <c r="O8" s="77">
        <v>-4.9708733642377823E-2</v>
      </c>
      <c r="P8" s="77">
        <v>5.2699010016143744E-2</v>
      </c>
    </row>
    <row r="9" spans="2:17" s="78" customFormat="1" ht="15" customHeight="1" x14ac:dyDescent="0.4">
      <c r="B9" s="72" t="s">
        <v>1</v>
      </c>
      <c r="C9" s="73">
        <v>56</v>
      </c>
      <c r="D9" s="73">
        <v>60</v>
      </c>
      <c r="E9" s="74">
        <v>0.23214285714285715</v>
      </c>
      <c r="F9" s="74">
        <v>0.26666666666666666</v>
      </c>
      <c r="G9" s="73">
        <v>375573</v>
      </c>
      <c r="H9" s="73">
        <v>386246</v>
      </c>
      <c r="I9" s="75"/>
      <c r="J9" s="72" t="s">
        <v>1</v>
      </c>
      <c r="K9" s="79">
        <v>0.10808871420232058</v>
      </c>
      <c r="L9" s="79">
        <v>0.62350533171231559</v>
      </c>
      <c r="M9" s="79">
        <v>7.739240215229648E-3</v>
      </c>
      <c r="N9" s="79">
        <v>0.22503423207227558</v>
      </c>
      <c r="O9" s="79">
        <v>9.9578809658795064E-2</v>
      </c>
      <c r="P9" s="79">
        <v>0.32527344069886421</v>
      </c>
    </row>
    <row r="10" spans="2:17" s="78" customFormat="1" ht="15" customHeight="1" x14ac:dyDescent="0.4">
      <c r="B10" s="72" t="s">
        <v>2</v>
      </c>
      <c r="C10" s="73">
        <v>16</v>
      </c>
      <c r="D10" s="73">
        <v>16</v>
      </c>
      <c r="E10" s="74">
        <v>6.25E-2</v>
      </c>
      <c r="F10" s="74">
        <v>6.25E-2</v>
      </c>
      <c r="G10" s="73">
        <v>89052.15</v>
      </c>
      <c r="H10" s="73">
        <v>87731.1</v>
      </c>
      <c r="I10" s="75"/>
      <c r="J10" s="80" t="s">
        <v>2</v>
      </c>
      <c r="K10" s="81">
        <v>0.10646677479045219</v>
      </c>
      <c r="L10" s="81">
        <v>-3.2131035236061756E-2</v>
      </c>
      <c r="M10" s="81">
        <v>-6.5042265333598137E-2</v>
      </c>
      <c r="N10" s="81">
        <v>-6.644345429726739E-2</v>
      </c>
      <c r="O10" s="81">
        <v>0.18344042063596144</v>
      </c>
      <c r="P10" s="81">
        <v>3.67545160699152E-2</v>
      </c>
    </row>
    <row r="11" spans="2:17" s="87" customFormat="1" x14ac:dyDescent="0.4">
      <c r="B11" s="82" t="s">
        <v>31</v>
      </c>
      <c r="C11" s="83">
        <v>114</v>
      </c>
      <c r="D11" s="83">
        <v>117</v>
      </c>
      <c r="E11" s="84">
        <v>0.1753157894736842</v>
      </c>
      <c r="F11" s="84">
        <v>0.19646153846153847</v>
      </c>
      <c r="G11" s="83">
        <v>812461.35</v>
      </c>
      <c r="H11" s="83">
        <v>824372.1</v>
      </c>
      <c r="I11" s="85"/>
      <c r="J11" s="86" t="s">
        <v>54</v>
      </c>
      <c r="K11" s="66"/>
      <c r="L11" s="66"/>
      <c r="M11" s="66"/>
      <c r="N11" s="66"/>
      <c r="O11" s="66"/>
      <c r="P11" s="66"/>
    </row>
    <row r="12" spans="2:17" s="72" customFormat="1" ht="12.65" customHeight="1" x14ac:dyDescent="0.35">
      <c r="B12" s="88"/>
      <c r="C12" s="89"/>
      <c r="D12" s="89"/>
      <c r="E12" s="89"/>
      <c r="F12" s="89"/>
      <c r="G12" s="89"/>
      <c r="H12" s="89"/>
      <c r="I12" s="90"/>
      <c r="J12" s="66"/>
      <c r="K12" s="66"/>
      <c r="L12" s="66"/>
      <c r="M12" s="66"/>
      <c r="N12" s="66"/>
      <c r="O12" s="66"/>
      <c r="P12" s="66"/>
    </row>
    <row r="13" spans="2:17" s="66" customFormat="1" ht="12.65" customHeight="1" x14ac:dyDescent="0.35">
      <c r="C13" s="91"/>
      <c r="D13" s="91"/>
      <c r="E13" s="91"/>
      <c r="F13" s="14"/>
      <c r="G13" s="89"/>
      <c r="H13" s="89"/>
    </row>
    <row r="14" spans="2:17" s="66" customFormat="1" ht="15" customHeight="1" x14ac:dyDescent="0.4">
      <c r="B14" s="92"/>
      <c r="C14" s="93"/>
      <c r="D14" s="93"/>
      <c r="E14" s="93"/>
      <c r="F14" s="93"/>
      <c r="G14" s="93"/>
      <c r="H14" s="94"/>
    </row>
    <row r="15" spans="2:17" s="66" customFormat="1" x14ac:dyDescent="0.4">
      <c r="B15" s="92"/>
      <c r="C15" s="92"/>
      <c r="D15" s="92"/>
      <c r="E15" s="92"/>
      <c r="F15" s="92"/>
      <c r="G15" s="92"/>
      <c r="H15" s="92"/>
    </row>
    <row r="16" spans="2:17" s="66" customFormat="1" ht="15" customHeight="1" x14ac:dyDescent="0.4">
      <c r="B16" s="92"/>
      <c r="C16" s="92"/>
      <c r="D16" s="92"/>
      <c r="E16" s="92"/>
      <c r="F16" s="95"/>
      <c r="G16" s="92"/>
      <c r="H16" s="92"/>
      <c r="L16" s="95"/>
    </row>
    <row r="17" spans="2:16" s="66" customFormat="1" ht="15" customHeight="1" x14ac:dyDescent="0.4">
      <c r="B17" s="92"/>
      <c r="C17" s="92"/>
      <c r="D17" s="92"/>
      <c r="E17" s="92"/>
      <c r="F17" s="92"/>
      <c r="G17" s="92"/>
      <c r="H17" s="92"/>
    </row>
    <row r="18" spans="2:16" s="66" customFormat="1" ht="15" customHeight="1" x14ac:dyDescent="0.4">
      <c r="B18" s="92"/>
      <c r="C18" s="92"/>
      <c r="D18" s="92"/>
      <c r="E18" s="92"/>
      <c r="F18" s="92"/>
      <c r="G18" s="92"/>
      <c r="H18" s="92"/>
    </row>
    <row r="19" spans="2:16" s="87" customFormat="1" ht="15" customHeight="1" x14ac:dyDescent="0.4">
      <c r="B19" s="9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6" s="66" customFormat="1" ht="12.65" customHeight="1" x14ac:dyDescent="0.4">
      <c r="B20" s="9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16" s="96" customFormat="1" ht="6" customHeight="1" x14ac:dyDescent="0.4">
      <c r="B21" s="9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s="97" customFormat="1" x14ac:dyDescent="0.4">
      <c r="B22" s="9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s="98" customFormat="1" x14ac:dyDescent="0.4">
      <c r="B23" s="9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6" s="98" customFormat="1" x14ac:dyDescent="0.4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6" x14ac:dyDescent="0.4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s="99" customFormat="1" x14ac:dyDescent="0.4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2:16" s="99" customFormat="1" x14ac:dyDescent="0.4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6" s="3" customFormat="1" x14ac:dyDescent="0.4">
      <c r="M28" s="95"/>
    </row>
    <row r="29" spans="2:16" s="92" customFormat="1" x14ac:dyDescent="0.4">
      <c r="B29" s="3"/>
      <c r="C29" s="3"/>
      <c r="D29" s="3"/>
      <c r="E29" s="3"/>
      <c r="F29" s="95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2:16" s="92" customFormat="1" x14ac:dyDescent="0.4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2:16" s="3" customFormat="1" x14ac:dyDescent="0.4"/>
    <row r="32" spans="2:16" s="3" customFormat="1" x14ac:dyDescent="0.4"/>
    <row r="33" spans="9:9" s="3" customFormat="1" x14ac:dyDescent="0.4"/>
    <row r="34" spans="9:9" s="3" customFormat="1" x14ac:dyDescent="0.4"/>
    <row r="35" spans="9:9" s="3" customFormat="1" x14ac:dyDescent="0.4">
      <c r="I35" s="6"/>
    </row>
    <row r="36" spans="9:9" s="3" customFormat="1" x14ac:dyDescent="0.4">
      <c r="I36" s="6"/>
    </row>
    <row r="37" spans="9:9" s="3" customFormat="1" x14ac:dyDescent="0.4">
      <c r="I37" s="6"/>
    </row>
    <row r="38" spans="9:9" s="3" customFormat="1" x14ac:dyDescent="0.4">
      <c r="I38" s="6"/>
    </row>
  </sheetData>
  <mergeCells count="7">
    <mergeCell ref="K4:P4"/>
    <mergeCell ref="C6:D6"/>
    <mergeCell ref="E6:F6"/>
    <mergeCell ref="G6:H6"/>
    <mergeCell ref="K6:L6"/>
    <mergeCell ref="M6:N6"/>
    <mergeCell ref="O6:P6"/>
  </mergeCells>
  <hyperlinks>
    <hyperlink ref="B2" location="Home!A1" display="Home" xr:uid="{D388FFC8-8EED-4849-ACEE-9982A1815537}"/>
  </hyperlinks>
  <pageMargins left="0.70866141732283472" right="0.70866141732283472" top="0.74803149606299213" bottom="0.74803149606299213" header="0.31496062992125984" footer="0.31496062992125984"/>
  <pageSetup scale="88" fitToHeight="1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B2:U38"/>
  <sheetViews>
    <sheetView showGridLines="0" zoomScale="90" zoomScaleNormal="90" zoomScaleSheetLayoutView="100" workbookViewId="0"/>
  </sheetViews>
  <sheetFormatPr baseColWidth="10" defaultColWidth="11.453125" defaultRowHeight="15" x14ac:dyDescent="0.4"/>
  <cols>
    <col min="1" max="1" width="0.81640625" style="6" customWidth="1"/>
    <col min="2" max="2" width="13.7265625" style="6" customWidth="1"/>
    <col min="3" max="6" width="8.7265625" style="6" customWidth="1"/>
    <col min="7" max="7" width="11.81640625" style="6" customWidth="1"/>
    <col min="8" max="8" width="14.1796875" style="6" customWidth="1"/>
    <col min="9" max="9" width="5.453125" style="6" customWidth="1"/>
    <col min="10" max="10" width="11.453125" style="6" customWidth="1"/>
    <col min="11" max="16" width="8.1796875" style="6" customWidth="1"/>
    <col min="17" max="17" width="2.7265625" style="6" customWidth="1"/>
    <col min="18" max="21" width="11.453125" style="66"/>
    <col min="22" max="16384" width="11.453125" style="6"/>
  </cols>
  <sheetData>
    <row r="2" spans="2:21" ht="15.5" customHeight="1" x14ac:dyDescent="0.4">
      <c r="B2" s="456" t="s">
        <v>230</v>
      </c>
      <c r="R2" s="6"/>
      <c r="S2" s="6"/>
      <c r="T2" s="6"/>
      <c r="U2" s="6"/>
    </row>
    <row r="4" spans="2:21" s="4" customFormat="1" ht="18.75" customHeight="1" x14ac:dyDescent="0.4">
      <c r="B4" s="1" t="s">
        <v>55</v>
      </c>
      <c r="C4" s="64"/>
      <c r="D4" s="64"/>
      <c r="J4" s="6"/>
      <c r="K4" s="472" t="s">
        <v>116</v>
      </c>
      <c r="L4" s="472"/>
      <c r="M4" s="472"/>
      <c r="N4" s="472"/>
      <c r="O4" s="472"/>
      <c r="P4" s="472"/>
      <c r="R4" s="66"/>
      <c r="S4" s="66"/>
      <c r="T4" s="66"/>
      <c r="U4" s="66"/>
    </row>
    <row r="5" spans="2:21" ht="6.75" customHeight="1" x14ac:dyDescent="0.4">
      <c r="D5" s="65"/>
      <c r="J5" s="4"/>
      <c r="K5" s="472"/>
      <c r="L5" s="472"/>
      <c r="M5" s="472"/>
      <c r="N5" s="472"/>
      <c r="O5" s="472"/>
      <c r="P5" s="472"/>
    </row>
    <row r="6" spans="2:21" s="68" customFormat="1" ht="16.5" customHeight="1" x14ac:dyDescent="0.4">
      <c r="B6" s="42"/>
      <c r="C6" s="473" t="s">
        <v>44</v>
      </c>
      <c r="D6" s="473"/>
      <c r="E6" s="473" t="s">
        <v>45</v>
      </c>
      <c r="F6" s="473"/>
      <c r="G6" s="473" t="s">
        <v>46</v>
      </c>
      <c r="H6" s="473"/>
      <c r="I6" s="75"/>
      <c r="J6" s="6"/>
      <c r="K6" s="473" t="s">
        <v>47</v>
      </c>
      <c r="L6" s="473"/>
      <c r="M6" s="473" t="s">
        <v>37</v>
      </c>
      <c r="N6" s="473"/>
      <c r="O6" s="473" t="s">
        <v>48</v>
      </c>
      <c r="P6" s="473"/>
      <c r="R6" s="66"/>
      <c r="S6" s="66"/>
      <c r="T6" s="66"/>
      <c r="U6" s="66"/>
    </row>
    <row r="7" spans="2:21" ht="15" customHeight="1" x14ac:dyDescent="0.4">
      <c r="B7" s="70"/>
      <c r="C7" s="71" t="s">
        <v>114</v>
      </c>
      <c r="D7" s="71" t="s">
        <v>109</v>
      </c>
      <c r="E7" s="71" t="s">
        <v>114</v>
      </c>
      <c r="F7" s="71" t="s">
        <v>109</v>
      </c>
      <c r="G7" s="71" t="s">
        <v>114</v>
      </c>
      <c r="H7" s="71" t="s">
        <v>109</v>
      </c>
      <c r="I7" s="3"/>
      <c r="J7" s="3"/>
      <c r="K7" s="71" t="s">
        <v>114</v>
      </c>
      <c r="L7" s="71" t="s">
        <v>109</v>
      </c>
      <c r="M7" s="71" t="s">
        <v>114</v>
      </c>
      <c r="N7" s="71" t="s">
        <v>109</v>
      </c>
      <c r="O7" s="71" t="s">
        <v>114</v>
      </c>
      <c r="P7" s="71" t="s">
        <v>109</v>
      </c>
    </row>
    <row r="8" spans="2:21" s="78" customFormat="1" ht="15" customHeight="1" x14ac:dyDescent="0.4">
      <c r="B8" s="72" t="s">
        <v>0</v>
      </c>
      <c r="C8" s="73">
        <v>48</v>
      </c>
      <c r="D8" s="73">
        <v>48</v>
      </c>
      <c r="E8" s="74">
        <v>0.622</v>
      </c>
      <c r="F8" s="74">
        <v>0.62483661601512741</v>
      </c>
      <c r="G8" s="73">
        <v>266985</v>
      </c>
      <c r="H8" s="73">
        <v>269843.26333333331</v>
      </c>
      <c r="I8" s="75"/>
      <c r="J8" s="141" t="s">
        <v>0</v>
      </c>
      <c r="K8" s="142">
        <v>-0.12590877101020692</v>
      </c>
      <c r="L8" s="142">
        <v>0.25509853324043341</v>
      </c>
      <c r="M8" s="142">
        <v>-5.8715724812214432E-2</v>
      </c>
      <c r="N8" s="142">
        <v>6.6663047667645747E-2</v>
      </c>
      <c r="O8" s="142">
        <v>-7.1384435041781158E-2</v>
      </c>
      <c r="P8" s="142">
        <v>0.17665886709473888</v>
      </c>
      <c r="R8" s="66"/>
      <c r="S8" s="66"/>
      <c r="T8" s="66"/>
      <c r="U8" s="66"/>
    </row>
    <row r="9" spans="2:21" s="78" customFormat="1" ht="15" customHeight="1" x14ac:dyDescent="0.4">
      <c r="B9" s="82" t="s">
        <v>31</v>
      </c>
      <c r="C9" s="143">
        <v>48</v>
      </c>
      <c r="D9" s="143">
        <v>48</v>
      </c>
      <c r="E9" s="144">
        <v>0.622</v>
      </c>
      <c r="F9" s="144">
        <v>0.62483661601512741</v>
      </c>
      <c r="G9" s="143">
        <v>266985</v>
      </c>
      <c r="H9" s="143">
        <v>269843.26333333331</v>
      </c>
      <c r="I9" s="75"/>
      <c r="J9" s="86" t="s">
        <v>54</v>
      </c>
      <c r="K9" s="86"/>
      <c r="L9" s="86"/>
      <c r="M9" s="86"/>
      <c r="N9" s="86"/>
      <c r="O9" s="474"/>
      <c r="P9" s="474"/>
      <c r="Q9" s="474"/>
      <c r="R9" s="66"/>
      <c r="S9" s="66"/>
      <c r="T9" s="66"/>
      <c r="U9" s="66"/>
    </row>
    <row r="10" spans="2:21" s="72" customFormat="1" ht="15" customHeight="1" x14ac:dyDescent="0.35">
      <c r="B10" s="88"/>
      <c r="C10" s="89"/>
      <c r="D10" s="89"/>
      <c r="E10" s="89"/>
      <c r="F10" s="89"/>
      <c r="G10" s="89"/>
      <c r="H10" s="89"/>
      <c r="I10" s="90"/>
      <c r="J10" s="86"/>
      <c r="K10" s="86"/>
      <c r="L10" s="86"/>
      <c r="M10" s="86"/>
      <c r="N10" s="86"/>
      <c r="O10" s="474"/>
      <c r="P10" s="474"/>
      <c r="Q10" s="474"/>
      <c r="R10" s="66"/>
      <c r="S10" s="66"/>
      <c r="T10" s="66"/>
      <c r="U10" s="66"/>
    </row>
    <row r="11" spans="2:21" s="66" customFormat="1" ht="15" customHeight="1" x14ac:dyDescent="0.35">
      <c r="C11" s="91"/>
      <c r="D11" s="91"/>
      <c r="E11" s="91"/>
      <c r="F11" s="14"/>
      <c r="G11" s="89"/>
      <c r="H11" s="89"/>
      <c r="J11" s="474"/>
      <c r="K11" s="474"/>
      <c r="L11" s="474"/>
      <c r="M11" s="474"/>
      <c r="N11" s="474"/>
    </row>
    <row r="12" spans="2:21" s="66" customFormat="1" ht="15" customHeight="1" x14ac:dyDescent="0.4">
      <c r="B12" s="145"/>
      <c r="C12" s="146"/>
      <c r="D12" s="146"/>
      <c r="E12" s="146"/>
      <c r="F12" s="146"/>
      <c r="G12" s="146"/>
      <c r="H12" s="146"/>
      <c r="J12" s="474"/>
      <c r="K12" s="474"/>
      <c r="L12" s="474"/>
      <c r="M12" s="474"/>
      <c r="N12" s="474"/>
    </row>
    <row r="13" spans="2:21" s="66" customFormat="1" ht="15" customHeight="1" x14ac:dyDescent="0.4">
      <c r="B13" s="145"/>
      <c r="C13" s="146"/>
      <c r="D13" s="146"/>
      <c r="E13" s="146"/>
      <c r="F13" s="146"/>
      <c r="G13" s="146"/>
      <c r="H13" s="146"/>
    </row>
    <row r="14" spans="2:21" s="66" customFormat="1" ht="15" customHeight="1" x14ac:dyDescent="0.4">
      <c r="B14" s="145"/>
      <c r="C14" s="146"/>
      <c r="D14" s="146"/>
      <c r="E14" s="146"/>
      <c r="F14" s="146"/>
      <c r="G14" s="146"/>
      <c r="H14" s="146"/>
    </row>
    <row r="15" spans="2:21" s="66" customFormat="1" ht="15" customHeight="1" x14ac:dyDescent="0.4">
      <c r="B15" s="145"/>
      <c r="C15" s="145"/>
      <c r="D15" s="145"/>
      <c r="E15" s="145"/>
      <c r="F15" s="145"/>
      <c r="G15" s="145"/>
      <c r="H15" s="145"/>
    </row>
    <row r="16" spans="2:21" s="87" customFormat="1" ht="15" customHeight="1" x14ac:dyDescent="0.4">
      <c r="B16" s="145"/>
      <c r="C16" s="145"/>
      <c r="D16" s="145"/>
      <c r="E16" s="145"/>
      <c r="F16" s="95"/>
      <c r="G16" s="145"/>
      <c r="H16" s="145"/>
      <c r="L16" s="95"/>
      <c r="R16" s="66"/>
      <c r="S16" s="66"/>
      <c r="T16" s="66"/>
      <c r="U16" s="66"/>
    </row>
    <row r="17" spans="2:21" s="66" customFormat="1" ht="12.65" customHeight="1" x14ac:dyDescent="0.4">
      <c r="B17" s="3"/>
      <c r="C17" s="145"/>
      <c r="D17" s="145"/>
      <c r="E17" s="145"/>
      <c r="F17" s="145"/>
      <c r="G17" s="145"/>
      <c r="H17" s="145"/>
      <c r="I17" s="147"/>
    </row>
    <row r="18" spans="2:21" s="96" customFormat="1" ht="6" customHeight="1" x14ac:dyDescent="0.4">
      <c r="B18" s="92"/>
      <c r="C18" s="145"/>
      <c r="D18" s="145"/>
      <c r="E18" s="145"/>
      <c r="F18" s="145"/>
      <c r="G18" s="145"/>
      <c r="H18" s="145"/>
      <c r="I18" s="148"/>
      <c r="R18" s="66"/>
      <c r="S18" s="66"/>
      <c r="T18" s="66"/>
      <c r="U18" s="66"/>
    </row>
    <row r="19" spans="2:21" s="97" customFormat="1" x14ac:dyDescent="0.4">
      <c r="B19" s="9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66"/>
      <c r="S19" s="66"/>
      <c r="T19" s="66"/>
      <c r="U19" s="66"/>
    </row>
    <row r="20" spans="2:21" s="98" customFormat="1" x14ac:dyDescent="0.4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66"/>
      <c r="S20" s="66"/>
      <c r="T20" s="66"/>
      <c r="U20" s="66"/>
    </row>
    <row r="21" spans="2:21" s="98" customFormat="1" x14ac:dyDescent="0.4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66"/>
      <c r="S21" s="66"/>
      <c r="T21" s="66"/>
      <c r="U21" s="66"/>
    </row>
    <row r="22" spans="2:21" x14ac:dyDescent="0.4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2:21" s="99" customFormat="1" x14ac:dyDescent="0.4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66"/>
      <c r="S23" s="66"/>
      <c r="T23" s="66"/>
      <c r="U23" s="66"/>
    </row>
    <row r="24" spans="2:21" s="99" customFormat="1" x14ac:dyDescent="0.4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66"/>
      <c r="S24" s="66"/>
      <c r="T24" s="66"/>
      <c r="U24" s="66"/>
    </row>
    <row r="25" spans="2:21" s="3" customFormat="1" x14ac:dyDescent="0.4">
      <c r="R25" s="66"/>
      <c r="S25" s="66"/>
      <c r="T25" s="66"/>
      <c r="U25" s="66"/>
    </row>
    <row r="26" spans="2:21" s="92" customFormat="1" x14ac:dyDescent="0.4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66"/>
      <c r="S26" s="66"/>
      <c r="T26" s="66"/>
      <c r="U26" s="66"/>
    </row>
    <row r="27" spans="2:21" s="92" customFormat="1" x14ac:dyDescent="0.4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66"/>
      <c r="S27" s="66"/>
      <c r="T27" s="66"/>
      <c r="U27" s="66"/>
    </row>
    <row r="28" spans="2:21" s="3" customFormat="1" x14ac:dyDescent="0.4">
      <c r="M28" s="95"/>
      <c r="R28" s="66"/>
      <c r="S28" s="66"/>
      <c r="T28" s="66"/>
      <c r="U28" s="66"/>
    </row>
    <row r="29" spans="2:21" s="3" customFormat="1" x14ac:dyDescent="0.4">
      <c r="F29" s="95"/>
      <c r="R29" s="66"/>
      <c r="S29" s="66"/>
      <c r="T29" s="66"/>
      <c r="U29" s="66"/>
    </row>
    <row r="30" spans="2:21" s="3" customFormat="1" x14ac:dyDescent="0.4">
      <c r="R30" s="66"/>
      <c r="S30" s="66"/>
      <c r="T30" s="66"/>
      <c r="U30" s="66"/>
    </row>
    <row r="31" spans="2:21" s="3" customFormat="1" x14ac:dyDescent="0.4">
      <c r="R31" s="66"/>
      <c r="S31" s="66"/>
      <c r="T31" s="66"/>
      <c r="U31" s="66"/>
    </row>
    <row r="32" spans="2:21" s="3" customFormat="1" x14ac:dyDescent="0.4">
      <c r="R32" s="66"/>
      <c r="S32" s="66"/>
      <c r="T32" s="66"/>
      <c r="U32" s="66"/>
    </row>
    <row r="33" spans="9:21" s="3" customFormat="1" x14ac:dyDescent="0.4">
      <c r="R33" s="66"/>
      <c r="S33" s="66"/>
      <c r="T33" s="66"/>
      <c r="U33" s="66"/>
    </row>
    <row r="34" spans="9:21" s="3" customFormat="1" x14ac:dyDescent="0.4">
      <c r="I34" s="6"/>
      <c r="R34" s="66"/>
      <c r="S34" s="66"/>
      <c r="T34" s="66"/>
      <c r="U34" s="66"/>
    </row>
    <row r="35" spans="9:21" s="3" customFormat="1" x14ac:dyDescent="0.4">
      <c r="I35" s="6"/>
      <c r="R35" s="66"/>
      <c r="S35" s="66"/>
      <c r="T35" s="66"/>
      <c r="U35" s="66"/>
    </row>
    <row r="36" spans="9:21" s="3" customFormat="1" x14ac:dyDescent="0.4">
      <c r="I36" s="6"/>
      <c r="R36" s="66"/>
      <c r="S36" s="66"/>
      <c r="T36" s="66"/>
      <c r="U36" s="66"/>
    </row>
    <row r="37" spans="9:21" s="3" customFormat="1" x14ac:dyDescent="0.4">
      <c r="I37" s="6"/>
      <c r="R37" s="66"/>
      <c r="S37" s="66"/>
      <c r="T37" s="66"/>
      <c r="U37" s="66"/>
    </row>
    <row r="38" spans="9:21" s="3" customFormat="1" x14ac:dyDescent="0.4">
      <c r="I38" s="6"/>
      <c r="R38" s="66"/>
      <c r="S38" s="66"/>
      <c r="T38" s="66"/>
      <c r="U38" s="66"/>
    </row>
  </sheetData>
  <mergeCells count="10">
    <mergeCell ref="K4:P4"/>
    <mergeCell ref="K5:P5"/>
    <mergeCell ref="J11:N12"/>
    <mergeCell ref="C6:D6"/>
    <mergeCell ref="E6:F6"/>
    <mergeCell ref="G6:H6"/>
    <mergeCell ref="O9:Q10"/>
    <mergeCell ref="K6:L6"/>
    <mergeCell ref="M6:N6"/>
    <mergeCell ref="O6:P6"/>
  </mergeCells>
  <hyperlinks>
    <hyperlink ref="B2" location="Home!A1" display="Home" xr:uid="{0A34CD5C-EF69-4309-B175-E50B90B7A9F2}"/>
  </hyperlinks>
  <pageMargins left="0.70866141732283472" right="0.70866141732283472" top="0.74803149606299213" bottom="0.74803149606299213" header="0.31496062992125984" footer="0.31496062992125984"/>
  <pageSetup scale="64" fitToHeight="1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Q44"/>
  <sheetViews>
    <sheetView showGridLines="0" zoomScale="90" zoomScaleNormal="90" workbookViewId="0"/>
  </sheetViews>
  <sheetFormatPr baseColWidth="10" defaultColWidth="10.7265625" defaultRowHeight="15" x14ac:dyDescent="0.4"/>
  <cols>
    <col min="1" max="1" width="0.81640625" style="115" customWidth="1"/>
    <col min="2" max="2" width="24.54296875" style="115" customWidth="1"/>
    <col min="3" max="4" width="10.7265625" style="115" customWidth="1"/>
    <col min="5" max="5" width="1.54296875" style="54" customWidth="1"/>
    <col min="6" max="6" width="12.1796875" style="115" customWidth="1"/>
    <col min="7" max="7" width="11.453125" style="115" customWidth="1"/>
    <col min="8" max="8" width="1.54296875" style="54" customWidth="1"/>
    <col min="9" max="10" width="9.26953125" style="115" customWidth="1"/>
    <col min="11" max="16384" width="10.7265625" style="115"/>
  </cols>
  <sheetData>
    <row r="1" spans="2:16" s="110" customFormat="1" x14ac:dyDescent="0.4">
      <c r="E1" s="54"/>
      <c r="H1" s="54"/>
    </row>
    <row r="2" spans="2:16" s="6" customFormat="1" ht="15.5" customHeight="1" x14ac:dyDescent="0.4">
      <c r="B2" s="456" t="s">
        <v>230</v>
      </c>
    </row>
    <row r="3" spans="2:16" s="110" customFormat="1" x14ac:dyDescent="0.4">
      <c r="E3" s="54"/>
      <c r="H3" s="54"/>
    </row>
    <row r="4" spans="2:16" s="113" customFormat="1" x14ac:dyDescent="0.4">
      <c r="B4" s="111" t="s">
        <v>7</v>
      </c>
      <c r="C4" s="112"/>
      <c r="D4" s="112"/>
      <c r="E4" s="54"/>
      <c r="H4" s="54"/>
    </row>
    <row r="5" spans="2:16" s="110" customFormat="1" ht="6.75" customHeight="1" x14ac:dyDescent="0.4">
      <c r="D5" s="114"/>
      <c r="E5" s="54"/>
      <c r="H5" s="54"/>
    </row>
    <row r="6" spans="2:16" ht="35.25" customHeight="1" x14ac:dyDescent="0.4">
      <c r="B6" s="110"/>
      <c r="C6" s="475" t="s">
        <v>57</v>
      </c>
      <c r="D6" s="475"/>
      <c r="F6" s="475" t="s">
        <v>58</v>
      </c>
      <c r="G6" s="475"/>
      <c r="I6" s="475" t="s">
        <v>97</v>
      </c>
      <c r="J6" s="475"/>
      <c r="K6" s="54"/>
      <c r="L6" s="54"/>
      <c r="M6" s="54"/>
      <c r="N6" s="54"/>
      <c r="O6" s="54"/>
    </row>
    <row r="7" spans="2:16" ht="15" customHeight="1" x14ac:dyDescent="0.4">
      <c r="C7" s="67" t="str">
        <f>Supermarkets!$C$6</f>
        <v>1Q26</v>
      </c>
      <c r="D7" s="67" t="str">
        <f>Supermarkets!$D$6</f>
        <v>1Q25</v>
      </c>
      <c r="F7" s="67" t="str">
        <f>Supermarkets!$C$6</f>
        <v>1Q26</v>
      </c>
      <c r="G7" s="67" t="str">
        <f>Supermarkets!$D$6</f>
        <v>1Q25</v>
      </c>
      <c r="I7" s="67" t="str">
        <f>Supermarkets!$C$6</f>
        <v>1Q26</v>
      </c>
      <c r="J7" s="67" t="str">
        <f>Supermarkets!$D$6</f>
        <v>1Q25</v>
      </c>
      <c r="K7" s="54"/>
      <c r="L7" s="54"/>
      <c r="M7" s="54"/>
      <c r="N7" s="54"/>
      <c r="O7" s="54"/>
      <c r="P7" s="54"/>
    </row>
    <row r="8" spans="2:16" ht="15" customHeight="1" x14ac:dyDescent="0.4">
      <c r="B8" s="116" t="s">
        <v>6</v>
      </c>
      <c r="C8" s="117">
        <v>34</v>
      </c>
      <c r="D8" s="117">
        <v>33</v>
      </c>
      <c r="E8" s="118">
        <v>0</v>
      </c>
      <c r="F8" s="119">
        <v>1213675.6499999999</v>
      </c>
      <c r="G8" s="119">
        <v>1189767.6700000002</v>
      </c>
      <c r="H8" s="118">
        <v>0</v>
      </c>
      <c r="I8" s="120">
        <v>0.98687732591487687</v>
      </c>
      <c r="J8" s="120">
        <v>0.98926380307509942</v>
      </c>
      <c r="K8" s="54"/>
      <c r="L8" s="54"/>
      <c r="M8" s="54"/>
      <c r="N8" s="54"/>
      <c r="O8" s="54"/>
    </row>
    <row r="9" spans="2:16" ht="15" customHeight="1" x14ac:dyDescent="0.4">
      <c r="B9" s="116" t="s">
        <v>59</v>
      </c>
      <c r="C9" s="117" t="s">
        <v>161</v>
      </c>
      <c r="D9" s="117" t="s">
        <v>161</v>
      </c>
      <c r="E9" s="118">
        <v>0</v>
      </c>
      <c r="F9" s="119">
        <v>90000</v>
      </c>
      <c r="G9" s="119">
        <v>65000</v>
      </c>
      <c r="H9" s="118">
        <v>0</v>
      </c>
      <c r="I9" s="120">
        <v>0.82606666666666662</v>
      </c>
      <c r="J9" s="120">
        <v>0.91372307692307697</v>
      </c>
      <c r="K9" s="54"/>
      <c r="L9" s="54"/>
      <c r="M9" s="54"/>
      <c r="N9" s="54"/>
      <c r="O9" s="54"/>
    </row>
    <row r="10" spans="2:16" ht="15" customHeight="1" x14ac:dyDescent="0.4">
      <c r="B10" s="116" t="s">
        <v>60</v>
      </c>
      <c r="C10" s="117">
        <v>2</v>
      </c>
      <c r="D10" s="117">
        <v>2</v>
      </c>
      <c r="E10" s="118">
        <v>0</v>
      </c>
      <c r="F10" s="119">
        <v>68277.939999999988</v>
      </c>
      <c r="G10" s="119">
        <v>63043.58</v>
      </c>
      <c r="H10" s="118">
        <v>0</v>
      </c>
      <c r="I10" s="120">
        <v>0.95355975318764263</v>
      </c>
      <c r="J10" s="120">
        <v>0.94593167537884792</v>
      </c>
      <c r="K10" s="54"/>
      <c r="L10" s="54"/>
      <c r="M10" s="54"/>
      <c r="N10" s="54"/>
      <c r="O10" s="54"/>
    </row>
    <row r="11" spans="2:16" ht="15" customHeight="1" x14ac:dyDescent="0.4">
      <c r="B11" s="121" t="s">
        <v>0</v>
      </c>
      <c r="C11" s="122">
        <v>36</v>
      </c>
      <c r="D11" s="122">
        <v>35</v>
      </c>
      <c r="E11" s="123">
        <v>0</v>
      </c>
      <c r="F11" s="124">
        <v>1371953.5899999999</v>
      </c>
      <c r="G11" s="124">
        <v>1317811.2500000002</v>
      </c>
      <c r="H11" s="123">
        <v>0</v>
      </c>
      <c r="I11" s="125">
        <v>0.97467005105803961</v>
      </c>
      <c r="J11" s="125">
        <v>0.98476448270464023</v>
      </c>
      <c r="K11" s="54"/>
      <c r="L11" s="54"/>
      <c r="M11" s="54"/>
      <c r="N11" s="54"/>
      <c r="O11" s="54"/>
    </row>
    <row r="12" spans="2:16" ht="4.5" customHeight="1" x14ac:dyDescent="0.4">
      <c r="B12" s="126"/>
      <c r="C12" s="127"/>
      <c r="D12" s="127"/>
      <c r="E12" s="123"/>
      <c r="F12" s="128"/>
      <c r="G12" s="128"/>
      <c r="H12" s="123"/>
      <c r="I12" s="129"/>
      <c r="J12" s="129"/>
      <c r="K12" s="54"/>
      <c r="L12" s="54"/>
      <c r="M12" s="54"/>
      <c r="N12" s="54"/>
      <c r="O12" s="54"/>
    </row>
    <row r="13" spans="2:16" ht="15" customHeight="1" x14ac:dyDescent="0.4">
      <c r="B13" s="116" t="s">
        <v>6</v>
      </c>
      <c r="C13" s="117">
        <v>3</v>
      </c>
      <c r="D13" s="117">
        <v>3</v>
      </c>
      <c r="E13" s="118">
        <v>0</v>
      </c>
      <c r="F13" s="119">
        <v>76900</v>
      </c>
      <c r="G13" s="119">
        <v>60707.399999999994</v>
      </c>
      <c r="H13" s="118">
        <v>0</v>
      </c>
      <c r="I13" s="120">
        <v>0.82247464239271784</v>
      </c>
      <c r="J13" s="120">
        <v>0.90563506261180682</v>
      </c>
      <c r="K13" s="54"/>
      <c r="L13" s="54"/>
      <c r="M13" s="54"/>
      <c r="N13" s="54"/>
      <c r="O13" s="54"/>
    </row>
    <row r="14" spans="2:16" ht="15" customHeight="1" x14ac:dyDescent="0.4">
      <c r="B14" s="116" t="s">
        <v>60</v>
      </c>
      <c r="C14" s="117">
        <v>3</v>
      </c>
      <c r="D14" s="117">
        <v>3</v>
      </c>
      <c r="E14" s="118">
        <v>0</v>
      </c>
      <c r="F14" s="119">
        <v>108632.12</v>
      </c>
      <c r="G14" s="119">
        <v>110889.4</v>
      </c>
      <c r="H14" s="118">
        <v>0</v>
      </c>
      <c r="I14" s="120">
        <v>0.96835547040697656</v>
      </c>
      <c r="J14" s="120">
        <v>0.92276935409233407</v>
      </c>
      <c r="K14" s="54"/>
      <c r="L14" s="54"/>
      <c r="M14" s="54"/>
      <c r="N14" s="54"/>
      <c r="O14" s="54"/>
    </row>
    <row r="15" spans="2:16" ht="15" customHeight="1" x14ac:dyDescent="0.4">
      <c r="B15" s="121" t="s">
        <v>51</v>
      </c>
      <c r="C15" s="122">
        <v>6</v>
      </c>
      <c r="D15" s="122">
        <v>6</v>
      </c>
      <c r="E15" s="123">
        <v>0</v>
      </c>
      <c r="F15" s="124">
        <v>185532.12</v>
      </c>
      <c r="G15" s="124">
        <v>171596.79999999999</v>
      </c>
      <c r="H15" s="123">
        <v>0</v>
      </c>
      <c r="I15" s="125">
        <v>0.90789027616300144</v>
      </c>
      <c r="J15" s="125">
        <v>0.91599614297741394</v>
      </c>
      <c r="K15" s="54"/>
      <c r="L15" s="54"/>
      <c r="M15" s="54"/>
      <c r="N15" s="54"/>
      <c r="O15" s="54"/>
    </row>
    <row r="16" spans="2:16" ht="4.5" customHeight="1" x14ac:dyDescent="0.4">
      <c r="B16" s="126"/>
      <c r="C16" s="127"/>
      <c r="D16" s="127"/>
      <c r="E16" s="123"/>
      <c r="F16" s="128"/>
      <c r="G16" s="128"/>
      <c r="H16" s="123"/>
      <c r="I16" s="129"/>
      <c r="J16" s="129"/>
      <c r="K16" s="54"/>
      <c r="L16" s="54"/>
      <c r="M16" s="54"/>
      <c r="N16" s="54"/>
      <c r="O16" s="54"/>
    </row>
    <row r="17" spans="1:17" ht="15" customHeight="1" x14ac:dyDescent="0.4">
      <c r="B17" s="116" t="s">
        <v>6</v>
      </c>
      <c r="C17" s="117">
        <v>4</v>
      </c>
      <c r="D17" s="117">
        <v>4</v>
      </c>
      <c r="E17" s="118">
        <v>0</v>
      </c>
      <c r="F17" s="130">
        <v>79070.37999999999</v>
      </c>
      <c r="G17" s="130">
        <v>63256.87999999999</v>
      </c>
      <c r="H17" s="118">
        <v>0</v>
      </c>
      <c r="I17" s="120">
        <v>0.85001956484842989</v>
      </c>
      <c r="J17" s="120">
        <v>0.919774102042339</v>
      </c>
      <c r="K17" s="54"/>
      <c r="L17" s="54"/>
      <c r="M17" s="54"/>
      <c r="N17" s="54"/>
      <c r="O17" s="54"/>
    </row>
    <row r="18" spans="1:17" ht="15" customHeight="1" x14ac:dyDescent="0.4">
      <c r="B18" s="116" t="s">
        <v>60</v>
      </c>
      <c r="C18" s="117" t="s">
        <v>161</v>
      </c>
      <c r="D18" s="117" t="s">
        <v>161</v>
      </c>
      <c r="E18" s="118">
        <v>0</v>
      </c>
      <c r="F18" s="130">
        <v>81150.399999999994</v>
      </c>
      <c r="G18" s="130">
        <v>81150.399999999994</v>
      </c>
      <c r="H18" s="118">
        <v>0</v>
      </c>
      <c r="I18" s="120" t="s">
        <v>161</v>
      </c>
      <c r="J18" s="120" t="s">
        <v>161</v>
      </c>
      <c r="K18" s="54"/>
      <c r="L18" s="131"/>
      <c r="M18" s="54"/>
      <c r="N18" s="54"/>
      <c r="O18" s="54"/>
    </row>
    <row r="19" spans="1:17" ht="15" customHeight="1" x14ac:dyDescent="0.4">
      <c r="B19" s="121" t="s">
        <v>2</v>
      </c>
      <c r="C19" s="122">
        <v>4</v>
      </c>
      <c r="D19" s="122">
        <v>4</v>
      </c>
      <c r="E19" s="123">
        <v>0</v>
      </c>
      <c r="F19" s="132">
        <v>160220.77999999997</v>
      </c>
      <c r="G19" s="132">
        <v>144407.27999999997</v>
      </c>
      <c r="H19" s="123">
        <v>0</v>
      </c>
      <c r="I19" s="125">
        <v>0.85001956484842989</v>
      </c>
      <c r="J19" s="125">
        <v>0.919774102042339</v>
      </c>
      <c r="K19" s="54"/>
      <c r="L19" s="54"/>
      <c r="M19" s="54"/>
      <c r="N19" s="54"/>
      <c r="O19" s="54"/>
    </row>
    <row r="20" spans="1:17" ht="4.5" customHeight="1" x14ac:dyDescent="0.4">
      <c r="B20" s="126"/>
      <c r="C20" s="127"/>
      <c r="D20" s="127"/>
      <c r="E20" s="123"/>
      <c r="F20" s="128"/>
      <c r="G20" s="128"/>
      <c r="H20" s="123"/>
      <c r="I20" s="129"/>
      <c r="J20" s="129"/>
      <c r="K20" s="54"/>
      <c r="L20" s="54"/>
      <c r="M20" s="54"/>
      <c r="N20" s="54"/>
      <c r="O20" s="54"/>
    </row>
    <row r="21" spans="1:17" ht="15" customHeight="1" x14ac:dyDescent="0.4">
      <c r="B21" s="121" t="s">
        <v>1</v>
      </c>
      <c r="C21" s="122">
        <v>22</v>
      </c>
      <c r="D21" s="122">
        <v>22</v>
      </c>
      <c r="E21" s="63">
        <v>0</v>
      </c>
      <c r="F21" s="132">
        <v>665117.00000000012</v>
      </c>
      <c r="G21" s="132">
        <v>664962.31000000017</v>
      </c>
      <c r="H21" s="63">
        <v>0</v>
      </c>
      <c r="I21" s="125">
        <v>0.91586664301023868</v>
      </c>
      <c r="J21" s="125">
        <v>0.9297936790934419</v>
      </c>
      <c r="K21" s="54"/>
      <c r="L21" s="54"/>
      <c r="M21" s="54"/>
      <c r="N21" s="54"/>
      <c r="O21" s="54"/>
    </row>
    <row r="22" spans="1:17" ht="4.5" customHeight="1" x14ac:dyDescent="0.4">
      <c r="B22" s="126"/>
      <c r="C22" s="127"/>
      <c r="D22" s="127"/>
      <c r="E22" s="123"/>
      <c r="F22" s="128"/>
      <c r="G22" s="128"/>
      <c r="H22" s="123"/>
      <c r="I22" s="129"/>
      <c r="J22" s="129"/>
      <c r="K22" s="54"/>
      <c r="L22" s="54"/>
      <c r="M22" s="54"/>
      <c r="N22" s="54"/>
      <c r="O22" s="54"/>
    </row>
    <row r="23" spans="1:17" ht="15" customHeight="1" x14ac:dyDescent="0.4">
      <c r="B23" s="133" t="s">
        <v>33</v>
      </c>
      <c r="C23" s="134">
        <v>68</v>
      </c>
      <c r="D23" s="134">
        <v>67</v>
      </c>
      <c r="E23" s="135">
        <v>0</v>
      </c>
      <c r="F23" s="136">
        <v>2382823.4900000002</v>
      </c>
      <c r="G23" s="136">
        <v>2298777.6400000006</v>
      </c>
      <c r="H23" s="135">
        <v>0</v>
      </c>
      <c r="I23" s="137">
        <v>0.91572654728089331</v>
      </c>
      <c r="J23" s="137">
        <v>0.92717776458328771</v>
      </c>
      <c r="K23" s="54"/>
      <c r="L23" s="54"/>
      <c r="M23" s="54"/>
      <c r="N23" s="54"/>
      <c r="O23" s="54"/>
    </row>
    <row r="24" spans="1:17" s="140" customFormat="1" x14ac:dyDescent="0.4">
      <c r="A24" s="138"/>
      <c r="B24" s="139" t="s">
        <v>113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</row>
    <row r="25" spans="1:17" x14ac:dyDescent="0.4">
      <c r="C25" s="54"/>
      <c r="D25" s="54"/>
      <c r="F25" s="54"/>
      <c r="G25" s="54"/>
      <c r="I25" s="54"/>
      <c r="J25" s="54"/>
      <c r="K25" s="54"/>
      <c r="L25" s="54"/>
      <c r="M25" s="54"/>
      <c r="N25" s="54"/>
      <c r="O25" s="54"/>
      <c r="P25" s="54"/>
      <c r="Q25" s="54"/>
    </row>
    <row r="26" spans="1:17" x14ac:dyDescent="0.4">
      <c r="C26" s="54"/>
      <c r="D26" s="54"/>
      <c r="F26" s="54"/>
      <c r="G26" s="54"/>
      <c r="I26" s="54"/>
      <c r="J26" s="54"/>
      <c r="K26" s="54"/>
      <c r="L26" s="54"/>
      <c r="M26" s="54"/>
      <c r="N26" s="54"/>
      <c r="O26" s="54"/>
      <c r="P26" s="54"/>
      <c r="Q26" s="54"/>
    </row>
    <row r="27" spans="1:17" x14ac:dyDescent="0.4">
      <c r="C27" s="54"/>
      <c r="D27" s="54"/>
      <c r="F27" s="54"/>
      <c r="G27" s="54"/>
      <c r="I27" s="54"/>
      <c r="J27" s="54"/>
      <c r="K27" s="54"/>
      <c r="L27" s="54"/>
      <c r="M27" s="54"/>
      <c r="N27" s="54"/>
      <c r="O27" s="54"/>
      <c r="P27" s="54"/>
      <c r="Q27" s="54"/>
    </row>
    <row r="28" spans="1:17" x14ac:dyDescent="0.4">
      <c r="C28" s="54"/>
      <c r="D28" s="54"/>
      <c r="F28" s="54"/>
      <c r="G28" s="54"/>
      <c r="I28" s="54"/>
      <c r="J28" s="54"/>
      <c r="K28" s="54"/>
      <c r="L28" s="54"/>
      <c r="M28" s="54"/>
      <c r="N28" s="54"/>
      <c r="O28" s="54"/>
      <c r="P28" s="54"/>
      <c r="Q28" s="54"/>
    </row>
    <row r="29" spans="1:17" x14ac:dyDescent="0.4">
      <c r="C29" s="54"/>
      <c r="D29" s="54"/>
      <c r="F29" s="54"/>
      <c r="G29" s="54"/>
      <c r="I29" s="54"/>
      <c r="J29" s="54"/>
      <c r="K29" s="54"/>
      <c r="L29" s="54"/>
      <c r="M29" s="54"/>
      <c r="N29" s="54"/>
      <c r="O29" s="54"/>
      <c r="P29" s="54"/>
      <c r="Q29" s="54"/>
    </row>
    <row r="30" spans="1:17" x14ac:dyDescent="0.4">
      <c r="C30" s="54"/>
      <c r="D30" s="54"/>
      <c r="F30" s="54"/>
      <c r="G30" s="54"/>
      <c r="I30" s="54"/>
      <c r="J30" s="54"/>
      <c r="K30" s="54"/>
      <c r="L30" s="54"/>
      <c r="M30" s="54"/>
      <c r="N30" s="54"/>
      <c r="O30" s="54"/>
      <c r="P30" s="54"/>
      <c r="Q30" s="54"/>
    </row>
    <row r="31" spans="1:17" x14ac:dyDescent="0.4">
      <c r="C31" s="54"/>
      <c r="D31" s="54"/>
      <c r="F31" s="54"/>
      <c r="G31" s="54"/>
      <c r="I31" s="54"/>
      <c r="J31" s="54"/>
      <c r="K31" s="54"/>
      <c r="L31" s="54"/>
      <c r="M31" s="54"/>
      <c r="N31" s="54"/>
      <c r="O31" s="54"/>
      <c r="P31" s="54"/>
      <c r="Q31" s="54"/>
    </row>
    <row r="32" spans="1:17" x14ac:dyDescent="0.4">
      <c r="C32" s="54"/>
      <c r="D32" s="54"/>
      <c r="F32" s="54"/>
      <c r="G32" s="54"/>
      <c r="I32" s="54"/>
      <c r="J32" s="54"/>
      <c r="K32" s="54"/>
      <c r="L32" s="54"/>
      <c r="M32" s="131"/>
      <c r="N32" s="54"/>
      <c r="O32" s="54"/>
      <c r="P32" s="54"/>
      <c r="Q32" s="54"/>
    </row>
    <row r="33" spans="3:17" x14ac:dyDescent="0.4">
      <c r="C33" s="54"/>
      <c r="D33" s="54"/>
      <c r="F33" s="131"/>
      <c r="G33" s="54"/>
      <c r="I33" s="54"/>
      <c r="J33" s="54"/>
      <c r="K33" s="54"/>
      <c r="L33" s="54"/>
      <c r="M33" s="54"/>
      <c r="N33" s="54"/>
      <c r="O33" s="54"/>
      <c r="P33" s="54"/>
      <c r="Q33" s="54"/>
    </row>
    <row r="34" spans="3:17" x14ac:dyDescent="0.4">
      <c r="C34" s="54"/>
      <c r="D34" s="54"/>
      <c r="F34" s="54"/>
      <c r="G34" s="54"/>
      <c r="I34" s="54"/>
      <c r="J34" s="54"/>
      <c r="K34" s="54"/>
      <c r="L34" s="54"/>
      <c r="M34" s="54"/>
      <c r="N34" s="54"/>
      <c r="O34" s="54"/>
      <c r="P34" s="54"/>
      <c r="Q34" s="54"/>
    </row>
    <row r="35" spans="3:17" x14ac:dyDescent="0.4">
      <c r="C35" s="54"/>
      <c r="D35" s="54"/>
      <c r="F35" s="54"/>
      <c r="G35" s="54"/>
      <c r="I35" s="54"/>
      <c r="J35" s="54"/>
      <c r="K35" s="54"/>
      <c r="L35" s="54"/>
      <c r="M35" s="54"/>
      <c r="N35" s="54"/>
      <c r="O35" s="54"/>
      <c r="P35" s="54"/>
      <c r="Q35" s="54"/>
    </row>
    <row r="36" spans="3:17" x14ac:dyDescent="0.4">
      <c r="C36" s="54"/>
      <c r="D36" s="54"/>
      <c r="F36" s="54"/>
      <c r="G36" s="54"/>
      <c r="I36" s="54"/>
      <c r="J36" s="54"/>
      <c r="K36" s="54"/>
      <c r="L36" s="54"/>
      <c r="M36" s="54"/>
      <c r="N36" s="54"/>
      <c r="O36" s="54"/>
      <c r="P36" s="54"/>
      <c r="Q36" s="54"/>
    </row>
    <row r="37" spans="3:17" x14ac:dyDescent="0.4">
      <c r="C37" s="54"/>
      <c r="D37" s="54"/>
      <c r="F37" s="54"/>
      <c r="G37" s="54"/>
      <c r="I37" s="54"/>
      <c r="J37" s="54"/>
      <c r="K37" s="54"/>
      <c r="L37" s="54"/>
      <c r="M37" s="54"/>
      <c r="N37" s="54"/>
      <c r="O37" s="54"/>
      <c r="P37" s="54"/>
      <c r="Q37" s="54"/>
    </row>
    <row r="38" spans="3:17" x14ac:dyDescent="0.4">
      <c r="C38" s="54"/>
      <c r="D38" s="54"/>
      <c r="F38" s="54"/>
      <c r="G38" s="54"/>
      <c r="I38" s="54"/>
      <c r="J38" s="54"/>
      <c r="K38" s="54"/>
      <c r="L38" s="54"/>
      <c r="M38" s="54"/>
      <c r="N38" s="54"/>
      <c r="O38" s="54"/>
      <c r="P38" s="54"/>
      <c r="Q38" s="54"/>
    </row>
    <row r="39" spans="3:17" x14ac:dyDescent="0.4">
      <c r="C39" s="54"/>
      <c r="D39" s="54"/>
      <c r="F39" s="54"/>
      <c r="G39" s="54"/>
      <c r="I39" s="54"/>
      <c r="J39" s="54"/>
      <c r="K39" s="54"/>
      <c r="L39" s="54"/>
      <c r="M39" s="54"/>
      <c r="N39" s="54"/>
      <c r="O39" s="54"/>
      <c r="P39" s="54"/>
      <c r="Q39" s="54"/>
    </row>
    <row r="40" spans="3:17" x14ac:dyDescent="0.4">
      <c r="C40" s="54"/>
      <c r="D40" s="54"/>
      <c r="F40" s="54"/>
      <c r="G40" s="54"/>
      <c r="I40" s="54"/>
      <c r="J40" s="54"/>
      <c r="K40" s="54"/>
      <c r="L40" s="54"/>
      <c r="M40" s="54"/>
      <c r="N40" s="54"/>
      <c r="O40" s="54"/>
      <c r="P40" s="54"/>
      <c r="Q40" s="54"/>
    </row>
    <row r="41" spans="3:17" x14ac:dyDescent="0.4">
      <c r="C41" s="54"/>
      <c r="D41" s="54"/>
      <c r="F41" s="54"/>
      <c r="G41" s="54"/>
      <c r="I41" s="54"/>
      <c r="J41" s="54"/>
      <c r="K41" s="54"/>
      <c r="L41" s="54"/>
      <c r="M41" s="54"/>
      <c r="N41" s="54"/>
      <c r="O41" s="54"/>
      <c r="P41" s="54"/>
      <c r="Q41" s="54"/>
    </row>
    <row r="42" spans="3:17" x14ac:dyDescent="0.4">
      <c r="C42" s="54"/>
      <c r="D42" s="54"/>
      <c r="F42" s="54"/>
      <c r="G42" s="54"/>
      <c r="I42" s="54"/>
      <c r="J42" s="54"/>
      <c r="K42" s="54"/>
      <c r="L42" s="54"/>
      <c r="M42" s="54"/>
      <c r="N42" s="54"/>
      <c r="O42" s="54"/>
      <c r="P42" s="54"/>
      <c r="Q42" s="54"/>
    </row>
    <row r="43" spans="3:17" x14ac:dyDescent="0.4">
      <c r="C43" s="54"/>
      <c r="D43" s="54"/>
      <c r="F43" s="54"/>
      <c r="G43" s="54"/>
      <c r="I43" s="54"/>
      <c r="J43" s="54"/>
      <c r="K43" s="54"/>
      <c r="L43" s="54"/>
      <c r="M43" s="54"/>
      <c r="N43" s="54"/>
      <c r="O43" s="54"/>
      <c r="P43" s="54"/>
      <c r="Q43" s="54"/>
    </row>
    <row r="44" spans="3:17" x14ac:dyDescent="0.4">
      <c r="C44" s="54"/>
      <c r="D44" s="54"/>
      <c r="F44" s="54"/>
      <c r="G44" s="54"/>
      <c r="I44" s="54"/>
      <c r="J44" s="54"/>
      <c r="K44" s="54"/>
      <c r="L44" s="54"/>
      <c r="M44" s="54"/>
      <c r="N44" s="54"/>
      <c r="O44" s="54"/>
      <c r="P44" s="54"/>
      <c r="Q44" s="54"/>
    </row>
  </sheetData>
  <mergeCells count="3">
    <mergeCell ref="C6:D6"/>
    <mergeCell ref="F6:G6"/>
    <mergeCell ref="I6:J6"/>
  </mergeCells>
  <hyperlinks>
    <hyperlink ref="B2" location="Home!A1" display="Home" xr:uid="{7AFAB5AE-7F67-47B2-B3CA-46DAE2027612}"/>
  </hyperlink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B1:P29"/>
  <sheetViews>
    <sheetView showGridLines="0" tabSelected="1" zoomScale="85" zoomScaleNormal="85" zoomScaleSheetLayoutView="90" workbookViewId="0">
      <selection activeCell="K34" sqref="K34"/>
    </sheetView>
  </sheetViews>
  <sheetFormatPr baseColWidth="10" defaultColWidth="11.453125" defaultRowHeight="15" x14ac:dyDescent="0.4"/>
  <cols>
    <col min="1" max="1" width="0.81640625" style="3" customWidth="1"/>
    <col min="2" max="2" width="16.81640625" style="3" customWidth="1"/>
    <col min="3" max="4" width="9.6328125" style="54" bestFit="1" customWidth="1"/>
    <col min="5" max="5" width="7.6328125" style="54" bestFit="1" customWidth="1"/>
    <col min="6" max="6" width="0.81640625" style="54" customWidth="1"/>
    <col min="7" max="8" width="9.6328125" style="3" bestFit="1" customWidth="1"/>
    <col min="9" max="9" width="7.81640625" style="3" bestFit="1" customWidth="1"/>
    <col min="10" max="10" width="0.81640625" style="3" customWidth="1"/>
    <col min="11" max="11" width="12.54296875" style="3" customWidth="1"/>
    <col min="12" max="12" width="11.81640625" style="3" customWidth="1"/>
    <col min="13" max="13" width="10.81640625" style="54" customWidth="1"/>
    <col min="14" max="15" width="9.26953125" style="3" customWidth="1"/>
    <col min="16" max="16" width="7" style="3" customWidth="1"/>
    <col min="17" max="17" width="1.7265625" style="3" customWidth="1"/>
    <col min="18" max="16384" width="11.453125" style="3"/>
  </cols>
  <sheetData>
    <row r="1" spans="2:16" s="6" customFormat="1" ht="20" customHeight="1" x14ac:dyDescent="0.4">
      <c r="N1" s="3"/>
      <c r="O1" s="3"/>
      <c r="P1" s="3"/>
    </row>
    <row r="2" spans="2:16" s="6" customFormat="1" ht="15.5" customHeight="1" x14ac:dyDescent="0.4">
      <c r="B2" s="456" t="s">
        <v>230</v>
      </c>
    </row>
    <row r="3" spans="2:16" s="6" customFormat="1" ht="20" customHeight="1" x14ac:dyDescent="0.4">
      <c r="N3" s="3"/>
      <c r="O3" s="3"/>
      <c r="P3" s="3"/>
    </row>
    <row r="4" spans="2:16" s="4" customFormat="1" x14ac:dyDescent="0.4">
      <c r="B4" s="1" t="s">
        <v>91</v>
      </c>
      <c r="N4" s="3"/>
      <c r="O4" s="3"/>
      <c r="P4" s="3"/>
    </row>
    <row r="5" spans="2:16" s="6" customFormat="1" ht="6.75" customHeight="1" x14ac:dyDescent="0.4">
      <c r="N5" s="3"/>
      <c r="O5" s="3"/>
      <c r="P5" s="3"/>
    </row>
    <row r="6" spans="2:16" ht="16.5" customHeight="1" x14ac:dyDescent="0.4">
      <c r="B6" s="479"/>
      <c r="C6" s="472" t="s">
        <v>84</v>
      </c>
      <c r="D6" s="472"/>
      <c r="E6" s="472"/>
      <c r="F6" s="6"/>
      <c r="G6" s="472" t="s">
        <v>85</v>
      </c>
      <c r="H6" s="472"/>
      <c r="I6" s="472"/>
      <c r="J6" s="6"/>
      <c r="K6" s="472" t="s">
        <v>86</v>
      </c>
      <c r="L6" s="472"/>
      <c r="M6" s="472"/>
    </row>
    <row r="7" spans="2:16" ht="13.5" customHeight="1" x14ac:dyDescent="0.4">
      <c r="B7" s="480"/>
      <c r="C7" s="40" t="s">
        <v>237</v>
      </c>
      <c r="D7" s="40" t="s">
        <v>238</v>
      </c>
      <c r="E7" s="40" t="s">
        <v>8</v>
      </c>
      <c r="F7" s="6"/>
      <c r="G7" s="40" t="s">
        <v>237</v>
      </c>
      <c r="H7" s="40" t="s">
        <v>238</v>
      </c>
      <c r="I7" s="40" t="s">
        <v>8</v>
      </c>
      <c r="J7" s="6"/>
      <c r="K7" s="40" t="s">
        <v>237</v>
      </c>
      <c r="L7" s="40" t="s">
        <v>238</v>
      </c>
      <c r="M7" s="40" t="s">
        <v>8</v>
      </c>
    </row>
    <row r="8" spans="2:16" ht="15" customHeight="1" x14ac:dyDescent="0.4">
      <c r="B8" s="42" t="s">
        <v>23</v>
      </c>
      <c r="C8" s="43">
        <v>43208.869999999995</v>
      </c>
      <c r="D8" s="43">
        <v>41220.639999999999</v>
      </c>
      <c r="E8" s="55">
        <v>4.8233845956782817E-2</v>
      </c>
      <c r="F8" s="56">
        <v>0</v>
      </c>
      <c r="G8" s="43">
        <v>11981.910000000003</v>
      </c>
      <c r="H8" s="43">
        <v>32263</v>
      </c>
      <c r="I8" s="55">
        <v>-0.6286176115054396</v>
      </c>
      <c r="J8" s="56">
        <v>0</v>
      </c>
      <c r="K8" s="43">
        <v>55190.78</v>
      </c>
      <c r="L8" s="43">
        <v>54103.040000000001</v>
      </c>
      <c r="M8" s="55">
        <v>2.0104970071922024E-2</v>
      </c>
    </row>
    <row r="9" spans="2:16" ht="15" customHeight="1" x14ac:dyDescent="0.4">
      <c r="B9" s="42" t="s">
        <v>24</v>
      </c>
      <c r="C9" s="43">
        <v>1134.9000000000001</v>
      </c>
      <c r="D9" s="43">
        <v>1134.9000000000001</v>
      </c>
      <c r="E9" s="55">
        <v>0</v>
      </c>
      <c r="F9" s="56">
        <v>0</v>
      </c>
      <c r="G9" s="43">
        <v>5074.7700000000004</v>
      </c>
      <c r="H9" s="43">
        <v>6050</v>
      </c>
      <c r="I9" s="55">
        <v>-0.16119504132231399</v>
      </c>
      <c r="J9" s="56">
        <v>0</v>
      </c>
      <c r="K9" s="43">
        <v>6209.67</v>
      </c>
      <c r="L9" s="43">
        <v>7153.98</v>
      </c>
      <c r="M9" s="55">
        <v>-0.1319978529433965</v>
      </c>
    </row>
    <row r="10" spans="2:16" ht="15" customHeight="1" x14ac:dyDescent="0.4">
      <c r="B10" s="42" t="s">
        <v>25</v>
      </c>
      <c r="C10" s="43">
        <v>9252.52</v>
      </c>
      <c r="D10" s="43">
        <v>12432.289999999997</v>
      </c>
      <c r="E10" s="55">
        <v>-0.25576703889629326</v>
      </c>
      <c r="F10" s="56">
        <v>0</v>
      </c>
      <c r="G10" s="43">
        <v>0</v>
      </c>
      <c r="H10" s="43">
        <v>436</v>
      </c>
      <c r="I10" s="55">
        <v>-1</v>
      </c>
      <c r="J10" s="56">
        <v>0</v>
      </c>
      <c r="K10" s="43">
        <v>9252.52</v>
      </c>
      <c r="L10" s="43">
        <v>12432.289999999997</v>
      </c>
      <c r="M10" s="55">
        <v>-0.25576703889629326</v>
      </c>
    </row>
    <row r="11" spans="2:16" ht="15" customHeight="1" x14ac:dyDescent="0.4">
      <c r="B11" s="42" t="s">
        <v>9</v>
      </c>
      <c r="C11" s="43">
        <v>37979.15</v>
      </c>
      <c r="D11" s="43">
        <v>37200.089999999997</v>
      </c>
      <c r="E11" s="55">
        <v>2.094242245112854E-2</v>
      </c>
      <c r="F11" s="56">
        <v>0</v>
      </c>
      <c r="G11" s="43" t="s">
        <v>161</v>
      </c>
      <c r="H11" s="43" t="s">
        <v>161</v>
      </c>
      <c r="I11" s="55" t="s">
        <v>161</v>
      </c>
      <c r="J11" s="56">
        <v>0</v>
      </c>
      <c r="K11" s="43">
        <v>37979.15</v>
      </c>
      <c r="L11" s="43">
        <v>37200.089999999997</v>
      </c>
      <c r="M11" s="55">
        <v>2.094242245112854E-2</v>
      </c>
    </row>
    <row r="12" spans="2:16" ht="15" customHeight="1" x14ac:dyDescent="0.4">
      <c r="B12" s="42" t="s">
        <v>95</v>
      </c>
      <c r="C12" s="43">
        <v>49937.03</v>
      </c>
      <c r="D12" s="43">
        <v>34872.78</v>
      </c>
      <c r="E12" s="55">
        <v>0.43197731869957035</v>
      </c>
      <c r="F12" s="56">
        <v>0</v>
      </c>
      <c r="G12" s="43">
        <v>26962.97</v>
      </c>
      <c r="H12" s="43">
        <v>25834.62</v>
      </c>
      <c r="I12" s="55">
        <v>4.3675889175068372E-2</v>
      </c>
      <c r="J12" s="56">
        <v>0</v>
      </c>
      <c r="K12" s="43">
        <v>76900</v>
      </c>
      <c r="L12" s="43">
        <v>60707.399999999994</v>
      </c>
      <c r="M12" s="55">
        <v>0.26673189759403315</v>
      </c>
    </row>
    <row r="13" spans="2:16" ht="15" customHeight="1" x14ac:dyDescent="0.4">
      <c r="B13" s="57" t="s">
        <v>92</v>
      </c>
      <c r="C13" s="58">
        <v>141512.47</v>
      </c>
      <c r="D13" s="58">
        <v>88988.78</v>
      </c>
      <c r="E13" s="59">
        <v>0.59022822877221159</v>
      </c>
      <c r="F13" s="56">
        <v>0</v>
      </c>
      <c r="G13" s="58">
        <v>44019.650000000009</v>
      </c>
      <c r="H13" s="58">
        <v>64583.619999999995</v>
      </c>
      <c r="I13" s="59">
        <v>-0.31840844474187091</v>
      </c>
      <c r="J13" s="56">
        <v>0</v>
      </c>
      <c r="K13" s="58">
        <v>185532.12</v>
      </c>
      <c r="L13" s="58">
        <v>171596.79999999999</v>
      </c>
      <c r="M13" s="59">
        <v>8.1209672907653241E-2</v>
      </c>
    </row>
    <row r="14" spans="2:16" ht="10" customHeight="1" x14ac:dyDescent="0.4">
      <c r="B14" s="42"/>
      <c r="C14" s="60"/>
      <c r="D14" s="60"/>
      <c r="E14" s="60"/>
      <c r="F14" s="6"/>
      <c r="G14" s="60"/>
      <c r="H14" s="60"/>
      <c r="I14" s="42"/>
      <c r="J14" s="6"/>
      <c r="K14" s="42"/>
      <c r="L14" s="42"/>
      <c r="M14" s="61"/>
    </row>
    <row r="15" spans="2:16" ht="16.5" customHeight="1" x14ac:dyDescent="0.4">
      <c r="B15" s="476"/>
      <c r="C15" s="472" t="s">
        <v>87</v>
      </c>
      <c r="D15" s="472"/>
      <c r="E15" s="472"/>
      <c r="F15" s="6"/>
      <c r="G15" s="472" t="s">
        <v>90</v>
      </c>
      <c r="H15" s="472"/>
      <c r="I15" s="472"/>
      <c r="J15" s="6"/>
      <c r="K15" s="472" t="s">
        <v>102</v>
      </c>
      <c r="L15" s="472"/>
      <c r="M15" s="472"/>
    </row>
    <row r="16" spans="2:16" ht="13.5" customHeight="1" x14ac:dyDescent="0.4">
      <c r="B16" s="477"/>
      <c r="C16" s="40" t="s">
        <v>237</v>
      </c>
      <c r="D16" s="40" t="s">
        <v>238</v>
      </c>
      <c r="E16" s="40" t="s">
        <v>8</v>
      </c>
      <c r="F16" s="6"/>
      <c r="G16" s="40" t="s">
        <v>237</v>
      </c>
      <c r="H16" s="40" t="s">
        <v>238</v>
      </c>
      <c r="I16" s="40" t="s">
        <v>8</v>
      </c>
      <c r="J16" s="6"/>
      <c r="K16" s="40" t="s">
        <v>237</v>
      </c>
      <c r="L16" s="40" t="s">
        <v>238</v>
      </c>
      <c r="M16" s="40" t="s">
        <v>8</v>
      </c>
    </row>
    <row r="17" spans="2:16" ht="15" customHeight="1" x14ac:dyDescent="0.4">
      <c r="B17" s="42" t="s">
        <v>23</v>
      </c>
      <c r="C17" s="43">
        <v>2484.596</v>
      </c>
      <c r="D17" s="43">
        <v>1968.886</v>
      </c>
      <c r="E17" s="55">
        <v>0.26192984256071705</v>
      </c>
      <c r="F17" s="56">
        <v>0</v>
      </c>
      <c r="G17" s="43">
        <v>104.07095296012002</v>
      </c>
      <c r="H17" s="43">
        <v>91.575231842459985</v>
      </c>
      <c r="I17" s="55">
        <v>0.13645306559700399</v>
      </c>
      <c r="J17" s="56">
        <v>0</v>
      </c>
      <c r="K17" s="43">
        <v>8.5573719500000003</v>
      </c>
      <c r="L17" s="43">
        <v>8.5853312900000009</v>
      </c>
      <c r="M17" s="55">
        <v>-3.2566407813018339E-3</v>
      </c>
    </row>
    <row r="18" spans="2:16" ht="15" customHeight="1" x14ac:dyDescent="0.4">
      <c r="B18" s="42" t="s">
        <v>24</v>
      </c>
      <c r="C18" s="43" t="s">
        <v>161</v>
      </c>
      <c r="D18" s="43" t="s">
        <v>161</v>
      </c>
      <c r="E18" s="55" t="s">
        <v>161</v>
      </c>
      <c r="F18" s="56">
        <v>0</v>
      </c>
      <c r="G18" s="43">
        <v>28.962418730580001</v>
      </c>
      <c r="H18" s="43">
        <v>27.715905269099995</v>
      </c>
      <c r="I18" s="55">
        <v>4.4974661638410351E-2</v>
      </c>
      <c r="J18" s="56">
        <v>0</v>
      </c>
      <c r="K18" s="43">
        <v>0.78720129999999999</v>
      </c>
      <c r="L18" s="43">
        <v>0.75910042</v>
      </c>
      <c r="M18" s="55">
        <v>3.7018659533873066E-2</v>
      </c>
    </row>
    <row r="19" spans="2:16" ht="15" customHeight="1" x14ac:dyDescent="0.4">
      <c r="B19" s="42" t="s">
        <v>25</v>
      </c>
      <c r="C19" s="43" t="s">
        <v>161</v>
      </c>
      <c r="D19" s="43" t="s">
        <v>161</v>
      </c>
      <c r="E19" s="55" t="s">
        <v>161</v>
      </c>
      <c r="F19" s="56">
        <v>0</v>
      </c>
      <c r="G19" s="43">
        <v>4.2721759967999997</v>
      </c>
      <c r="H19" s="43">
        <v>4.2598239819900003</v>
      </c>
      <c r="I19" s="55">
        <v>2.8996538031200725E-3</v>
      </c>
      <c r="J19" s="56">
        <v>0</v>
      </c>
      <c r="K19" s="43">
        <v>0.78667868000000007</v>
      </c>
      <c r="L19" s="43">
        <v>0.76314402999999997</v>
      </c>
      <c r="M19" s="55">
        <v>3.0839067167963252E-2</v>
      </c>
    </row>
    <row r="20" spans="2:16" ht="15" customHeight="1" x14ac:dyDescent="0.4">
      <c r="B20" s="42" t="s">
        <v>9</v>
      </c>
      <c r="C20" s="43" t="s">
        <v>161</v>
      </c>
      <c r="D20" s="43" t="s">
        <v>161</v>
      </c>
      <c r="E20" s="55" t="s">
        <v>161</v>
      </c>
      <c r="F20" s="56">
        <v>0</v>
      </c>
      <c r="G20" s="43" t="s">
        <v>161</v>
      </c>
      <c r="H20" s="43" t="s">
        <v>161</v>
      </c>
      <c r="I20" s="55" t="s">
        <v>161</v>
      </c>
      <c r="J20" s="56">
        <v>0</v>
      </c>
      <c r="K20" s="43">
        <v>15.647257730000002</v>
      </c>
      <c r="L20" s="43">
        <v>15.129765679999998</v>
      </c>
      <c r="M20" s="55">
        <v>3.4203573336504034E-2</v>
      </c>
    </row>
    <row r="21" spans="2:16" ht="15" customHeight="1" x14ac:dyDescent="0.4">
      <c r="B21" s="42" t="s">
        <v>95</v>
      </c>
      <c r="C21" s="43">
        <v>1853.0889999999999</v>
      </c>
      <c r="D21" s="43">
        <v>1545.7640000000001</v>
      </c>
      <c r="E21" s="55">
        <v>0.19881754265204776</v>
      </c>
      <c r="F21" s="56">
        <v>0</v>
      </c>
      <c r="G21" s="43">
        <v>117.64142909815493</v>
      </c>
      <c r="H21" s="43">
        <v>103.1185461544305</v>
      </c>
      <c r="I21" s="55">
        <v>0.14083676976957116</v>
      </c>
      <c r="J21" s="56">
        <v>0</v>
      </c>
      <c r="K21" s="43">
        <v>6.0449338299999997</v>
      </c>
      <c r="L21" s="43">
        <v>4.9701785799999998</v>
      </c>
      <c r="M21" s="55">
        <v>0.2162407713728467</v>
      </c>
    </row>
    <row r="22" spans="2:16" s="62" customFormat="1" ht="14.5" customHeight="1" x14ac:dyDescent="0.4">
      <c r="B22" s="57" t="s">
        <v>92</v>
      </c>
      <c r="C22" s="58">
        <v>4337.6849999999995</v>
      </c>
      <c r="D22" s="58">
        <v>3050.6959999999999</v>
      </c>
      <c r="E22" s="59">
        <v>0.42186733781405938</v>
      </c>
      <c r="F22" s="56">
        <v>0</v>
      </c>
      <c r="G22" s="58">
        <v>254.94697678565495</v>
      </c>
      <c r="H22" s="58">
        <v>226.66950724798048</v>
      </c>
      <c r="I22" s="59">
        <v>0.12475197868912469</v>
      </c>
      <c r="J22" s="56">
        <v>0</v>
      </c>
      <c r="K22" s="58">
        <v>31.823443490000002</v>
      </c>
      <c r="L22" s="58">
        <v>30.207519999999999</v>
      </c>
      <c r="M22" s="59">
        <v>5.3494079950952678E-2</v>
      </c>
      <c r="N22" s="3"/>
      <c r="O22" s="3"/>
      <c r="P22" s="3"/>
    </row>
    <row r="28" spans="2:16" x14ac:dyDescent="0.4">
      <c r="M28" s="103"/>
    </row>
    <row r="29" spans="2:16" x14ac:dyDescent="0.4">
      <c r="F29" s="103"/>
    </row>
  </sheetData>
  <mergeCells count="8">
    <mergeCell ref="B15:B16"/>
    <mergeCell ref="C15:E15"/>
    <mergeCell ref="G15:I15"/>
    <mergeCell ref="K15:M15"/>
    <mergeCell ref="B6:B7"/>
    <mergeCell ref="C6:E6"/>
    <mergeCell ref="G6:I6"/>
    <mergeCell ref="K6:M6"/>
  </mergeCells>
  <hyperlinks>
    <hyperlink ref="B2" location="Home!A1" display="Home" xr:uid="{2207E5BB-F014-4FCD-94D9-4346D3B1F117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1:S178"/>
  <sheetViews>
    <sheetView showGridLines="0" zoomScale="90" zoomScaleNormal="90" zoomScaleSheetLayoutView="90" workbookViewId="0"/>
  </sheetViews>
  <sheetFormatPr baseColWidth="10" defaultColWidth="11.453125" defaultRowHeight="15" x14ac:dyDescent="0.4"/>
  <cols>
    <col min="1" max="1" width="0.81640625" style="3" customWidth="1"/>
    <col min="2" max="2" width="22.81640625" style="3" customWidth="1"/>
    <col min="3" max="4" width="10.26953125" style="54" customWidth="1"/>
    <col min="5" max="5" width="7.453125" style="54" customWidth="1"/>
    <col min="6" max="6" width="0.81640625" style="3" customWidth="1"/>
    <col min="7" max="8" width="10.26953125" style="3" customWidth="1"/>
    <col min="9" max="9" width="7.453125" style="3" customWidth="1"/>
    <col min="10" max="10" width="0.81640625" style="3" customWidth="1"/>
    <col min="11" max="12" width="12.26953125" style="54" bestFit="1" customWidth="1"/>
    <col min="13" max="13" width="7.453125" style="3" customWidth="1"/>
    <col min="14" max="14" width="0.81640625" style="3" customWidth="1"/>
    <col min="15" max="16" width="10.26953125" style="3" customWidth="1"/>
    <col min="17" max="17" width="7.453125" style="3" customWidth="1"/>
    <col min="18" max="16384" width="11.453125" style="3"/>
  </cols>
  <sheetData>
    <row r="1" spans="2:17" s="6" customFormat="1" ht="18.5" customHeight="1" x14ac:dyDescent="0.4"/>
    <row r="2" spans="2:17" s="6" customFormat="1" ht="15.5" customHeight="1" x14ac:dyDescent="0.4">
      <c r="B2" s="456" t="s">
        <v>230</v>
      </c>
    </row>
    <row r="3" spans="2:17" s="6" customFormat="1" ht="18.5" customHeight="1" x14ac:dyDescent="0.4"/>
    <row r="4" spans="2:17" s="4" customFormat="1" ht="18.5" customHeight="1" x14ac:dyDescent="0.4">
      <c r="B4" s="1" t="s">
        <v>27</v>
      </c>
    </row>
    <row r="5" spans="2:17" s="6" customFormat="1" ht="6.75" customHeight="1" x14ac:dyDescent="0.4"/>
    <row r="6" spans="2:17" ht="15" customHeight="1" x14ac:dyDescent="0.4">
      <c r="B6" s="38"/>
      <c r="C6" s="472" t="s">
        <v>84</v>
      </c>
      <c r="D6" s="472"/>
      <c r="E6" s="472"/>
      <c r="F6" s="41"/>
      <c r="G6" s="472" t="s">
        <v>85</v>
      </c>
      <c r="H6" s="472"/>
      <c r="I6" s="472"/>
      <c r="J6" s="41"/>
      <c r="K6" s="472" t="s">
        <v>86</v>
      </c>
      <c r="L6" s="472"/>
      <c r="M6" s="472"/>
      <c r="N6" s="41"/>
      <c r="O6" s="472" t="s">
        <v>87</v>
      </c>
      <c r="P6" s="472"/>
      <c r="Q6" s="472"/>
    </row>
    <row r="7" spans="2:17" ht="15" customHeight="1" x14ac:dyDescent="0.4">
      <c r="B7" s="39"/>
      <c r="C7" s="40" t="s">
        <v>114</v>
      </c>
      <c r="D7" s="40" t="s">
        <v>109</v>
      </c>
      <c r="E7" s="40" t="s">
        <v>8</v>
      </c>
      <c r="F7" s="41">
        <v>0</v>
      </c>
      <c r="G7" s="40" t="s">
        <v>114</v>
      </c>
      <c r="H7" s="40" t="s">
        <v>109</v>
      </c>
      <c r="I7" s="40" t="s">
        <v>8</v>
      </c>
      <c r="J7" s="41">
        <v>0</v>
      </c>
      <c r="K7" s="40" t="s">
        <v>114</v>
      </c>
      <c r="L7" s="40" t="s">
        <v>109</v>
      </c>
      <c r="M7" s="40" t="s">
        <v>8</v>
      </c>
      <c r="N7" s="41">
        <v>0</v>
      </c>
      <c r="O7" s="40" t="s">
        <v>114</v>
      </c>
      <c r="P7" s="40" t="s">
        <v>109</v>
      </c>
      <c r="Q7" s="40" t="s">
        <v>8</v>
      </c>
    </row>
    <row r="8" spans="2:17" ht="15" customHeight="1" x14ac:dyDescent="0.4">
      <c r="B8" s="42" t="s">
        <v>233</v>
      </c>
      <c r="C8" s="43">
        <v>1439.4</v>
      </c>
      <c r="D8" s="43">
        <v>1408</v>
      </c>
      <c r="E8" s="44">
        <v>2.2301136363636509E-2</v>
      </c>
      <c r="F8" s="45">
        <v>0</v>
      </c>
      <c r="G8" s="43">
        <v>6210</v>
      </c>
      <c r="H8" s="43">
        <v>6210</v>
      </c>
      <c r="I8" s="44">
        <v>0</v>
      </c>
      <c r="J8" s="45">
        <v>0</v>
      </c>
      <c r="K8" s="43">
        <v>7649.4</v>
      </c>
      <c r="L8" s="43">
        <v>7618</v>
      </c>
      <c r="M8" s="44">
        <v>4.1218167498029423E-3</v>
      </c>
      <c r="N8" s="45">
        <v>0</v>
      </c>
      <c r="O8" s="43" t="s">
        <v>161</v>
      </c>
      <c r="P8" s="43" t="s">
        <v>161</v>
      </c>
      <c r="Q8" s="44" t="s">
        <v>161</v>
      </c>
    </row>
    <row r="9" spans="2:17" ht="15" customHeight="1" x14ac:dyDescent="0.4">
      <c r="B9" s="42" t="s">
        <v>234</v>
      </c>
      <c r="C9" s="43">
        <v>3760.2</v>
      </c>
      <c r="D9" s="43">
        <v>3704</v>
      </c>
      <c r="E9" s="44">
        <v>1.5172786177105824E-2</v>
      </c>
      <c r="F9" s="45">
        <v>0</v>
      </c>
      <c r="G9" s="43">
        <v>7617</v>
      </c>
      <c r="H9" s="43">
        <v>7617</v>
      </c>
      <c r="I9" s="44">
        <v>0</v>
      </c>
      <c r="J9" s="45">
        <v>0</v>
      </c>
      <c r="K9" s="43">
        <v>11377.2</v>
      </c>
      <c r="L9" s="43">
        <v>11321</v>
      </c>
      <c r="M9" s="44">
        <v>4.9642257751083552E-3</v>
      </c>
      <c r="N9" s="45">
        <v>0</v>
      </c>
      <c r="O9" s="43" t="s">
        <v>161</v>
      </c>
      <c r="P9" s="43" t="s">
        <v>161</v>
      </c>
      <c r="Q9" s="44" t="s">
        <v>161</v>
      </c>
    </row>
    <row r="10" spans="2:17" ht="15" customHeight="1" x14ac:dyDescent="0.4">
      <c r="B10" s="42" t="s">
        <v>9</v>
      </c>
      <c r="C10" s="46">
        <v>49251.339999999989</v>
      </c>
      <c r="D10" s="46">
        <v>44104.58</v>
      </c>
      <c r="E10" s="44">
        <v>0.11669445667547418</v>
      </c>
      <c r="F10" s="45">
        <v>0</v>
      </c>
      <c r="G10" s="46" t="s">
        <v>161</v>
      </c>
      <c r="H10" s="46" t="s">
        <v>161</v>
      </c>
      <c r="I10" s="44" t="s">
        <v>161</v>
      </c>
      <c r="J10" s="45">
        <v>0</v>
      </c>
      <c r="K10" s="46">
        <v>49251.339999999989</v>
      </c>
      <c r="L10" s="43">
        <v>44104.58</v>
      </c>
      <c r="M10" s="44">
        <v>0.11669445667547418</v>
      </c>
      <c r="N10" s="45">
        <v>0</v>
      </c>
      <c r="O10" s="46" t="s">
        <v>161</v>
      </c>
      <c r="P10" s="43" t="s">
        <v>161</v>
      </c>
      <c r="Q10" s="44" t="s">
        <v>161</v>
      </c>
    </row>
    <row r="11" spans="2:17" ht="15" customHeight="1" x14ac:dyDescent="0.4">
      <c r="B11" s="42" t="s">
        <v>235</v>
      </c>
      <c r="C11" s="46">
        <v>479103.67</v>
      </c>
      <c r="D11" s="46">
        <v>441267.79</v>
      </c>
      <c r="E11" s="44">
        <v>8.574357987923853E-2</v>
      </c>
      <c r="F11" s="45">
        <v>0</v>
      </c>
      <c r="G11" s="46">
        <v>824571.98</v>
      </c>
      <c r="H11" s="46">
        <v>813499.88</v>
      </c>
      <c r="I11" s="44">
        <v>1.3610450686237341E-2</v>
      </c>
      <c r="J11" s="45">
        <v>0</v>
      </c>
      <c r="K11" s="46">
        <v>1303675.6499999999</v>
      </c>
      <c r="L11" s="43">
        <v>1254767.67</v>
      </c>
      <c r="M11" s="44">
        <v>3.8977717683784441E-2</v>
      </c>
      <c r="N11" s="45">
        <v>0</v>
      </c>
      <c r="O11" s="46">
        <v>32660.701000000001</v>
      </c>
      <c r="P11" s="43">
        <v>31325.000999999997</v>
      </c>
      <c r="Q11" s="44">
        <v>4.2640062485552743E-2</v>
      </c>
    </row>
    <row r="12" spans="2:17" ht="15" customHeight="1" x14ac:dyDescent="0.4">
      <c r="B12" s="47" t="s">
        <v>236</v>
      </c>
      <c r="C12" s="48">
        <v>533554.61</v>
      </c>
      <c r="D12" s="48">
        <v>446379.79</v>
      </c>
      <c r="E12" s="49">
        <v>0.19529293653729263</v>
      </c>
      <c r="F12" s="45">
        <v>0</v>
      </c>
      <c r="G12" s="48">
        <v>838398.98</v>
      </c>
      <c r="H12" s="48">
        <v>827326.88</v>
      </c>
      <c r="I12" s="50">
        <v>1.3382981101738078E-2</v>
      </c>
      <c r="J12" s="45">
        <v>0</v>
      </c>
      <c r="K12" s="51">
        <v>1371953.5899999999</v>
      </c>
      <c r="L12" s="51">
        <v>1317811.25</v>
      </c>
      <c r="M12" s="52">
        <v>4.1085049167701282E-2</v>
      </c>
      <c r="N12" s="45">
        <v>0</v>
      </c>
      <c r="O12" s="51">
        <v>32660.701000000001</v>
      </c>
      <c r="P12" s="51">
        <v>31242.261500000001</v>
      </c>
      <c r="Q12" s="50">
        <v>4.5401306816409637E-2</v>
      </c>
    </row>
    <row r="13" spans="2:17" ht="10" customHeight="1" x14ac:dyDescent="0.4">
      <c r="C13" s="53"/>
      <c r="D13" s="53"/>
      <c r="E13" s="53"/>
      <c r="F13" s="53"/>
      <c r="G13" s="53"/>
      <c r="H13" s="53"/>
      <c r="N13" s="41"/>
    </row>
    <row r="14" spans="2:17" ht="14.5" customHeight="1" x14ac:dyDescent="0.4">
      <c r="B14" s="38"/>
      <c r="C14" s="472" t="s">
        <v>104</v>
      </c>
      <c r="D14" s="472"/>
      <c r="E14" s="472"/>
      <c r="F14" s="41"/>
      <c r="G14" s="472" t="s">
        <v>105</v>
      </c>
      <c r="H14" s="472"/>
      <c r="I14" s="472"/>
      <c r="J14" s="41"/>
      <c r="K14" s="472" t="s">
        <v>88</v>
      </c>
      <c r="L14" s="472"/>
      <c r="M14" s="472"/>
      <c r="N14" s="41"/>
      <c r="O14" s="472" t="s">
        <v>101</v>
      </c>
      <c r="P14" s="472"/>
      <c r="Q14" s="472"/>
    </row>
    <row r="15" spans="2:17" x14ac:dyDescent="0.4">
      <c r="B15" s="39"/>
      <c r="C15" s="40" t="s">
        <v>114</v>
      </c>
      <c r="D15" s="40" t="s">
        <v>109</v>
      </c>
      <c r="E15" s="40" t="s">
        <v>8</v>
      </c>
      <c r="F15" s="41">
        <v>0</v>
      </c>
      <c r="G15" s="40" t="s">
        <v>114</v>
      </c>
      <c r="H15" s="40" t="s">
        <v>109</v>
      </c>
      <c r="I15" s="40" t="s">
        <v>8</v>
      </c>
      <c r="J15" s="41">
        <v>0</v>
      </c>
      <c r="K15" s="40" t="s">
        <v>114</v>
      </c>
      <c r="L15" s="40" t="s">
        <v>109</v>
      </c>
      <c r="M15" s="40" t="s">
        <v>8</v>
      </c>
      <c r="N15" s="41">
        <v>0</v>
      </c>
      <c r="O15" s="40" t="s">
        <v>114</v>
      </c>
      <c r="P15" s="40" t="s">
        <v>109</v>
      </c>
      <c r="Q15" s="40" t="s">
        <v>8</v>
      </c>
    </row>
    <row r="16" spans="2:17" x14ac:dyDescent="0.4">
      <c r="B16" s="42" t="s">
        <v>233</v>
      </c>
      <c r="C16" s="43">
        <v>1083.3364630000001</v>
      </c>
      <c r="D16" s="43">
        <v>956.083482</v>
      </c>
      <c r="E16" s="44">
        <v>0.13309819005951629</v>
      </c>
      <c r="F16" s="45">
        <v>0</v>
      </c>
      <c r="G16" s="43">
        <v>4256.3596559999996</v>
      </c>
      <c r="H16" s="43">
        <v>4680.0912539999999</v>
      </c>
      <c r="I16" s="44">
        <v>-9.0539174345765971E-2</v>
      </c>
      <c r="J16" s="45">
        <v>0</v>
      </c>
      <c r="K16" s="43">
        <v>5339.6961190000002</v>
      </c>
      <c r="L16" s="43">
        <v>5636.1747359999999</v>
      </c>
      <c r="M16" s="44">
        <v>-5.2602807912660809E-2</v>
      </c>
      <c r="N16" s="45">
        <v>0</v>
      </c>
      <c r="O16" s="43">
        <v>206.51211599999999</v>
      </c>
      <c r="P16" s="43">
        <v>181.728365</v>
      </c>
      <c r="Q16" s="44">
        <v>0.13637800020926827</v>
      </c>
    </row>
    <row r="17" spans="2:19" x14ac:dyDescent="0.4">
      <c r="B17" s="42" t="s">
        <v>234</v>
      </c>
      <c r="C17" s="43">
        <v>2654.553461</v>
      </c>
      <c r="D17" s="43">
        <v>2624.1239489243699</v>
      </c>
      <c r="E17" s="44">
        <v>1.1596065074633177E-2</v>
      </c>
      <c r="F17" s="45">
        <v>0</v>
      </c>
      <c r="G17" s="43">
        <v>11203.778018999999</v>
      </c>
      <c r="H17" s="43">
        <v>10942.178185554623</v>
      </c>
      <c r="I17" s="44">
        <v>2.3907473357610787E-2</v>
      </c>
      <c r="J17" s="45">
        <v>0</v>
      </c>
      <c r="K17" s="43">
        <v>13858.331479999999</v>
      </c>
      <c r="L17" s="43">
        <v>13566.302134478992</v>
      </c>
      <c r="M17" s="44">
        <v>2.1526082983129857E-2</v>
      </c>
      <c r="N17" s="45">
        <v>0</v>
      </c>
      <c r="O17" s="43">
        <v>297.57927599999999</v>
      </c>
      <c r="P17" s="43">
        <v>352.42746299999999</v>
      </c>
      <c r="Q17" s="44">
        <v>-0.15562971890190069</v>
      </c>
    </row>
    <row r="18" spans="2:19" x14ac:dyDescent="0.4">
      <c r="B18" s="42" t="s">
        <v>9</v>
      </c>
      <c r="C18" s="46" t="s">
        <v>160</v>
      </c>
      <c r="D18" s="46" t="s">
        <v>160</v>
      </c>
      <c r="E18" s="44" t="s">
        <v>161</v>
      </c>
      <c r="F18" s="45">
        <v>0</v>
      </c>
      <c r="G18" s="46" t="s">
        <v>160</v>
      </c>
      <c r="H18" s="46" t="s">
        <v>160</v>
      </c>
      <c r="I18" s="44" t="s">
        <v>161</v>
      </c>
      <c r="J18" s="45">
        <v>0</v>
      </c>
      <c r="K18" s="46" t="s">
        <v>161</v>
      </c>
      <c r="L18" s="43" t="s">
        <v>161</v>
      </c>
      <c r="M18" s="44" t="s">
        <v>161</v>
      </c>
      <c r="N18" s="45">
        <v>0</v>
      </c>
      <c r="O18" s="46">
        <v>8620.7592230000155</v>
      </c>
      <c r="P18" s="43">
        <v>6700.381315000006</v>
      </c>
      <c r="Q18" s="44">
        <v>0.28660725676923771</v>
      </c>
    </row>
    <row r="19" spans="2:19" x14ac:dyDescent="0.4">
      <c r="B19" s="42" t="s">
        <v>235</v>
      </c>
      <c r="C19" s="46">
        <v>381520.73855199991</v>
      </c>
      <c r="D19" s="46">
        <v>407085.36531199992</v>
      </c>
      <c r="E19" s="44">
        <v>-6.2799179087184021E-2</v>
      </c>
      <c r="F19" s="45">
        <v>0</v>
      </c>
      <c r="G19" s="46">
        <v>728538.04323700001</v>
      </c>
      <c r="H19" s="46">
        <v>742524.58030899998</v>
      </c>
      <c r="I19" s="44">
        <v>-1.8836463388430147E-2</v>
      </c>
      <c r="J19" s="45">
        <v>0</v>
      </c>
      <c r="K19" s="46">
        <v>1110058.7817889999</v>
      </c>
      <c r="L19" s="43">
        <v>1149609.9456209999</v>
      </c>
      <c r="M19" s="44">
        <v>-3.4403985441022855E-2</v>
      </c>
      <c r="N19" s="45">
        <v>0</v>
      </c>
      <c r="O19" s="46">
        <v>57541.164384999982</v>
      </c>
      <c r="P19" s="43">
        <v>56450.31285699999</v>
      </c>
      <c r="Q19" s="44">
        <v>1.9324100661113119E-2</v>
      </c>
    </row>
    <row r="20" spans="2:19" x14ac:dyDescent="0.4">
      <c r="B20" s="47" t="s">
        <v>236</v>
      </c>
      <c r="C20" s="48">
        <v>385258.62847599993</v>
      </c>
      <c r="D20" s="48">
        <v>409974.60901617643</v>
      </c>
      <c r="E20" s="49">
        <v>-6.0286612869728473E-2</v>
      </c>
      <c r="F20" s="45">
        <v>0</v>
      </c>
      <c r="G20" s="48">
        <v>743998.18091200001</v>
      </c>
      <c r="H20" s="48">
        <v>757980.79252232215</v>
      </c>
      <c r="I20" s="50">
        <v>-1.8447184609774125E-2</v>
      </c>
      <c r="J20" s="45">
        <v>0</v>
      </c>
      <c r="K20" s="51">
        <v>1129256.8093879998</v>
      </c>
      <c r="L20" s="51">
        <v>1168812.422491479</v>
      </c>
      <c r="M20" s="52">
        <v>-3.3842567329290585E-2</v>
      </c>
      <c r="N20" s="45">
        <v>0</v>
      </c>
      <c r="O20" s="51">
        <v>66666.014999999999</v>
      </c>
      <c r="P20" s="51">
        <v>63684.85</v>
      </c>
      <c r="Q20" s="50">
        <v>4.6811211771716543E-2</v>
      </c>
    </row>
    <row r="22" spans="2:19" x14ac:dyDescent="0.4">
      <c r="M22" s="54"/>
      <c r="N22" s="54"/>
      <c r="O22" s="54"/>
      <c r="P22" s="54"/>
      <c r="Q22" s="54"/>
      <c r="R22" s="54"/>
      <c r="S22" s="54"/>
    </row>
    <row r="23" spans="2:19" x14ac:dyDescent="0.4">
      <c r="M23" s="54"/>
      <c r="N23" s="54"/>
      <c r="O23" s="54"/>
      <c r="P23" s="54"/>
      <c r="Q23" s="54"/>
      <c r="R23" s="54"/>
      <c r="S23" s="54"/>
    </row>
    <row r="28" spans="2:19" x14ac:dyDescent="0.4">
      <c r="M28" s="102"/>
    </row>
    <row r="29" spans="2:19" x14ac:dyDescent="0.4">
      <c r="C29" s="3"/>
      <c r="D29" s="3"/>
      <c r="E29" s="3"/>
      <c r="F29" s="102"/>
      <c r="K29" s="3"/>
      <c r="L29" s="3"/>
    </row>
    <row r="30" spans="2:19" x14ac:dyDescent="0.4">
      <c r="C30" s="3"/>
      <c r="D30" s="3"/>
      <c r="E30" s="3"/>
      <c r="K30" s="3"/>
      <c r="L30" s="3"/>
    </row>
    <row r="31" spans="2:19" x14ac:dyDescent="0.4">
      <c r="C31" s="3"/>
      <c r="D31" s="3"/>
      <c r="E31" s="3"/>
      <c r="K31" s="3"/>
      <c r="L31" s="3"/>
    </row>
    <row r="32" spans="2:19" x14ac:dyDescent="0.4">
      <c r="C32" s="3"/>
      <c r="D32" s="3"/>
      <c r="E32" s="3"/>
      <c r="K32" s="3"/>
      <c r="L32" s="3"/>
    </row>
    <row r="33" s="3" customFormat="1" x14ac:dyDescent="0.4"/>
    <row r="34" s="3" customFormat="1" x14ac:dyDescent="0.4"/>
    <row r="35" s="3" customFormat="1" x14ac:dyDescent="0.4"/>
    <row r="36" s="3" customFormat="1" x14ac:dyDescent="0.4"/>
    <row r="37" s="3" customFormat="1" x14ac:dyDescent="0.4"/>
    <row r="38" s="3" customFormat="1" x14ac:dyDescent="0.4"/>
    <row r="39" s="3" customFormat="1" x14ac:dyDescent="0.4"/>
    <row r="40" s="3" customFormat="1" x14ac:dyDescent="0.4"/>
    <row r="41" s="3" customFormat="1" x14ac:dyDescent="0.4"/>
    <row r="42" s="3" customFormat="1" x14ac:dyDescent="0.4"/>
    <row r="43" s="3" customFormat="1" x14ac:dyDescent="0.4"/>
    <row r="44" s="3" customFormat="1" x14ac:dyDescent="0.4"/>
    <row r="45" s="3" customFormat="1" x14ac:dyDescent="0.4"/>
    <row r="46" s="3" customFormat="1" x14ac:dyDescent="0.4"/>
    <row r="47" s="3" customFormat="1" x14ac:dyDescent="0.4"/>
    <row r="48" s="3" customFormat="1" x14ac:dyDescent="0.4"/>
    <row r="49" s="3" customFormat="1" x14ac:dyDescent="0.4"/>
    <row r="50" s="3" customFormat="1" x14ac:dyDescent="0.4"/>
    <row r="51" s="3" customFormat="1" x14ac:dyDescent="0.4"/>
    <row r="52" s="3" customFormat="1" x14ac:dyDescent="0.4"/>
    <row r="53" s="3" customFormat="1" x14ac:dyDescent="0.4"/>
    <row r="54" s="3" customFormat="1" x14ac:dyDescent="0.4"/>
    <row r="55" s="3" customFormat="1" x14ac:dyDescent="0.4"/>
    <row r="56" s="3" customFormat="1" x14ac:dyDescent="0.4"/>
    <row r="57" s="3" customFormat="1" x14ac:dyDescent="0.4"/>
    <row r="58" s="3" customFormat="1" x14ac:dyDescent="0.4"/>
    <row r="59" s="3" customFormat="1" x14ac:dyDescent="0.4"/>
    <row r="60" s="3" customFormat="1" x14ac:dyDescent="0.4"/>
    <row r="61" s="3" customFormat="1" x14ac:dyDescent="0.4"/>
    <row r="62" s="3" customFormat="1" x14ac:dyDescent="0.4"/>
    <row r="63" s="3" customFormat="1" x14ac:dyDescent="0.4"/>
    <row r="64" s="3" customFormat="1" x14ac:dyDescent="0.4"/>
    <row r="65" s="3" customFormat="1" x14ac:dyDescent="0.4"/>
    <row r="66" s="3" customFormat="1" x14ac:dyDescent="0.4"/>
    <row r="67" s="3" customFormat="1" x14ac:dyDescent="0.4"/>
    <row r="68" s="3" customFormat="1" x14ac:dyDescent="0.4"/>
    <row r="69" s="3" customFormat="1" x14ac:dyDescent="0.4"/>
    <row r="70" s="3" customFormat="1" x14ac:dyDescent="0.4"/>
    <row r="71" s="3" customFormat="1" x14ac:dyDescent="0.4"/>
    <row r="72" s="3" customFormat="1" x14ac:dyDescent="0.4"/>
    <row r="73" s="3" customFormat="1" x14ac:dyDescent="0.4"/>
    <row r="74" s="3" customFormat="1" x14ac:dyDescent="0.4"/>
    <row r="75" s="3" customFormat="1" x14ac:dyDescent="0.4"/>
    <row r="76" s="3" customFormat="1" x14ac:dyDescent="0.4"/>
    <row r="77" s="3" customFormat="1" x14ac:dyDescent="0.4"/>
    <row r="78" s="3" customFormat="1" x14ac:dyDescent="0.4"/>
    <row r="79" s="3" customFormat="1" x14ac:dyDescent="0.4"/>
    <row r="80" s="3" customFormat="1" x14ac:dyDescent="0.4"/>
    <row r="81" s="3" customFormat="1" x14ac:dyDescent="0.4"/>
    <row r="82" s="3" customFormat="1" x14ac:dyDescent="0.4"/>
    <row r="83" s="3" customFormat="1" x14ac:dyDescent="0.4"/>
    <row r="84" s="3" customFormat="1" x14ac:dyDescent="0.4"/>
    <row r="85" s="3" customFormat="1" x14ac:dyDescent="0.4"/>
    <row r="86" s="3" customFormat="1" x14ac:dyDescent="0.4"/>
    <row r="87" s="3" customFormat="1" x14ac:dyDescent="0.4"/>
    <row r="88" s="3" customFormat="1" x14ac:dyDescent="0.4"/>
    <row r="89" s="3" customFormat="1" x14ac:dyDescent="0.4"/>
    <row r="90" s="3" customFormat="1" x14ac:dyDescent="0.4"/>
    <row r="91" s="3" customFormat="1" x14ac:dyDescent="0.4"/>
    <row r="92" s="3" customFormat="1" x14ac:dyDescent="0.4"/>
    <row r="93" s="3" customFormat="1" x14ac:dyDescent="0.4"/>
    <row r="94" s="3" customFormat="1" x14ac:dyDescent="0.4"/>
    <row r="95" s="3" customFormat="1" x14ac:dyDescent="0.4"/>
    <row r="96" s="3" customFormat="1" x14ac:dyDescent="0.4"/>
    <row r="97" s="3" customFormat="1" x14ac:dyDescent="0.4"/>
    <row r="98" s="3" customFormat="1" x14ac:dyDescent="0.4"/>
    <row r="99" s="3" customFormat="1" x14ac:dyDescent="0.4"/>
    <row r="100" s="3" customFormat="1" x14ac:dyDescent="0.4"/>
    <row r="101" s="3" customFormat="1" x14ac:dyDescent="0.4"/>
    <row r="102" s="3" customFormat="1" x14ac:dyDescent="0.4"/>
    <row r="103" s="3" customFormat="1" x14ac:dyDescent="0.4"/>
    <row r="104" s="3" customFormat="1" x14ac:dyDescent="0.4"/>
    <row r="105" s="3" customFormat="1" x14ac:dyDescent="0.4"/>
    <row r="106" s="3" customFormat="1" x14ac:dyDescent="0.4"/>
    <row r="107" s="3" customFormat="1" x14ac:dyDescent="0.4"/>
    <row r="108" s="3" customFormat="1" x14ac:dyDescent="0.4"/>
    <row r="109" s="3" customFormat="1" x14ac:dyDescent="0.4"/>
    <row r="110" s="3" customFormat="1" x14ac:dyDescent="0.4"/>
    <row r="111" s="3" customFormat="1" x14ac:dyDescent="0.4"/>
    <row r="112" s="3" customFormat="1" x14ac:dyDescent="0.4"/>
    <row r="113" s="3" customFormat="1" x14ac:dyDescent="0.4"/>
    <row r="114" s="3" customFormat="1" x14ac:dyDescent="0.4"/>
    <row r="115" s="3" customFormat="1" x14ac:dyDescent="0.4"/>
    <row r="116" s="3" customFormat="1" x14ac:dyDescent="0.4"/>
    <row r="117" s="3" customFormat="1" x14ac:dyDescent="0.4"/>
    <row r="118" s="3" customFormat="1" x14ac:dyDescent="0.4"/>
    <row r="119" s="3" customFormat="1" x14ac:dyDescent="0.4"/>
    <row r="120" s="3" customFormat="1" x14ac:dyDescent="0.4"/>
    <row r="121" s="3" customFormat="1" x14ac:dyDescent="0.4"/>
    <row r="122" s="3" customFormat="1" x14ac:dyDescent="0.4"/>
    <row r="123" s="3" customFormat="1" x14ac:dyDescent="0.4"/>
    <row r="124" s="3" customFormat="1" x14ac:dyDescent="0.4"/>
    <row r="125" s="3" customFormat="1" x14ac:dyDescent="0.4"/>
    <row r="126" s="3" customFormat="1" x14ac:dyDescent="0.4"/>
    <row r="127" s="3" customFormat="1" x14ac:dyDescent="0.4"/>
    <row r="128" s="3" customFormat="1" x14ac:dyDescent="0.4"/>
    <row r="129" s="3" customFormat="1" x14ac:dyDescent="0.4"/>
    <row r="130" s="3" customFormat="1" x14ac:dyDescent="0.4"/>
    <row r="131" s="3" customFormat="1" x14ac:dyDescent="0.4"/>
    <row r="132" s="3" customFormat="1" x14ac:dyDescent="0.4"/>
    <row r="133" s="3" customFormat="1" x14ac:dyDescent="0.4"/>
    <row r="134" s="3" customFormat="1" x14ac:dyDescent="0.4"/>
    <row r="135" s="3" customFormat="1" x14ac:dyDescent="0.4"/>
    <row r="136" s="3" customFormat="1" x14ac:dyDescent="0.4"/>
    <row r="137" s="3" customFormat="1" x14ac:dyDescent="0.4"/>
    <row r="138" s="3" customFormat="1" x14ac:dyDescent="0.4"/>
    <row r="139" s="3" customFormat="1" x14ac:dyDescent="0.4"/>
    <row r="140" s="3" customFormat="1" x14ac:dyDescent="0.4"/>
    <row r="141" s="3" customFormat="1" x14ac:dyDescent="0.4"/>
    <row r="142" s="3" customFormat="1" x14ac:dyDescent="0.4"/>
    <row r="143" s="3" customFormat="1" x14ac:dyDescent="0.4"/>
    <row r="144" s="3" customFormat="1" x14ac:dyDescent="0.4"/>
    <row r="145" s="3" customFormat="1" x14ac:dyDescent="0.4"/>
    <row r="146" s="3" customFormat="1" x14ac:dyDescent="0.4"/>
    <row r="147" s="3" customFormat="1" x14ac:dyDescent="0.4"/>
    <row r="148" s="3" customFormat="1" x14ac:dyDescent="0.4"/>
    <row r="149" s="3" customFormat="1" x14ac:dyDescent="0.4"/>
    <row r="150" s="3" customFormat="1" x14ac:dyDescent="0.4"/>
    <row r="151" s="3" customFormat="1" x14ac:dyDescent="0.4"/>
    <row r="152" s="3" customFormat="1" x14ac:dyDescent="0.4"/>
    <row r="153" s="3" customFormat="1" x14ac:dyDescent="0.4"/>
    <row r="154" s="3" customFormat="1" x14ac:dyDescent="0.4"/>
    <row r="155" s="3" customFormat="1" x14ac:dyDescent="0.4"/>
    <row r="156" s="3" customFormat="1" x14ac:dyDescent="0.4"/>
    <row r="157" s="3" customFormat="1" x14ac:dyDescent="0.4"/>
    <row r="158" s="3" customFormat="1" x14ac:dyDescent="0.4"/>
    <row r="159" s="3" customFormat="1" x14ac:dyDescent="0.4"/>
    <row r="160" s="3" customFormat="1" x14ac:dyDescent="0.4"/>
    <row r="161" s="3" customFormat="1" x14ac:dyDescent="0.4"/>
    <row r="162" s="3" customFormat="1" x14ac:dyDescent="0.4"/>
    <row r="163" s="3" customFormat="1" x14ac:dyDescent="0.4"/>
    <row r="164" s="3" customFormat="1" x14ac:dyDescent="0.4"/>
    <row r="165" s="3" customFormat="1" x14ac:dyDescent="0.4"/>
    <row r="166" s="3" customFormat="1" x14ac:dyDescent="0.4"/>
    <row r="167" s="3" customFormat="1" x14ac:dyDescent="0.4"/>
    <row r="168" s="3" customFormat="1" x14ac:dyDescent="0.4"/>
    <row r="169" s="3" customFormat="1" x14ac:dyDescent="0.4"/>
    <row r="170" s="3" customFormat="1" x14ac:dyDescent="0.4"/>
    <row r="171" s="3" customFormat="1" x14ac:dyDescent="0.4"/>
    <row r="172" s="3" customFormat="1" x14ac:dyDescent="0.4"/>
    <row r="173" s="3" customFormat="1" x14ac:dyDescent="0.4"/>
    <row r="174" s="3" customFormat="1" x14ac:dyDescent="0.4"/>
    <row r="175" s="3" customFormat="1" x14ac:dyDescent="0.4"/>
    <row r="176" s="3" customFormat="1" x14ac:dyDescent="0.4"/>
    <row r="177" s="3" customFormat="1" x14ac:dyDescent="0.4"/>
    <row r="178" s="3" customFormat="1" x14ac:dyDescent="0.4"/>
  </sheetData>
  <mergeCells count="8">
    <mergeCell ref="O6:Q6"/>
    <mergeCell ref="G14:I14"/>
    <mergeCell ref="K14:M14"/>
    <mergeCell ref="O14:Q14"/>
    <mergeCell ref="C14:E14"/>
    <mergeCell ref="C6:E6"/>
    <mergeCell ref="G6:I6"/>
    <mergeCell ref="K6:M6"/>
  </mergeCells>
  <hyperlinks>
    <hyperlink ref="B2" location="Home!A1" display="Home" xr:uid="{4ED0E607-6665-42A6-97DF-D7AA2AC3264C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B1:T255"/>
  <sheetViews>
    <sheetView showGridLines="0" topLeftCell="A15" zoomScale="85" zoomScaleNormal="85" zoomScaleSheetLayoutView="90" workbookViewId="0">
      <selection activeCell="D27" sqref="D27"/>
    </sheetView>
  </sheetViews>
  <sheetFormatPr baseColWidth="10" defaultColWidth="11.453125" defaultRowHeight="15" x14ac:dyDescent="0.4"/>
  <cols>
    <col min="1" max="1" width="0.81640625" style="3" customWidth="1"/>
    <col min="2" max="2" width="27.81640625" style="3" customWidth="1"/>
    <col min="3" max="4" width="10.81640625" style="54" bestFit="1" customWidth="1"/>
    <col min="5" max="5" width="9.1796875" style="54" bestFit="1" customWidth="1"/>
    <col min="6" max="6" width="0.81640625" style="54" customWidth="1"/>
    <col min="7" max="8" width="10.81640625" style="3" bestFit="1" customWidth="1"/>
    <col min="9" max="9" width="9.1796875" style="3" bestFit="1" customWidth="1"/>
    <col min="10" max="10" width="0.81640625" style="3" customWidth="1"/>
    <col min="11" max="12" width="10.81640625" style="3" bestFit="1" customWidth="1"/>
    <col min="13" max="13" width="9.1796875" style="54" bestFit="1" customWidth="1"/>
    <col min="14" max="14" width="0.81640625" style="54" customWidth="1"/>
    <col min="15" max="15" width="9.54296875" style="54" bestFit="1" customWidth="1"/>
    <col min="16" max="16" width="9.1796875" style="3" bestFit="1" customWidth="1"/>
    <col min="17" max="17" width="10.1796875" style="3" bestFit="1" customWidth="1"/>
    <col min="18" max="18" width="1.7265625" style="3" customWidth="1"/>
    <col min="19" max="19" width="11.81640625" style="3" bestFit="1" customWidth="1"/>
    <col min="20" max="16384" width="11.453125" style="3"/>
  </cols>
  <sheetData>
    <row r="1" spans="2:17" s="6" customFormat="1" ht="22.5" customHeight="1" x14ac:dyDescent="0.4"/>
    <row r="2" spans="2:17" s="6" customFormat="1" ht="15.5" customHeight="1" x14ac:dyDescent="0.4">
      <c r="B2" s="456" t="s">
        <v>230</v>
      </c>
    </row>
    <row r="3" spans="2:17" s="6" customFormat="1" ht="22.5" customHeight="1" x14ac:dyDescent="0.4"/>
    <row r="4" spans="2:17" s="4" customFormat="1" ht="22.5" customHeight="1" x14ac:dyDescent="0.4">
      <c r="B4" s="1" t="s">
        <v>28</v>
      </c>
    </row>
    <row r="5" spans="2:17" s="6" customFormat="1" ht="6.75" customHeight="1" x14ac:dyDescent="0.4">
      <c r="F5" s="4"/>
      <c r="J5" s="4"/>
      <c r="N5" s="4"/>
    </row>
    <row r="6" spans="2:17" ht="15" customHeight="1" x14ac:dyDescent="0.4">
      <c r="B6" s="476"/>
      <c r="C6" s="472" t="s">
        <v>84</v>
      </c>
      <c r="D6" s="472"/>
      <c r="E6" s="472"/>
      <c r="F6" s="4"/>
      <c r="G6" s="472" t="s">
        <v>85</v>
      </c>
      <c r="H6" s="472"/>
      <c r="I6" s="472"/>
      <c r="J6" s="4"/>
      <c r="K6" s="472" t="s">
        <v>86</v>
      </c>
      <c r="L6" s="472"/>
      <c r="M6" s="472"/>
      <c r="N6" s="4"/>
      <c r="O6" s="472" t="s">
        <v>87</v>
      </c>
      <c r="P6" s="472"/>
      <c r="Q6" s="472"/>
    </row>
    <row r="7" spans="2:17" ht="15" customHeight="1" x14ac:dyDescent="0.4">
      <c r="B7" s="478"/>
      <c r="C7" s="40" t="s">
        <v>114</v>
      </c>
      <c r="D7" s="40" t="s">
        <v>109</v>
      </c>
      <c r="E7" s="40" t="s">
        <v>8</v>
      </c>
      <c r="F7" s="41">
        <v>0</v>
      </c>
      <c r="G7" s="40" t="s">
        <v>114</v>
      </c>
      <c r="H7" s="40" t="s">
        <v>109</v>
      </c>
      <c r="I7" s="40" t="s">
        <v>8</v>
      </c>
      <c r="J7" s="41">
        <v>0</v>
      </c>
      <c r="K7" s="40" t="s">
        <v>114</v>
      </c>
      <c r="L7" s="40" t="s">
        <v>109</v>
      </c>
      <c r="M7" s="40" t="s">
        <v>8</v>
      </c>
      <c r="N7" s="41">
        <v>0</v>
      </c>
      <c r="O7" s="40" t="s">
        <v>114</v>
      </c>
      <c r="P7" s="40" t="s">
        <v>109</v>
      </c>
      <c r="Q7" s="40" t="s">
        <v>8</v>
      </c>
    </row>
    <row r="8" spans="2:17" s="62" customFormat="1" ht="15" customHeight="1" x14ac:dyDescent="0.4">
      <c r="B8" s="42" t="s">
        <v>10</v>
      </c>
      <c r="C8" s="46">
        <v>75470.92</v>
      </c>
      <c r="D8" s="46">
        <v>75465.710000000006</v>
      </c>
      <c r="E8" s="104">
        <v>6.9037977645569626E-5</v>
      </c>
      <c r="F8" s="105">
        <v>0</v>
      </c>
      <c r="G8" s="46">
        <v>18901</v>
      </c>
      <c r="H8" s="46">
        <v>18901</v>
      </c>
      <c r="I8" s="104">
        <v>0</v>
      </c>
      <c r="J8" s="105">
        <v>0</v>
      </c>
      <c r="K8" s="46">
        <v>94371.92</v>
      </c>
      <c r="L8" s="46">
        <v>94366.71</v>
      </c>
      <c r="M8" s="104">
        <v>5.5210147731132864E-5</v>
      </c>
      <c r="N8" s="105">
        <v>0</v>
      </c>
      <c r="O8" s="46">
        <v>3917.15</v>
      </c>
      <c r="P8" s="46">
        <v>3885.319</v>
      </c>
      <c r="Q8" s="104">
        <v>8.1926348904683977E-3</v>
      </c>
    </row>
    <row r="9" spans="2:17" s="62" customFormat="1" ht="15" customHeight="1" x14ac:dyDescent="0.4">
      <c r="B9" s="42" t="s">
        <v>11</v>
      </c>
      <c r="C9" s="46">
        <v>21982.39</v>
      </c>
      <c r="D9" s="46">
        <v>21984.390000000003</v>
      </c>
      <c r="E9" s="104">
        <v>-9.0973640842650916E-5</v>
      </c>
      <c r="F9" s="105">
        <v>0</v>
      </c>
      <c r="G9" s="46">
        <v>18778</v>
      </c>
      <c r="H9" s="46">
        <v>18778</v>
      </c>
      <c r="I9" s="104">
        <v>0</v>
      </c>
      <c r="J9" s="105">
        <v>0</v>
      </c>
      <c r="K9" s="46">
        <v>40760.39</v>
      </c>
      <c r="L9" s="46">
        <v>40762.39</v>
      </c>
      <c r="M9" s="104">
        <v>-4.9064836482815011E-5</v>
      </c>
      <c r="N9" s="105">
        <v>0</v>
      </c>
      <c r="O9" s="46">
        <v>1133.4970000000001</v>
      </c>
      <c r="P9" s="46">
        <v>1172.2650000000001</v>
      </c>
      <c r="Q9" s="104">
        <v>-3.3071020631000647E-2</v>
      </c>
    </row>
    <row r="10" spans="2:17" s="62" customFormat="1" ht="15" customHeight="1" x14ac:dyDescent="0.4">
      <c r="B10" s="72" t="s">
        <v>12</v>
      </c>
      <c r="C10" s="46">
        <v>31029.629999999997</v>
      </c>
      <c r="D10" s="46">
        <v>31179.629999999997</v>
      </c>
      <c r="E10" s="104">
        <v>-4.8108332266931786E-3</v>
      </c>
      <c r="F10" s="105">
        <v>0</v>
      </c>
      <c r="G10" s="46">
        <v>35472</v>
      </c>
      <c r="H10" s="46">
        <v>35472</v>
      </c>
      <c r="I10" s="104">
        <v>0</v>
      </c>
      <c r="J10" s="105">
        <v>0</v>
      </c>
      <c r="K10" s="46">
        <v>66501.63</v>
      </c>
      <c r="L10" s="46">
        <v>66651.63</v>
      </c>
      <c r="M10" s="104">
        <v>-2.2505076019896375E-3</v>
      </c>
      <c r="N10" s="105">
        <v>0</v>
      </c>
      <c r="O10" s="46">
        <v>1605.758</v>
      </c>
      <c r="P10" s="46">
        <v>1625.145</v>
      </c>
      <c r="Q10" s="104">
        <v>-1.1929397069184611E-2</v>
      </c>
    </row>
    <row r="11" spans="2:17" s="62" customFormat="1" ht="15" customHeight="1" x14ac:dyDescent="0.4">
      <c r="B11" s="42" t="s">
        <v>13</v>
      </c>
      <c r="C11" s="46">
        <v>44611.519999999997</v>
      </c>
      <c r="D11" s="46">
        <v>43543.39</v>
      </c>
      <c r="E11" s="104">
        <v>2.4530244429751491E-2</v>
      </c>
      <c r="F11" s="105">
        <v>0</v>
      </c>
      <c r="G11" s="46">
        <v>23096.3</v>
      </c>
      <c r="H11" s="46">
        <v>22756.3</v>
      </c>
      <c r="I11" s="104">
        <v>1.4940917460219749E-2</v>
      </c>
      <c r="J11" s="105">
        <v>0</v>
      </c>
      <c r="K11" s="46">
        <v>67707.819999999992</v>
      </c>
      <c r="L11" s="46">
        <v>66299.69</v>
      </c>
      <c r="M11" s="104">
        <v>2.1238862504485256E-2</v>
      </c>
      <c r="N11" s="105">
        <v>0</v>
      </c>
      <c r="O11" s="46">
        <v>805.43700000000001</v>
      </c>
      <c r="P11" s="46">
        <v>770.94299999999998</v>
      </c>
      <c r="Q11" s="104">
        <v>4.4742607430121373E-2</v>
      </c>
    </row>
    <row r="12" spans="2:17" s="62" customFormat="1" ht="15" customHeight="1" x14ac:dyDescent="0.4">
      <c r="B12" s="42" t="s">
        <v>14</v>
      </c>
      <c r="C12" s="46">
        <v>11665.640000000001</v>
      </c>
      <c r="D12" s="46">
        <v>11665.640000000003</v>
      </c>
      <c r="E12" s="104">
        <v>-1.1102230246251565E-16</v>
      </c>
      <c r="F12" s="105">
        <v>0</v>
      </c>
      <c r="G12" s="46">
        <v>26817</v>
      </c>
      <c r="H12" s="46">
        <v>26817</v>
      </c>
      <c r="I12" s="104">
        <v>0</v>
      </c>
      <c r="J12" s="105">
        <v>0</v>
      </c>
      <c r="K12" s="46">
        <v>38482.639999999999</v>
      </c>
      <c r="L12" s="46">
        <v>38482.639999999999</v>
      </c>
      <c r="M12" s="104">
        <v>0</v>
      </c>
      <c r="N12" s="105">
        <v>0</v>
      </c>
      <c r="O12" s="46">
        <v>914.93</v>
      </c>
      <c r="P12" s="46">
        <v>937.76300000000003</v>
      </c>
      <c r="Q12" s="104">
        <v>-2.4348369470751252E-2</v>
      </c>
    </row>
    <row r="13" spans="2:17" s="62" customFormat="1" ht="15" customHeight="1" x14ac:dyDescent="0.4">
      <c r="B13" s="42" t="s">
        <v>15</v>
      </c>
      <c r="C13" s="46">
        <v>8462.23</v>
      </c>
      <c r="D13" s="46">
        <v>8462.23</v>
      </c>
      <c r="E13" s="104">
        <v>0</v>
      </c>
      <c r="F13" s="105">
        <v>0</v>
      </c>
      <c r="G13" s="46">
        <v>25813</v>
      </c>
      <c r="H13" s="46">
        <v>25813</v>
      </c>
      <c r="I13" s="104">
        <v>0</v>
      </c>
      <c r="J13" s="105">
        <v>0</v>
      </c>
      <c r="K13" s="46">
        <v>34275.229999999996</v>
      </c>
      <c r="L13" s="46">
        <v>34275.229999999996</v>
      </c>
      <c r="M13" s="104">
        <v>0</v>
      </c>
      <c r="N13" s="105">
        <v>0</v>
      </c>
      <c r="O13" s="46">
        <v>881.88199999999995</v>
      </c>
      <c r="P13" s="46">
        <v>938.50900000000001</v>
      </c>
      <c r="Q13" s="104">
        <v>-6.0337194422216633E-2</v>
      </c>
    </row>
    <row r="14" spans="2:17" s="62" customFormat="1" ht="15" customHeight="1" x14ac:dyDescent="0.4">
      <c r="B14" s="42" t="s">
        <v>16</v>
      </c>
      <c r="C14" s="46">
        <v>11135.61</v>
      </c>
      <c r="D14" s="46">
        <v>11134.86</v>
      </c>
      <c r="E14" s="104">
        <v>6.7356033214505118E-5</v>
      </c>
      <c r="F14" s="105">
        <v>0</v>
      </c>
      <c r="G14" s="46">
        <v>21985.4</v>
      </c>
      <c r="H14" s="46">
        <v>21985.4</v>
      </c>
      <c r="I14" s="104">
        <v>0</v>
      </c>
      <c r="J14" s="105">
        <v>0</v>
      </c>
      <c r="K14" s="46">
        <v>33121.01</v>
      </c>
      <c r="L14" s="46">
        <v>33120.26</v>
      </c>
      <c r="M14" s="104">
        <v>2.264474976954034E-5</v>
      </c>
      <c r="N14" s="105">
        <v>0</v>
      </c>
      <c r="O14" s="46">
        <v>816.35799999999995</v>
      </c>
      <c r="P14" s="46">
        <v>765.98699999999997</v>
      </c>
      <c r="Q14" s="104">
        <v>6.5759601664258094E-2</v>
      </c>
    </row>
    <row r="15" spans="2:17" s="62" customFormat="1" ht="15" customHeight="1" x14ac:dyDescent="0.4">
      <c r="B15" s="42" t="s">
        <v>17</v>
      </c>
      <c r="C15" s="46">
        <v>5789.21</v>
      </c>
      <c r="D15" s="46">
        <v>5789.21</v>
      </c>
      <c r="E15" s="104">
        <v>0</v>
      </c>
      <c r="F15" s="105">
        <v>0</v>
      </c>
      <c r="G15" s="46">
        <v>27822</v>
      </c>
      <c r="H15" s="46">
        <v>27822</v>
      </c>
      <c r="I15" s="104">
        <v>0</v>
      </c>
      <c r="J15" s="105">
        <v>0</v>
      </c>
      <c r="K15" s="46">
        <v>33611.21</v>
      </c>
      <c r="L15" s="46">
        <v>33611.21</v>
      </c>
      <c r="M15" s="104">
        <v>0</v>
      </c>
      <c r="N15" s="105">
        <v>0</v>
      </c>
      <c r="O15" s="46">
        <v>0</v>
      </c>
      <c r="P15" s="46">
        <v>0</v>
      </c>
      <c r="Q15" s="104" t="s">
        <v>161</v>
      </c>
    </row>
    <row r="16" spans="2:17" s="62" customFormat="1" ht="15" customHeight="1" x14ac:dyDescent="0.4">
      <c r="B16" s="42" t="s">
        <v>18</v>
      </c>
      <c r="C16" s="46">
        <v>6178.76</v>
      </c>
      <c r="D16" s="46">
        <v>6292.26</v>
      </c>
      <c r="E16" s="104">
        <v>-1.8038034029108752E-2</v>
      </c>
      <c r="F16" s="105">
        <v>0</v>
      </c>
      <c r="G16" s="46">
        <v>25540</v>
      </c>
      <c r="H16" s="46">
        <v>25540</v>
      </c>
      <c r="I16" s="104">
        <v>0</v>
      </c>
      <c r="J16" s="105">
        <v>0</v>
      </c>
      <c r="K16" s="46">
        <v>31718.760000000002</v>
      </c>
      <c r="L16" s="46">
        <v>31832.260000000002</v>
      </c>
      <c r="M16" s="104">
        <v>-3.5655652473308708E-3</v>
      </c>
      <c r="N16" s="105">
        <v>0</v>
      </c>
      <c r="O16" s="46">
        <v>0</v>
      </c>
      <c r="P16" s="46">
        <v>0</v>
      </c>
      <c r="Q16" s="104" t="s">
        <v>161</v>
      </c>
    </row>
    <row r="17" spans="2:20" s="62" customFormat="1" ht="15" customHeight="1" x14ac:dyDescent="0.4">
      <c r="B17" s="42" t="s">
        <v>19</v>
      </c>
      <c r="C17" s="46">
        <v>7614.9099999999989</v>
      </c>
      <c r="D17" s="46">
        <v>7599.91</v>
      </c>
      <c r="E17" s="104">
        <v>1.973707583379225E-3</v>
      </c>
      <c r="F17" s="105">
        <v>0</v>
      </c>
      <c r="G17" s="46">
        <v>13584</v>
      </c>
      <c r="H17" s="46">
        <v>13584</v>
      </c>
      <c r="I17" s="104">
        <v>0</v>
      </c>
      <c r="J17" s="105">
        <v>0</v>
      </c>
      <c r="K17" s="46">
        <v>21198.91</v>
      </c>
      <c r="L17" s="46">
        <v>21183.91</v>
      </c>
      <c r="M17" s="104">
        <v>7.0808457928683843E-4</v>
      </c>
      <c r="N17" s="105">
        <v>0</v>
      </c>
      <c r="O17" s="46">
        <v>0</v>
      </c>
      <c r="P17" s="46">
        <v>0</v>
      </c>
      <c r="Q17" s="104" t="s">
        <v>161</v>
      </c>
    </row>
    <row r="18" spans="2:20" s="62" customFormat="1" ht="15" customHeight="1" x14ac:dyDescent="0.4">
      <c r="B18" s="42" t="s">
        <v>20</v>
      </c>
      <c r="C18" s="46">
        <v>6320.45</v>
      </c>
      <c r="D18" s="46">
        <v>6156.95</v>
      </c>
      <c r="E18" s="104">
        <v>2.6555356142245801E-2</v>
      </c>
      <c r="F18" s="105">
        <v>0</v>
      </c>
      <c r="G18" s="46">
        <v>17632</v>
      </c>
      <c r="H18" s="46">
        <v>17632</v>
      </c>
      <c r="I18" s="104">
        <v>0</v>
      </c>
      <c r="J18" s="105">
        <v>0</v>
      </c>
      <c r="K18" s="46">
        <v>23952.45</v>
      </c>
      <c r="L18" s="46">
        <v>23788.95</v>
      </c>
      <c r="M18" s="104">
        <v>6.8729389065091961E-3</v>
      </c>
      <c r="N18" s="105">
        <v>0</v>
      </c>
      <c r="O18" s="46">
        <v>617.75800000000004</v>
      </c>
      <c r="P18" s="46">
        <v>561.13699999999994</v>
      </c>
      <c r="Q18" s="104">
        <v>0.10090405729795049</v>
      </c>
    </row>
    <row r="19" spans="2:20" s="62" customFormat="1" ht="15" customHeight="1" x14ac:dyDescent="0.4">
      <c r="B19" s="42" t="s">
        <v>21</v>
      </c>
      <c r="C19" s="46">
        <v>5452.0700000000006</v>
      </c>
      <c r="D19" s="46">
        <v>5452.0700000000006</v>
      </c>
      <c r="E19" s="104">
        <v>0</v>
      </c>
      <c r="F19" s="105">
        <v>0</v>
      </c>
      <c r="G19" s="46">
        <v>11763.7</v>
      </c>
      <c r="H19" s="46">
        <v>11763.7</v>
      </c>
      <c r="I19" s="104">
        <v>0</v>
      </c>
      <c r="J19" s="105">
        <v>0</v>
      </c>
      <c r="K19" s="46">
        <v>17215.77</v>
      </c>
      <c r="L19" s="46">
        <v>17215.77</v>
      </c>
      <c r="M19" s="104">
        <v>0</v>
      </c>
      <c r="N19" s="105">
        <v>0</v>
      </c>
      <c r="O19" s="46">
        <v>0</v>
      </c>
      <c r="P19" s="46">
        <v>0</v>
      </c>
      <c r="Q19" s="104" t="s">
        <v>161</v>
      </c>
    </row>
    <row r="20" spans="2:20" s="62" customFormat="1" ht="15" customHeight="1" x14ac:dyDescent="0.4">
      <c r="B20" s="72" t="s">
        <v>36</v>
      </c>
      <c r="C20" s="46">
        <v>46831.43</v>
      </c>
      <c r="D20" s="46">
        <v>46749.83</v>
      </c>
      <c r="E20" s="104">
        <v>1.7454608925850934E-3</v>
      </c>
      <c r="F20" s="105">
        <v>0</v>
      </c>
      <c r="G20" s="46">
        <v>107870.83</v>
      </c>
      <c r="H20" s="46">
        <v>109205.83</v>
      </c>
      <c r="I20" s="104">
        <v>-1.2224622073748304E-2</v>
      </c>
      <c r="J20" s="105">
        <v>0</v>
      </c>
      <c r="K20" s="46">
        <v>154702.26</v>
      </c>
      <c r="L20" s="46">
        <v>155955.65999999997</v>
      </c>
      <c r="M20" s="104">
        <v>-8.0368997188045022E-3</v>
      </c>
      <c r="N20" s="105">
        <v>0</v>
      </c>
      <c r="O20" s="46">
        <v>1315.018</v>
      </c>
      <c r="P20" s="46">
        <v>1340.89</v>
      </c>
      <c r="Q20" s="104">
        <v>-1.929464758481314E-2</v>
      </c>
    </row>
    <row r="21" spans="2:20" s="62" customFormat="1" ht="15" customHeight="1" x14ac:dyDescent="0.4">
      <c r="B21" s="72" t="s">
        <v>9</v>
      </c>
      <c r="C21" s="46">
        <v>7497</v>
      </c>
      <c r="D21" s="46">
        <v>7416</v>
      </c>
      <c r="E21" s="104">
        <v>1.0922330097087318E-2</v>
      </c>
      <c r="F21" s="105">
        <v>0</v>
      </c>
      <c r="G21" s="46">
        <v>0</v>
      </c>
      <c r="H21" s="46">
        <v>0</v>
      </c>
      <c r="I21" s="104" t="s">
        <v>161</v>
      </c>
      <c r="J21" s="105">
        <v>0</v>
      </c>
      <c r="K21" s="46">
        <v>7497</v>
      </c>
      <c r="L21" s="46">
        <v>7416</v>
      </c>
      <c r="M21" s="104">
        <v>1.0922330097087318E-2</v>
      </c>
      <c r="N21" s="105">
        <v>0</v>
      </c>
      <c r="O21" s="46">
        <v>0</v>
      </c>
      <c r="P21" s="46">
        <v>0</v>
      </c>
      <c r="Q21" s="104" t="s">
        <v>161</v>
      </c>
    </row>
    <row r="22" spans="2:20" s="62" customFormat="1" ht="15.5" customHeight="1" x14ac:dyDescent="0.4">
      <c r="B22" s="57" t="s">
        <v>22</v>
      </c>
      <c r="C22" s="58">
        <v>290041.77</v>
      </c>
      <c r="D22" s="58">
        <v>288892.08</v>
      </c>
      <c r="E22" s="106">
        <v>3.9796521939958751E-3</v>
      </c>
      <c r="F22" s="105">
        <v>0</v>
      </c>
      <c r="G22" s="58">
        <v>375075.23</v>
      </c>
      <c r="H22" s="58">
        <v>376070.23</v>
      </c>
      <c r="I22" s="106">
        <v>-2.6457824114395345E-3</v>
      </c>
      <c r="J22" s="105">
        <v>0</v>
      </c>
      <c r="K22" s="58">
        <v>665117.00000000012</v>
      </c>
      <c r="L22" s="58">
        <v>664962.31000000017</v>
      </c>
      <c r="M22" s="106">
        <v>2.3262972603665943E-4</v>
      </c>
      <c r="N22" s="105">
        <v>0</v>
      </c>
      <c r="O22" s="58">
        <v>12007.787999999999</v>
      </c>
      <c r="P22" s="58">
        <v>11997.957999999999</v>
      </c>
      <c r="Q22" s="106">
        <v>8.1930608525215831E-4</v>
      </c>
    </row>
    <row r="23" spans="2:20" ht="10" customHeight="1" x14ac:dyDescent="0.4">
      <c r="B23" s="86"/>
      <c r="F23" s="4"/>
      <c r="J23" s="4"/>
      <c r="N23" s="4"/>
    </row>
    <row r="24" spans="2:20" s="62" customFormat="1" x14ac:dyDescent="0.4">
      <c r="B24" s="476"/>
      <c r="C24" s="472" t="s">
        <v>98</v>
      </c>
      <c r="D24" s="472"/>
      <c r="E24" s="472"/>
      <c r="F24" s="4"/>
      <c r="G24" s="472" t="s">
        <v>99</v>
      </c>
      <c r="H24" s="472"/>
      <c r="I24" s="472"/>
      <c r="J24" s="4"/>
      <c r="K24" s="472" t="s">
        <v>89</v>
      </c>
      <c r="L24" s="472"/>
      <c r="M24" s="472"/>
      <c r="N24" s="4"/>
      <c r="O24" s="472" t="s">
        <v>100</v>
      </c>
      <c r="P24" s="472"/>
      <c r="Q24" s="472"/>
    </row>
    <row r="25" spans="2:20" x14ac:dyDescent="0.4">
      <c r="B25" s="477"/>
      <c r="C25" s="40" t="s">
        <v>114</v>
      </c>
      <c r="D25" s="40" t="s">
        <v>109</v>
      </c>
      <c r="E25" s="40">
        <v>0</v>
      </c>
      <c r="F25" s="41">
        <v>0</v>
      </c>
      <c r="G25" s="40" t="s">
        <v>114</v>
      </c>
      <c r="H25" s="40" t="s">
        <v>109</v>
      </c>
      <c r="I25" s="40">
        <v>0</v>
      </c>
      <c r="J25" s="41">
        <v>0</v>
      </c>
      <c r="K25" s="40" t="s">
        <v>114</v>
      </c>
      <c r="L25" s="40" t="s">
        <v>109</v>
      </c>
      <c r="M25" s="40">
        <v>0</v>
      </c>
      <c r="N25" s="41">
        <v>0</v>
      </c>
      <c r="O25" s="40" t="s">
        <v>114</v>
      </c>
      <c r="P25" s="40" t="s">
        <v>109</v>
      </c>
      <c r="Q25" s="40">
        <v>0</v>
      </c>
    </row>
    <row r="26" spans="2:20" s="62" customFormat="1" ht="15" customHeight="1" x14ac:dyDescent="0.4">
      <c r="B26" s="42" t="s">
        <v>10</v>
      </c>
      <c r="C26" s="46">
        <v>145063.97408197637</v>
      </c>
      <c r="D26" s="46">
        <v>135298.45572577688</v>
      </c>
      <c r="E26" s="104">
        <v>7.2177603977921612E-2</v>
      </c>
      <c r="F26" s="105">
        <v>0</v>
      </c>
      <c r="G26" s="46">
        <v>27438.192561990007</v>
      </c>
      <c r="H26" s="46">
        <v>21809.923244459998</v>
      </c>
      <c r="I26" s="104">
        <v>0.25806002407457629</v>
      </c>
      <c r="J26" s="105">
        <v>0</v>
      </c>
      <c r="K26" s="46">
        <v>172502.16664396637</v>
      </c>
      <c r="L26" s="46">
        <v>157108.37897023687</v>
      </c>
      <c r="M26" s="104">
        <v>9.7981964899820806E-2</v>
      </c>
      <c r="N26" s="105">
        <v>0</v>
      </c>
      <c r="O26" s="46">
        <v>16475.595519873288</v>
      </c>
      <c r="P26" s="46">
        <v>10863.378979943625</v>
      </c>
      <c r="Q26" s="104">
        <v>0.51661794643187409</v>
      </c>
      <c r="T26" s="107"/>
    </row>
    <row r="27" spans="2:20" s="62" customFormat="1" ht="15" customHeight="1" x14ac:dyDescent="0.4">
      <c r="B27" s="42" t="s">
        <v>11</v>
      </c>
      <c r="C27" s="46">
        <v>28889.271134983468</v>
      </c>
      <c r="D27" s="46">
        <v>26390.794838016533</v>
      </c>
      <c r="E27" s="104">
        <v>9.4672264033814679E-2</v>
      </c>
      <c r="F27" s="105">
        <v>0</v>
      </c>
      <c r="G27" s="46">
        <v>10895.695908600001</v>
      </c>
      <c r="H27" s="46">
        <v>8942.5710249000022</v>
      </c>
      <c r="I27" s="104">
        <v>0.21840753383581202</v>
      </c>
      <c r="J27" s="105">
        <v>0</v>
      </c>
      <c r="K27" s="46">
        <v>39784.967043583471</v>
      </c>
      <c r="L27" s="46">
        <v>35333.365862916537</v>
      </c>
      <c r="M27" s="104">
        <v>0.12598859666916207</v>
      </c>
      <c r="N27" s="105">
        <v>0</v>
      </c>
      <c r="O27" s="46">
        <v>2778.6047479179338</v>
      </c>
      <c r="P27" s="46">
        <v>2030.1178769909175</v>
      </c>
      <c r="Q27" s="104">
        <v>0.36869133532109921</v>
      </c>
      <c r="T27" s="107"/>
    </row>
    <row r="28" spans="2:20" s="62" customFormat="1" ht="15" customHeight="1" x14ac:dyDescent="0.4">
      <c r="B28" s="72" t="s">
        <v>12</v>
      </c>
      <c r="C28" s="46">
        <v>35386.214385959676</v>
      </c>
      <c r="D28" s="46">
        <v>29796.34271747934</v>
      </c>
      <c r="E28" s="104">
        <v>0.18760261020897606</v>
      </c>
      <c r="F28" s="105">
        <v>0</v>
      </c>
      <c r="G28" s="46">
        <v>34453.103507019994</v>
      </c>
      <c r="H28" s="46">
        <v>28056.4179415</v>
      </c>
      <c r="I28" s="104">
        <v>0.22799366543717814</v>
      </c>
      <c r="J28" s="105">
        <v>0</v>
      </c>
      <c r="K28" s="46">
        <v>69839.31789297967</v>
      </c>
      <c r="L28" s="46">
        <v>57852.760658979343</v>
      </c>
      <c r="M28" s="104">
        <v>0.20719075628312122</v>
      </c>
      <c r="N28" s="105">
        <v>0</v>
      </c>
      <c r="O28" s="46">
        <v>3127.0755287071725</v>
      </c>
      <c r="P28" s="46">
        <v>2251.5823477451313</v>
      </c>
      <c r="Q28" s="104">
        <v>0.38883462638566701</v>
      </c>
      <c r="T28" s="108"/>
    </row>
    <row r="29" spans="2:20" s="62" customFormat="1" ht="15" customHeight="1" x14ac:dyDescent="0.4">
      <c r="B29" s="42" t="s">
        <v>13</v>
      </c>
      <c r="C29" s="46">
        <v>17599.446684772483</v>
      </c>
      <c r="D29" s="46">
        <v>16351.668194140499</v>
      </c>
      <c r="E29" s="104">
        <v>7.6308941437493116E-2</v>
      </c>
      <c r="F29" s="105">
        <v>0</v>
      </c>
      <c r="G29" s="46">
        <v>11898.45303031</v>
      </c>
      <c r="H29" s="46">
        <v>10128.74643714</v>
      </c>
      <c r="I29" s="104">
        <v>0.1747211862941751</v>
      </c>
      <c r="J29" s="105">
        <v>0</v>
      </c>
      <c r="K29" s="46">
        <v>29497.899715082483</v>
      </c>
      <c r="L29" s="46">
        <v>26480.414631280499</v>
      </c>
      <c r="M29" s="104">
        <v>0.11395157990606086</v>
      </c>
      <c r="N29" s="105">
        <v>0</v>
      </c>
      <c r="O29" s="46">
        <v>971.40411321181421</v>
      </c>
      <c r="P29" s="46">
        <v>698.03396771066787</v>
      </c>
      <c r="Q29" s="104">
        <v>0.39162871457060255</v>
      </c>
      <c r="T29" s="107"/>
    </row>
    <row r="30" spans="2:20" s="62" customFormat="1" ht="15" customHeight="1" x14ac:dyDescent="0.4">
      <c r="B30" s="42" t="s">
        <v>14</v>
      </c>
      <c r="C30" s="46">
        <v>20672.65332303636</v>
      </c>
      <c r="D30" s="46">
        <v>18409.584650314056</v>
      </c>
      <c r="E30" s="104">
        <v>0.12292882841784802</v>
      </c>
      <c r="F30" s="105">
        <v>0</v>
      </c>
      <c r="G30" s="46">
        <v>31914.036429930002</v>
      </c>
      <c r="H30" s="46">
        <v>24081.83980903</v>
      </c>
      <c r="I30" s="104">
        <v>0.32523248568255791</v>
      </c>
      <c r="J30" s="105">
        <v>0</v>
      </c>
      <c r="K30" s="46">
        <v>52586.689752966362</v>
      </c>
      <c r="L30" s="46">
        <v>42491.424459344053</v>
      </c>
      <c r="M30" s="104">
        <v>0.23758359297371867</v>
      </c>
      <c r="N30" s="105">
        <v>0</v>
      </c>
      <c r="O30" s="46">
        <v>2031.5927107560515</v>
      </c>
      <c r="P30" s="46">
        <v>1345.4073039887871</v>
      </c>
      <c r="Q30" s="104">
        <v>0.51002057498342768</v>
      </c>
      <c r="T30" s="107"/>
    </row>
    <row r="31" spans="2:20" s="62" customFormat="1" ht="15" customHeight="1" x14ac:dyDescent="0.4">
      <c r="B31" s="42" t="s">
        <v>15</v>
      </c>
      <c r="C31" s="46">
        <v>8526.9016116757848</v>
      </c>
      <c r="D31" s="46">
        <v>9198.8470453718983</v>
      </c>
      <c r="E31" s="104">
        <v>-7.3046701437891715E-2</v>
      </c>
      <c r="F31" s="105">
        <v>0</v>
      </c>
      <c r="G31" s="46">
        <v>14967.99094996</v>
      </c>
      <c r="H31" s="46">
        <v>13220.915500170002</v>
      </c>
      <c r="I31" s="104">
        <v>0.13214481627747587</v>
      </c>
      <c r="J31" s="105">
        <v>0</v>
      </c>
      <c r="K31" s="46">
        <v>23494.892561635785</v>
      </c>
      <c r="L31" s="46">
        <v>22419.7625455419</v>
      </c>
      <c r="M31" s="104">
        <v>4.7954567489728817E-2</v>
      </c>
      <c r="N31" s="105">
        <v>0</v>
      </c>
      <c r="O31" s="46">
        <v>802.12931322028328</v>
      </c>
      <c r="P31" s="46">
        <v>590.64415690109809</v>
      </c>
      <c r="Q31" s="104">
        <v>0.35805849232264197</v>
      </c>
      <c r="T31" s="107"/>
    </row>
    <row r="32" spans="2:20" s="62" customFormat="1" ht="15" customHeight="1" x14ac:dyDescent="0.4">
      <c r="B32" s="42" t="s">
        <v>16</v>
      </c>
      <c r="C32" s="46">
        <v>15243.621215768593</v>
      </c>
      <c r="D32" s="46">
        <v>12491.532667761981</v>
      </c>
      <c r="E32" s="104">
        <v>0.22031632316098193</v>
      </c>
      <c r="F32" s="105">
        <v>0</v>
      </c>
      <c r="G32" s="46">
        <v>13015.648235220002</v>
      </c>
      <c r="H32" s="46">
        <v>10862.008145209998</v>
      </c>
      <c r="I32" s="104">
        <v>0.19827273752871655</v>
      </c>
      <c r="J32" s="105">
        <v>0</v>
      </c>
      <c r="K32" s="46">
        <v>28259.269450988595</v>
      </c>
      <c r="L32" s="46">
        <v>23353.54081297198</v>
      </c>
      <c r="M32" s="104">
        <v>0.21006359066937175</v>
      </c>
      <c r="N32" s="105">
        <v>0</v>
      </c>
      <c r="O32" s="46">
        <v>1463.5045555544789</v>
      </c>
      <c r="P32" s="46">
        <v>945.18671669849493</v>
      </c>
      <c r="Q32" s="104">
        <v>0.54837613531689322</v>
      </c>
      <c r="T32" s="107"/>
    </row>
    <row r="33" spans="2:20" s="62" customFormat="1" ht="15" customHeight="1" x14ac:dyDescent="0.4">
      <c r="B33" s="42" t="s">
        <v>17</v>
      </c>
      <c r="C33" s="46">
        <v>3822.6287801652907</v>
      </c>
      <c r="D33" s="46">
        <v>3884.5116149752084</v>
      </c>
      <c r="E33" s="104">
        <v>-1.593066025889911E-2</v>
      </c>
      <c r="F33" s="105">
        <v>0</v>
      </c>
      <c r="G33" s="46">
        <v>18867.775588500001</v>
      </c>
      <c r="H33" s="46">
        <v>15782.545232829998</v>
      </c>
      <c r="I33" s="104">
        <v>0.1954837011493098</v>
      </c>
      <c r="J33" s="105">
        <v>0</v>
      </c>
      <c r="K33" s="46">
        <v>22690.404368665291</v>
      </c>
      <c r="L33" s="46">
        <v>19667.056847805208</v>
      </c>
      <c r="M33" s="104">
        <v>0.15372648506873476</v>
      </c>
      <c r="N33" s="105">
        <v>0</v>
      </c>
      <c r="O33" s="46">
        <v>320.50343612875963</v>
      </c>
      <c r="P33" s="46">
        <v>229.88126016192768</v>
      </c>
      <c r="Q33" s="104">
        <v>0.39421297718221116</v>
      </c>
      <c r="T33" s="107"/>
    </row>
    <row r="34" spans="2:20" s="62" customFormat="1" ht="15" customHeight="1" x14ac:dyDescent="0.4">
      <c r="B34" s="42" t="s">
        <v>18</v>
      </c>
      <c r="C34" s="46">
        <v>6410.7337031570241</v>
      </c>
      <c r="D34" s="46">
        <v>6401.4869532809907</v>
      </c>
      <c r="E34" s="104">
        <v>1.444469065315257E-3</v>
      </c>
      <c r="F34" s="105">
        <v>0</v>
      </c>
      <c r="G34" s="46">
        <v>18070.493403820001</v>
      </c>
      <c r="H34" s="46">
        <v>14115.933748409996</v>
      </c>
      <c r="I34" s="104">
        <v>0.28014864095373371</v>
      </c>
      <c r="J34" s="105">
        <v>0</v>
      </c>
      <c r="K34" s="46">
        <v>24481.227106977025</v>
      </c>
      <c r="L34" s="46">
        <v>20517.420701690986</v>
      </c>
      <c r="M34" s="104">
        <v>0.19319223711971523</v>
      </c>
      <c r="N34" s="105">
        <v>0</v>
      </c>
      <c r="O34" s="46">
        <v>407.37989577018305</v>
      </c>
      <c r="P34" s="46">
        <v>315.90827552517311</v>
      </c>
      <c r="Q34" s="104">
        <v>0.28955119992645151</v>
      </c>
      <c r="T34" s="107"/>
    </row>
    <row r="35" spans="2:20" s="62" customFormat="1" ht="15" customHeight="1" x14ac:dyDescent="0.4">
      <c r="B35" s="42" t="s">
        <v>19</v>
      </c>
      <c r="C35" s="46">
        <v>7431.8268253305778</v>
      </c>
      <c r="D35" s="46">
        <v>7684.729261454544</v>
      </c>
      <c r="E35" s="104">
        <v>-3.2909739239934899E-2</v>
      </c>
      <c r="F35" s="105">
        <v>0</v>
      </c>
      <c r="G35" s="46">
        <v>6393.1662954100002</v>
      </c>
      <c r="H35" s="46">
        <v>5921.6907409500009</v>
      </c>
      <c r="I35" s="104">
        <v>7.9618402089056461E-2</v>
      </c>
      <c r="J35" s="105">
        <v>0</v>
      </c>
      <c r="K35" s="46">
        <v>13824.993120740579</v>
      </c>
      <c r="L35" s="46">
        <v>13606.420002404546</v>
      </c>
      <c r="M35" s="104">
        <v>1.6063969677358569E-2</v>
      </c>
      <c r="N35" s="105">
        <v>0</v>
      </c>
      <c r="O35" s="46">
        <v>511.33049867944152</v>
      </c>
      <c r="P35" s="46">
        <v>437.92239725375356</v>
      </c>
      <c r="Q35" s="104">
        <v>0.16762810462775146</v>
      </c>
      <c r="T35" s="107"/>
    </row>
    <row r="36" spans="2:20" s="62" customFormat="1" ht="15" customHeight="1" x14ac:dyDescent="0.4">
      <c r="B36" s="42" t="s">
        <v>20</v>
      </c>
      <c r="C36" s="46">
        <v>7342.5073661900806</v>
      </c>
      <c r="D36" s="46">
        <v>5497.8723574545456</v>
      </c>
      <c r="E36" s="104">
        <v>0.33551797655585824</v>
      </c>
      <c r="F36" s="105">
        <v>0</v>
      </c>
      <c r="G36" s="46">
        <v>13203.24562376</v>
      </c>
      <c r="H36" s="46">
        <v>11021.90736469</v>
      </c>
      <c r="I36" s="104">
        <v>0.19790932611701839</v>
      </c>
      <c r="J36" s="105">
        <v>0</v>
      </c>
      <c r="K36" s="46">
        <v>20545.752989950081</v>
      </c>
      <c r="L36" s="46">
        <v>16519.779722144543</v>
      </c>
      <c r="M36" s="104">
        <v>0.24370623189416829</v>
      </c>
      <c r="N36" s="105">
        <v>0</v>
      </c>
      <c r="O36" s="46">
        <v>633.91572374830162</v>
      </c>
      <c r="P36" s="46">
        <v>507.61774398646799</v>
      </c>
      <c r="Q36" s="104">
        <v>0.24880528952746861</v>
      </c>
      <c r="T36" s="107"/>
    </row>
    <row r="37" spans="2:20" s="62" customFormat="1" ht="15" customHeight="1" x14ac:dyDescent="0.4">
      <c r="B37" s="42" t="s">
        <v>21</v>
      </c>
      <c r="C37" s="46">
        <v>4104.823440768595</v>
      </c>
      <c r="D37" s="46">
        <v>3174.6604335041311</v>
      </c>
      <c r="E37" s="104">
        <v>0.29299606264905864</v>
      </c>
      <c r="F37" s="105">
        <v>0</v>
      </c>
      <c r="G37" s="46">
        <v>8734.6747345900003</v>
      </c>
      <c r="H37" s="46">
        <v>6916.458447689999</v>
      </c>
      <c r="I37" s="104">
        <v>0.26288255769211766</v>
      </c>
      <c r="J37" s="105">
        <v>0</v>
      </c>
      <c r="K37" s="46">
        <v>12839.498175358596</v>
      </c>
      <c r="L37" s="46">
        <v>10091.11888119413</v>
      </c>
      <c r="M37" s="104">
        <v>0.27235624974019101</v>
      </c>
      <c r="N37" s="105">
        <v>0</v>
      </c>
      <c r="O37" s="46">
        <v>313.20350210619119</v>
      </c>
      <c r="P37" s="46">
        <v>225.22240787042668</v>
      </c>
      <c r="Q37" s="104">
        <v>0.39064094495597956</v>
      </c>
      <c r="T37" s="107"/>
    </row>
    <row r="38" spans="2:20" s="62" customFormat="1" x14ac:dyDescent="0.4">
      <c r="B38" s="72" t="s">
        <v>36</v>
      </c>
      <c r="C38" s="46">
        <v>53309.408237817188</v>
      </c>
      <c r="D38" s="46">
        <v>46590.401235971622</v>
      </c>
      <c r="E38" s="104">
        <v>0.14421440519078299</v>
      </c>
      <c r="F38" s="105">
        <v>0</v>
      </c>
      <c r="G38" s="46">
        <v>75395.996668150008</v>
      </c>
      <c r="H38" s="46">
        <v>64773.046014239997</v>
      </c>
      <c r="I38" s="104">
        <v>0.16400264164780221</v>
      </c>
      <c r="J38" s="105">
        <v>0</v>
      </c>
      <c r="K38" s="46">
        <v>128705.4049059672</v>
      </c>
      <c r="L38" s="46">
        <v>111363.44725021161</v>
      </c>
      <c r="M38" s="104">
        <v>0.15572396584304404</v>
      </c>
      <c r="N38" s="105">
        <v>0</v>
      </c>
      <c r="O38" s="46">
        <v>4386.1378605996606</v>
      </c>
      <c r="P38" s="46">
        <v>3189.5877814255905</v>
      </c>
      <c r="Q38" s="104">
        <v>0.37514254542299197</v>
      </c>
      <c r="T38" s="108"/>
    </row>
    <row r="39" spans="2:20" s="62" customFormat="1" x14ac:dyDescent="0.4">
      <c r="B39" s="72" t="s">
        <v>9</v>
      </c>
      <c r="C39" s="46">
        <v>0</v>
      </c>
      <c r="D39" s="46">
        <v>0</v>
      </c>
      <c r="E39" s="104" t="s">
        <v>161</v>
      </c>
      <c r="F39" s="105">
        <v>0</v>
      </c>
      <c r="G39" s="46">
        <v>38340.725713330001</v>
      </c>
      <c r="H39" s="46">
        <v>31373.17750672</v>
      </c>
      <c r="I39" s="104">
        <v>0.22208615002792054</v>
      </c>
      <c r="J39" s="105">
        <v>0</v>
      </c>
      <c r="K39" s="46">
        <v>38340.725713330001</v>
      </c>
      <c r="L39" s="46">
        <v>31373.17750672</v>
      </c>
      <c r="M39" s="104">
        <v>0.22208615002792054</v>
      </c>
      <c r="N39" s="105">
        <v>0</v>
      </c>
      <c r="O39" s="46">
        <v>229.33237934643205</v>
      </c>
      <c r="P39" s="46">
        <v>131.1877077979436</v>
      </c>
      <c r="Q39" s="104">
        <v>0.74812399115663863</v>
      </c>
      <c r="T39" s="108"/>
    </row>
    <row r="40" spans="2:20" s="62" customFormat="1" ht="15" customHeight="1" x14ac:dyDescent="0.4">
      <c r="B40" s="57" t="s">
        <v>22</v>
      </c>
      <c r="C40" s="58">
        <v>353804.01079160144</v>
      </c>
      <c r="D40" s="58">
        <v>321170.8876955022</v>
      </c>
      <c r="E40" s="106">
        <v>0.10160672821329397</v>
      </c>
      <c r="F40" s="105">
        <v>0</v>
      </c>
      <c r="G40" s="58">
        <v>323589.19865059003</v>
      </c>
      <c r="H40" s="58">
        <v>267007.18115794001</v>
      </c>
      <c r="I40" s="106">
        <v>0.21191196898625964</v>
      </c>
      <c r="J40" s="105">
        <v>0</v>
      </c>
      <c r="K40" s="58">
        <v>677393.20944219141</v>
      </c>
      <c r="L40" s="58">
        <v>588178.06885344232</v>
      </c>
      <c r="M40" s="106">
        <v>0.15168049492674807</v>
      </c>
      <c r="N40" s="105">
        <v>0</v>
      </c>
      <c r="O40" s="58">
        <v>34451.709785619998</v>
      </c>
      <c r="P40" s="58">
        <v>23761.678924000011</v>
      </c>
      <c r="Q40" s="106">
        <v>0.4498853341050213</v>
      </c>
    </row>
    <row r="41" spans="2:20" x14ac:dyDescent="0.4">
      <c r="B41" s="109"/>
      <c r="F41" s="4"/>
      <c r="J41" s="4"/>
      <c r="N41" s="4"/>
    </row>
    <row r="42" spans="2:20" x14ac:dyDescent="0.4">
      <c r="C42" s="3"/>
      <c r="D42" s="3"/>
      <c r="E42" s="3"/>
      <c r="F42" s="4"/>
      <c r="J42" s="4"/>
      <c r="M42" s="3"/>
      <c r="N42" s="4"/>
      <c r="O42" s="3"/>
    </row>
    <row r="43" spans="2:20" x14ac:dyDescent="0.4">
      <c r="C43" s="3"/>
      <c r="D43" s="3"/>
      <c r="E43" s="3"/>
      <c r="F43" s="4"/>
      <c r="J43" s="4"/>
      <c r="M43" s="3"/>
      <c r="N43" s="4"/>
      <c r="O43" s="3"/>
    </row>
    <row r="44" spans="2:20" x14ac:dyDescent="0.4">
      <c r="C44" s="3"/>
      <c r="D44" s="3"/>
      <c r="E44" s="3"/>
      <c r="F44" s="4"/>
      <c r="J44" s="4"/>
      <c r="M44" s="3"/>
      <c r="N44" s="4"/>
      <c r="O44" s="3"/>
    </row>
    <row r="45" spans="2:20" x14ac:dyDescent="0.4">
      <c r="C45" s="3"/>
      <c r="D45" s="3"/>
      <c r="E45" s="3"/>
      <c r="F45" s="4"/>
      <c r="J45" s="4"/>
      <c r="M45" s="3"/>
      <c r="N45" s="4"/>
      <c r="O45" s="3"/>
    </row>
    <row r="46" spans="2:20" x14ac:dyDescent="0.4">
      <c r="C46" s="3"/>
      <c r="D46" s="3"/>
      <c r="E46" s="3"/>
      <c r="F46" s="4"/>
      <c r="J46" s="4"/>
      <c r="M46" s="3"/>
      <c r="N46" s="4"/>
      <c r="O46" s="3"/>
    </row>
    <row r="47" spans="2:20" x14ac:dyDescent="0.4">
      <c r="C47" s="3"/>
      <c r="D47" s="3"/>
      <c r="E47" s="3"/>
      <c r="F47" s="4"/>
      <c r="J47" s="4"/>
      <c r="M47" s="3"/>
      <c r="N47" s="4"/>
      <c r="O47" s="3"/>
    </row>
    <row r="48" spans="2:20" x14ac:dyDescent="0.4">
      <c r="C48" s="3"/>
      <c r="D48" s="3"/>
      <c r="E48" s="3"/>
      <c r="F48" s="4"/>
      <c r="J48" s="4"/>
      <c r="M48" s="3"/>
      <c r="N48" s="4"/>
      <c r="O48" s="3"/>
    </row>
    <row r="49" spans="6:14" s="3" customFormat="1" x14ac:dyDescent="0.4">
      <c r="F49" s="4"/>
      <c r="J49" s="4"/>
      <c r="N49" s="4"/>
    </row>
    <row r="50" spans="6:14" s="3" customFormat="1" x14ac:dyDescent="0.4">
      <c r="F50" s="4"/>
      <c r="J50" s="4"/>
      <c r="N50" s="4"/>
    </row>
    <row r="51" spans="6:14" s="3" customFormat="1" x14ac:dyDescent="0.4">
      <c r="F51" s="4"/>
      <c r="J51" s="4"/>
      <c r="N51" s="4"/>
    </row>
    <row r="52" spans="6:14" s="3" customFormat="1" x14ac:dyDescent="0.4">
      <c r="F52" s="4"/>
      <c r="J52" s="4"/>
      <c r="N52" s="4"/>
    </row>
    <row r="53" spans="6:14" s="3" customFormat="1" x14ac:dyDescent="0.4">
      <c r="F53" s="4"/>
      <c r="J53" s="4"/>
      <c r="N53" s="4"/>
    </row>
    <row r="54" spans="6:14" s="3" customFormat="1" x14ac:dyDescent="0.4">
      <c r="F54" s="4"/>
      <c r="J54" s="4"/>
      <c r="N54" s="4"/>
    </row>
    <row r="55" spans="6:14" s="3" customFormat="1" x14ac:dyDescent="0.4">
      <c r="F55" s="4"/>
      <c r="J55" s="4"/>
      <c r="N55" s="4"/>
    </row>
    <row r="56" spans="6:14" s="3" customFormat="1" x14ac:dyDescent="0.4">
      <c r="F56" s="4"/>
      <c r="J56" s="4"/>
      <c r="N56" s="4"/>
    </row>
    <row r="57" spans="6:14" s="3" customFormat="1" x14ac:dyDescent="0.4">
      <c r="F57" s="4"/>
      <c r="J57" s="4"/>
      <c r="N57" s="4"/>
    </row>
    <row r="58" spans="6:14" s="3" customFormat="1" x14ac:dyDescent="0.4">
      <c r="F58" s="4"/>
      <c r="J58" s="4"/>
      <c r="N58" s="4"/>
    </row>
    <row r="59" spans="6:14" s="3" customFormat="1" x14ac:dyDescent="0.4">
      <c r="F59" s="4"/>
      <c r="J59" s="4"/>
      <c r="N59" s="4"/>
    </row>
    <row r="60" spans="6:14" s="3" customFormat="1" x14ac:dyDescent="0.4">
      <c r="F60" s="4"/>
      <c r="J60" s="4"/>
      <c r="N60" s="4"/>
    </row>
    <row r="61" spans="6:14" s="3" customFormat="1" x14ac:dyDescent="0.4">
      <c r="F61" s="4"/>
      <c r="J61" s="4"/>
      <c r="N61" s="4"/>
    </row>
    <row r="62" spans="6:14" s="3" customFormat="1" x14ac:dyDescent="0.4">
      <c r="F62" s="4"/>
      <c r="J62" s="4"/>
      <c r="N62" s="4"/>
    </row>
    <row r="63" spans="6:14" s="3" customFormat="1" x14ac:dyDescent="0.4">
      <c r="F63" s="4"/>
      <c r="J63" s="4"/>
      <c r="N63" s="4"/>
    </row>
    <row r="64" spans="6:14" s="3" customFormat="1" x14ac:dyDescent="0.4">
      <c r="F64" s="4"/>
      <c r="J64" s="4"/>
      <c r="N64" s="4"/>
    </row>
    <row r="65" spans="6:14" s="3" customFormat="1" x14ac:dyDescent="0.4">
      <c r="F65" s="4"/>
      <c r="J65" s="4"/>
      <c r="N65" s="4"/>
    </row>
    <row r="66" spans="6:14" s="3" customFormat="1" x14ac:dyDescent="0.4">
      <c r="F66" s="4"/>
      <c r="J66" s="4"/>
      <c r="N66" s="4"/>
    </row>
    <row r="67" spans="6:14" s="3" customFormat="1" x14ac:dyDescent="0.4">
      <c r="F67" s="4"/>
      <c r="J67" s="4"/>
      <c r="N67" s="4"/>
    </row>
    <row r="68" spans="6:14" s="3" customFormat="1" x14ac:dyDescent="0.4">
      <c r="F68" s="4"/>
      <c r="J68" s="4"/>
      <c r="N68" s="4"/>
    </row>
    <row r="69" spans="6:14" s="3" customFormat="1" x14ac:dyDescent="0.4">
      <c r="F69" s="4"/>
      <c r="J69" s="4"/>
      <c r="N69" s="4"/>
    </row>
    <row r="70" spans="6:14" s="3" customFormat="1" x14ac:dyDescent="0.4">
      <c r="F70" s="4"/>
      <c r="J70" s="4"/>
      <c r="N70" s="4"/>
    </row>
    <row r="71" spans="6:14" s="3" customFormat="1" x14ac:dyDescent="0.4">
      <c r="F71" s="4"/>
      <c r="J71" s="4"/>
      <c r="N71" s="4"/>
    </row>
    <row r="72" spans="6:14" s="3" customFormat="1" x14ac:dyDescent="0.4">
      <c r="F72" s="4"/>
      <c r="J72" s="4"/>
      <c r="N72" s="4"/>
    </row>
    <row r="73" spans="6:14" s="3" customFormat="1" x14ac:dyDescent="0.4">
      <c r="F73" s="4"/>
      <c r="J73" s="4"/>
      <c r="N73" s="4"/>
    </row>
    <row r="74" spans="6:14" s="3" customFormat="1" x14ac:dyDescent="0.4">
      <c r="F74" s="4"/>
      <c r="J74" s="4"/>
      <c r="N74" s="4"/>
    </row>
    <row r="75" spans="6:14" s="3" customFormat="1" x14ac:dyDescent="0.4">
      <c r="F75" s="4"/>
      <c r="J75" s="4"/>
      <c r="N75" s="4"/>
    </row>
    <row r="76" spans="6:14" s="3" customFormat="1" x14ac:dyDescent="0.4">
      <c r="F76" s="4"/>
      <c r="J76" s="4"/>
      <c r="N76" s="4"/>
    </row>
    <row r="77" spans="6:14" s="3" customFormat="1" x14ac:dyDescent="0.4">
      <c r="F77" s="4"/>
      <c r="J77" s="4"/>
      <c r="N77" s="4"/>
    </row>
    <row r="78" spans="6:14" s="3" customFormat="1" x14ac:dyDescent="0.4">
      <c r="F78" s="4"/>
      <c r="J78" s="4"/>
      <c r="N78" s="4"/>
    </row>
    <row r="79" spans="6:14" s="3" customFormat="1" x14ac:dyDescent="0.4">
      <c r="F79" s="4"/>
      <c r="J79" s="4"/>
      <c r="N79" s="4"/>
    </row>
    <row r="80" spans="6:14" s="3" customFormat="1" x14ac:dyDescent="0.4">
      <c r="F80" s="4"/>
      <c r="J80" s="4"/>
      <c r="N80" s="4"/>
    </row>
    <row r="81" spans="6:14" s="3" customFormat="1" x14ac:dyDescent="0.4">
      <c r="F81" s="4"/>
      <c r="J81" s="4"/>
      <c r="N81" s="4"/>
    </row>
    <row r="82" spans="6:14" s="3" customFormat="1" x14ac:dyDescent="0.4">
      <c r="F82" s="4"/>
      <c r="J82" s="4"/>
      <c r="N82" s="4"/>
    </row>
    <row r="83" spans="6:14" s="3" customFormat="1" x14ac:dyDescent="0.4">
      <c r="F83" s="4"/>
      <c r="J83" s="4"/>
      <c r="N83" s="4"/>
    </row>
    <row r="84" spans="6:14" s="3" customFormat="1" x14ac:dyDescent="0.4">
      <c r="F84" s="4"/>
      <c r="J84" s="4"/>
      <c r="N84" s="4"/>
    </row>
    <row r="85" spans="6:14" s="3" customFormat="1" x14ac:dyDescent="0.4">
      <c r="F85" s="4"/>
      <c r="J85" s="4"/>
      <c r="N85" s="4"/>
    </row>
    <row r="86" spans="6:14" s="3" customFormat="1" x14ac:dyDescent="0.4">
      <c r="F86" s="4"/>
      <c r="J86" s="4"/>
      <c r="N86" s="4"/>
    </row>
    <row r="87" spans="6:14" s="3" customFormat="1" x14ac:dyDescent="0.4">
      <c r="F87" s="4"/>
      <c r="J87" s="4"/>
      <c r="N87" s="4"/>
    </row>
    <row r="88" spans="6:14" s="3" customFormat="1" x14ac:dyDescent="0.4">
      <c r="F88" s="4"/>
      <c r="J88" s="4"/>
      <c r="N88" s="4"/>
    </row>
    <row r="89" spans="6:14" s="3" customFormat="1" x14ac:dyDescent="0.4">
      <c r="F89" s="4"/>
      <c r="J89" s="4"/>
      <c r="N89" s="4"/>
    </row>
    <row r="90" spans="6:14" s="3" customFormat="1" x14ac:dyDescent="0.4">
      <c r="F90" s="4"/>
      <c r="J90" s="4"/>
      <c r="N90" s="4"/>
    </row>
    <row r="91" spans="6:14" s="3" customFormat="1" x14ac:dyDescent="0.4">
      <c r="F91" s="4"/>
      <c r="J91" s="4"/>
      <c r="N91" s="4"/>
    </row>
    <row r="92" spans="6:14" s="3" customFormat="1" x14ac:dyDescent="0.4">
      <c r="F92" s="4"/>
      <c r="J92" s="4"/>
      <c r="N92" s="4"/>
    </row>
    <row r="93" spans="6:14" s="3" customFormat="1" x14ac:dyDescent="0.4">
      <c r="F93" s="4"/>
      <c r="J93" s="4"/>
      <c r="N93" s="4"/>
    </row>
    <row r="94" spans="6:14" s="3" customFormat="1" x14ac:dyDescent="0.4">
      <c r="F94" s="4"/>
      <c r="J94" s="4"/>
      <c r="N94" s="4"/>
    </row>
    <row r="95" spans="6:14" s="3" customFormat="1" x14ac:dyDescent="0.4">
      <c r="F95" s="4"/>
      <c r="J95" s="4"/>
      <c r="N95" s="4"/>
    </row>
    <row r="96" spans="6:14" s="3" customFormat="1" x14ac:dyDescent="0.4">
      <c r="F96" s="4"/>
      <c r="J96" s="4"/>
      <c r="N96" s="4"/>
    </row>
    <row r="97" spans="6:14" s="3" customFormat="1" x14ac:dyDescent="0.4">
      <c r="F97" s="4"/>
      <c r="J97" s="4"/>
      <c r="N97" s="4"/>
    </row>
    <row r="98" spans="6:14" s="3" customFormat="1" x14ac:dyDescent="0.4">
      <c r="F98" s="4"/>
      <c r="J98" s="4"/>
      <c r="N98" s="4"/>
    </row>
    <row r="99" spans="6:14" s="3" customFormat="1" x14ac:dyDescent="0.4">
      <c r="F99" s="4"/>
      <c r="J99" s="4"/>
      <c r="N99" s="4"/>
    </row>
    <row r="100" spans="6:14" s="3" customFormat="1" x14ac:dyDescent="0.4">
      <c r="F100" s="4"/>
      <c r="J100" s="4"/>
      <c r="N100" s="4"/>
    </row>
    <row r="101" spans="6:14" s="3" customFormat="1" x14ac:dyDescent="0.4">
      <c r="F101" s="4"/>
      <c r="J101" s="4"/>
      <c r="N101" s="4"/>
    </row>
    <row r="102" spans="6:14" s="3" customFormat="1" x14ac:dyDescent="0.4">
      <c r="F102" s="4"/>
      <c r="J102" s="4"/>
      <c r="N102" s="4"/>
    </row>
    <row r="103" spans="6:14" s="3" customFormat="1" x14ac:dyDescent="0.4">
      <c r="F103" s="4"/>
      <c r="J103" s="4"/>
      <c r="N103" s="4"/>
    </row>
    <row r="104" spans="6:14" s="3" customFormat="1" x14ac:dyDescent="0.4">
      <c r="F104" s="4"/>
      <c r="J104" s="4"/>
      <c r="N104" s="4"/>
    </row>
    <row r="105" spans="6:14" s="3" customFormat="1" x14ac:dyDescent="0.4">
      <c r="F105" s="4"/>
      <c r="J105" s="4"/>
      <c r="N105" s="4"/>
    </row>
    <row r="106" spans="6:14" s="3" customFormat="1" x14ac:dyDescent="0.4">
      <c r="F106" s="4"/>
      <c r="J106" s="4"/>
      <c r="N106" s="4"/>
    </row>
    <row r="107" spans="6:14" s="3" customFormat="1" x14ac:dyDescent="0.4">
      <c r="F107" s="4"/>
      <c r="J107" s="4"/>
      <c r="N107" s="4"/>
    </row>
    <row r="108" spans="6:14" s="3" customFormat="1" x14ac:dyDescent="0.4">
      <c r="F108" s="4"/>
      <c r="J108" s="4"/>
      <c r="N108" s="4"/>
    </row>
    <row r="109" spans="6:14" s="3" customFormat="1" x14ac:dyDescent="0.4">
      <c r="F109" s="4"/>
      <c r="J109" s="4"/>
      <c r="N109" s="4"/>
    </row>
    <row r="110" spans="6:14" s="3" customFormat="1" x14ac:dyDescent="0.4">
      <c r="F110" s="4"/>
      <c r="J110" s="4"/>
      <c r="N110" s="4"/>
    </row>
    <row r="111" spans="6:14" s="3" customFormat="1" x14ac:dyDescent="0.4">
      <c r="F111" s="4"/>
      <c r="J111" s="4"/>
      <c r="N111" s="4"/>
    </row>
    <row r="112" spans="6:14" s="3" customFormat="1" x14ac:dyDescent="0.4">
      <c r="F112" s="4"/>
      <c r="J112" s="4"/>
      <c r="N112" s="4"/>
    </row>
    <row r="113" spans="6:14" s="3" customFormat="1" x14ac:dyDescent="0.4">
      <c r="F113" s="4"/>
      <c r="J113" s="4"/>
      <c r="N113" s="4"/>
    </row>
    <row r="114" spans="6:14" s="3" customFormat="1" x14ac:dyDescent="0.4">
      <c r="F114" s="4"/>
      <c r="J114" s="4"/>
      <c r="N114" s="4"/>
    </row>
    <row r="115" spans="6:14" s="3" customFormat="1" x14ac:dyDescent="0.4">
      <c r="F115" s="4"/>
      <c r="J115" s="4"/>
      <c r="N115" s="4"/>
    </row>
    <row r="116" spans="6:14" s="3" customFormat="1" x14ac:dyDescent="0.4">
      <c r="F116" s="4"/>
      <c r="J116" s="4"/>
      <c r="N116" s="4"/>
    </row>
    <row r="117" spans="6:14" s="3" customFormat="1" x14ac:dyDescent="0.4">
      <c r="F117" s="4"/>
      <c r="J117" s="4"/>
      <c r="N117" s="4"/>
    </row>
    <row r="118" spans="6:14" s="3" customFormat="1" x14ac:dyDescent="0.4">
      <c r="F118" s="4"/>
      <c r="J118" s="4"/>
      <c r="N118" s="4"/>
    </row>
    <row r="119" spans="6:14" s="3" customFormat="1" x14ac:dyDescent="0.4">
      <c r="F119" s="4"/>
      <c r="J119" s="4"/>
      <c r="N119" s="4"/>
    </row>
    <row r="120" spans="6:14" s="3" customFormat="1" x14ac:dyDescent="0.4"/>
    <row r="121" spans="6:14" s="3" customFormat="1" x14ac:dyDescent="0.4"/>
    <row r="122" spans="6:14" s="3" customFormat="1" x14ac:dyDescent="0.4"/>
    <row r="123" spans="6:14" s="3" customFormat="1" x14ac:dyDescent="0.4"/>
    <row r="124" spans="6:14" s="3" customFormat="1" x14ac:dyDescent="0.4"/>
    <row r="125" spans="6:14" s="3" customFormat="1" x14ac:dyDescent="0.4"/>
    <row r="126" spans="6:14" s="3" customFormat="1" x14ac:dyDescent="0.4"/>
    <row r="127" spans="6:14" s="3" customFormat="1" x14ac:dyDescent="0.4"/>
    <row r="128" spans="6:14" s="3" customFormat="1" x14ac:dyDescent="0.4"/>
    <row r="129" s="3" customFormat="1" x14ac:dyDescent="0.4"/>
    <row r="130" s="3" customFormat="1" x14ac:dyDescent="0.4"/>
    <row r="131" s="3" customFormat="1" x14ac:dyDescent="0.4"/>
    <row r="132" s="3" customFormat="1" x14ac:dyDescent="0.4"/>
    <row r="133" s="3" customFormat="1" x14ac:dyDescent="0.4"/>
    <row r="134" s="3" customFormat="1" x14ac:dyDescent="0.4"/>
    <row r="135" s="3" customFormat="1" x14ac:dyDescent="0.4"/>
    <row r="136" s="3" customFormat="1" x14ac:dyDescent="0.4"/>
    <row r="137" s="3" customFormat="1" x14ac:dyDescent="0.4"/>
    <row r="138" s="3" customFormat="1" x14ac:dyDescent="0.4"/>
    <row r="139" s="3" customFormat="1" x14ac:dyDescent="0.4"/>
    <row r="140" s="3" customFormat="1" x14ac:dyDescent="0.4"/>
    <row r="141" s="3" customFormat="1" x14ac:dyDescent="0.4"/>
    <row r="142" s="3" customFormat="1" x14ac:dyDescent="0.4"/>
    <row r="143" s="3" customFormat="1" x14ac:dyDescent="0.4"/>
    <row r="144" s="3" customFormat="1" x14ac:dyDescent="0.4"/>
    <row r="145" s="3" customFormat="1" x14ac:dyDescent="0.4"/>
    <row r="146" s="3" customFormat="1" x14ac:dyDescent="0.4"/>
    <row r="147" s="3" customFormat="1" x14ac:dyDescent="0.4"/>
    <row r="148" s="3" customFormat="1" x14ac:dyDescent="0.4"/>
    <row r="149" s="3" customFormat="1" x14ac:dyDescent="0.4"/>
    <row r="150" s="3" customFormat="1" x14ac:dyDescent="0.4"/>
    <row r="151" s="3" customFormat="1" x14ac:dyDescent="0.4"/>
    <row r="152" s="3" customFormat="1" x14ac:dyDescent="0.4"/>
    <row r="153" s="3" customFormat="1" x14ac:dyDescent="0.4"/>
    <row r="154" s="3" customFormat="1" x14ac:dyDescent="0.4"/>
    <row r="155" s="3" customFormat="1" x14ac:dyDescent="0.4"/>
    <row r="156" s="3" customFormat="1" x14ac:dyDescent="0.4"/>
    <row r="157" s="3" customFormat="1" x14ac:dyDescent="0.4"/>
    <row r="158" s="3" customFormat="1" x14ac:dyDescent="0.4"/>
    <row r="159" s="3" customFormat="1" x14ac:dyDescent="0.4"/>
    <row r="160" s="3" customFormat="1" x14ac:dyDescent="0.4"/>
    <row r="161" s="3" customFormat="1" x14ac:dyDescent="0.4"/>
    <row r="162" s="3" customFormat="1" x14ac:dyDescent="0.4"/>
    <row r="163" s="3" customFormat="1" x14ac:dyDescent="0.4"/>
    <row r="164" s="3" customFormat="1" x14ac:dyDescent="0.4"/>
    <row r="165" s="3" customFormat="1" x14ac:dyDescent="0.4"/>
    <row r="166" s="3" customFormat="1" x14ac:dyDescent="0.4"/>
    <row r="167" s="3" customFormat="1" x14ac:dyDescent="0.4"/>
    <row r="168" s="3" customFormat="1" x14ac:dyDescent="0.4"/>
    <row r="169" s="3" customFormat="1" x14ac:dyDescent="0.4"/>
    <row r="170" s="3" customFormat="1" x14ac:dyDescent="0.4"/>
    <row r="171" s="3" customFormat="1" x14ac:dyDescent="0.4"/>
    <row r="172" s="3" customFormat="1" x14ac:dyDescent="0.4"/>
    <row r="173" s="3" customFormat="1" x14ac:dyDescent="0.4"/>
    <row r="174" s="3" customFormat="1" x14ac:dyDescent="0.4"/>
    <row r="175" s="3" customFormat="1" x14ac:dyDescent="0.4"/>
    <row r="176" s="3" customFormat="1" x14ac:dyDescent="0.4"/>
    <row r="177" s="3" customFormat="1" x14ac:dyDescent="0.4"/>
    <row r="178" s="3" customFormat="1" x14ac:dyDescent="0.4"/>
    <row r="179" s="3" customFormat="1" x14ac:dyDescent="0.4"/>
    <row r="180" s="3" customFormat="1" x14ac:dyDescent="0.4"/>
    <row r="181" s="3" customFormat="1" x14ac:dyDescent="0.4"/>
    <row r="182" s="3" customFormat="1" x14ac:dyDescent="0.4"/>
    <row r="183" s="3" customFormat="1" x14ac:dyDescent="0.4"/>
    <row r="184" s="3" customFormat="1" x14ac:dyDescent="0.4"/>
    <row r="185" s="3" customFormat="1" x14ac:dyDescent="0.4"/>
    <row r="186" s="3" customFormat="1" x14ac:dyDescent="0.4"/>
    <row r="187" s="3" customFormat="1" x14ac:dyDescent="0.4"/>
    <row r="188" s="3" customFormat="1" x14ac:dyDescent="0.4"/>
    <row r="189" s="3" customFormat="1" x14ac:dyDescent="0.4"/>
    <row r="190" s="3" customFormat="1" x14ac:dyDescent="0.4"/>
    <row r="191" s="3" customFormat="1" x14ac:dyDescent="0.4"/>
    <row r="192" s="3" customFormat="1" x14ac:dyDescent="0.4"/>
    <row r="193" s="3" customFormat="1" x14ac:dyDescent="0.4"/>
    <row r="194" s="3" customFormat="1" x14ac:dyDescent="0.4"/>
    <row r="195" s="3" customFormat="1" x14ac:dyDescent="0.4"/>
    <row r="196" s="3" customFormat="1" x14ac:dyDescent="0.4"/>
    <row r="197" s="3" customFormat="1" x14ac:dyDescent="0.4"/>
    <row r="198" s="3" customFormat="1" x14ac:dyDescent="0.4"/>
    <row r="199" s="3" customFormat="1" x14ac:dyDescent="0.4"/>
    <row r="200" s="3" customFormat="1" x14ac:dyDescent="0.4"/>
    <row r="201" s="3" customFormat="1" x14ac:dyDescent="0.4"/>
    <row r="202" s="3" customFormat="1" x14ac:dyDescent="0.4"/>
    <row r="203" s="3" customFormat="1" x14ac:dyDescent="0.4"/>
    <row r="204" s="3" customFormat="1" x14ac:dyDescent="0.4"/>
    <row r="205" s="3" customFormat="1" x14ac:dyDescent="0.4"/>
    <row r="206" s="3" customFormat="1" x14ac:dyDescent="0.4"/>
    <row r="207" s="3" customFormat="1" x14ac:dyDescent="0.4"/>
    <row r="208" s="3" customFormat="1" x14ac:dyDescent="0.4"/>
    <row r="209" s="3" customFormat="1" x14ac:dyDescent="0.4"/>
    <row r="210" s="3" customFormat="1" x14ac:dyDescent="0.4"/>
    <row r="211" s="3" customFormat="1" x14ac:dyDescent="0.4"/>
    <row r="212" s="3" customFormat="1" x14ac:dyDescent="0.4"/>
    <row r="213" s="3" customFormat="1" x14ac:dyDescent="0.4"/>
    <row r="214" s="3" customFormat="1" x14ac:dyDescent="0.4"/>
    <row r="215" s="3" customFormat="1" x14ac:dyDescent="0.4"/>
    <row r="216" s="3" customFormat="1" x14ac:dyDescent="0.4"/>
    <row r="217" s="3" customFormat="1" x14ac:dyDescent="0.4"/>
    <row r="218" s="3" customFormat="1" x14ac:dyDescent="0.4"/>
    <row r="219" s="3" customFormat="1" x14ac:dyDescent="0.4"/>
    <row r="220" s="3" customFormat="1" x14ac:dyDescent="0.4"/>
    <row r="221" s="3" customFormat="1" x14ac:dyDescent="0.4"/>
    <row r="222" s="3" customFormat="1" x14ac:dyDescent="0.4"/>
    <row r="223" s="3" customFormat="1" x14ac:dyDescent="0.4"/>
    <row r="224" s="3" customFormat="1" x14ac:dyDescent="0.4"/>
    <row r="225" s="3" customFormat="1" x14ac:dyDescent="0.4"/>
    <row r="226" s="3" customFormat="1" x14ac:dyDescent="0.4"/>
    <row r="227" s="3" customFormat="1" x14ac:dyDescent="0.4"/>
    <row r="228" s="3" customFormat="1" x14ac:dyDescent="0.4"/>
    <row r="229" s="3" customFormat="1" x14ac:dyDescent="0.4"/>
    <row r="230" s="3" customFormat="1" x14ac:dyDescent="0.4"/>
    <row r="231" s="3" customFormat="1" x14ac:dyDescent="0.4"/>
    <row r="232" s="3" customFormat="1" x14ac:dyDescent="0.4"/>
    <row r="233" s="3" customFormat="1" x14ac:dyDescent="0.4"/>
    <row r="234" s="3" customFormat="1" x14ac:dyDescent="0.4"/>
    <row r="235" s="3" customFormat="1" x14ac:dyDescent="0.4"/>
    <row r="236" s="3" customFormat="1" x14ac:dyDescent="0.4"/>
    <row r="237" s="3" customFormat="1" x14ac:dyDescent="0.4"/>
    <row r="238" s="3" customFormat="1" x14ac:dyDescent="0.4"/>
    <row r="239" s="3" customFormat="1" x14ac:dyDescent="0.4"/>
    <row r="240" s="3" customFormat="1" x14ac:dyDescent="0.4"/>
    <row r="241" s="3" customFormat="1" x14ac:dyDescent="0.4"/>
    <row r="242" s="3" customFormat="1" x14ac:dyDescent="0.4"/>
    <row r="243" s="3" customFormat="1" x14ac:dyDescent="0.4"/>
    <row r="244" s="3" customFormat="1" x14ac:dyDescent="0.4"/>
    <row r="245" s="3" customFormat="1" x14ac:dyDescent="0.4"/>
    <row r="246" s="3" customFormat="1" x14ac:dyDescent="0.4"/>
    <row r="247" s="3" customFormat="1" x14ac:dyDescent="0.4"/>
    <row r="248" s="3" customFormat="1" x14ac:dyDescent="0.4"/>
    <row r="249" s="3" customFormat="1" x14ac:dyDescent="0.4"/>
    <row r="250" s="3" customFormat="1" x14ac:dyDescent="0.4"/>
    <row r="251" s="3" customFormat="1" x14ac:dyDescent="0.4"/>
    <row r="252" s="3" customFormat="1" x14ac:dyDescent="0.4"/>
    <row r="253" s="3" customFormat="1" x14ac:dyDescent="0.4"/>
    <row r="254" s="3" customFormat="1" x14ac:dyDescent="0.4"/>
    <row r="255" s="3" customFormat="1" x14ac:dyDescent="0.4"/>
  </sheetData>
  <mergeCells count="10">
    <mergeCell ref="B6:B7"/>
    <mergeCell ref="C6:E6"/>
    <mergeCell ref="G6:I6"/>
    <mergeCell ref="K6:M6"/>
    <mergeCell ref="O6:Q6"/>
    <mergeCell ref="B24:B25"/>
    <mergeCell ref="C24:E24"/>
    <mergeCell ref="G24:I24"/>
    <mergeCell ref="K24:M24"/>
    <mergeCell ref="O24:Q24"/>
  </mergeCells>
  <hyperlinks>
    <hyperlink ref="B2" location="Home!A1" display="Home" xr:uid="{28646D94-FE1F-4CC7-9F78-681D89C9B705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B1:R32"/>
  <sheetViews>
    <sheetView showGridLines="0" zoomScaleNormal="100" zoomScaleSheetLayoutView="90" workbookViewId="0"/>
  </sheetViews>
  <sheetFormatPr baseColWidth="10" defaultColWidth="11.453125" defaultRowHeight="15" x14ac:dyDescent="0.4"/>
  <cols>
    <col min="1" max="1" width="0.81640625" style="3" customWidth="1"/>
    <col min="2" max="2" width="20.453125" style="3" customWidth="1"/>
    <col min="3" max="3" width="12.453125" style="54" bestFit="1" customWidth="1"/>
    <col min="4" max="4" width="10.1796875" style="54" bestFit="1" customWidth="1"/>
    <col min="5" max="5" width="7.81640625" style="54" bestFit="1" customWidth="1"/>
    <col min="6" max="6" width="0.81640625" style="54" customWidth="1"/>
    <col min="7" max="7" width="10.81640625" style="3" bestFit="1" customWidth="1"/>
    <col min="8" max="8" width="10" style="3" bestFit="1" customWidth="1"/>
    <col min="9" max="9" width="7.7265625" style="3" bestFit="1" customWidth="1"/>
    <col min="10" max="10" width="0.81640625" style="3" customWidth="1"/>
    <col min="11" max="11" width="12.81640625" style="3" customWidth="1"/>
    <col min="12" max="12" width="13.7265625" style="3" customWidth="1"/>
    <col min="13" max="13" width="10.1796875" style="54" customWidth="1"/>
    <col min="14" max="15" width="9.26953125" style="3" customWidth="1"/>
    <col min="16" max="16" width="7" style="3" customWidth="1"/>
    <col min="17" max="17" width="1.7265625" style="3" customWidth="1"/>
    <col min="18" max="16384" width="11.453125" style="3"/>
  </cols>
  <sheetData>
    <row r="1" spans="2:18" s="6" customFormat="1" ht="19" customHeight="1" x14ac:dyDescent="0.4">
      <c r="N1" s="3"/>
      <c r="O1" s="3"/>
      <c r="P1" s="3"/>
      <c r="Q1" s="3"/>
      <c r="R1" s="3"/>
    </row>
    <row r="2" spans="2:18" s="6" customFormat="1" ht="19" customHeight="1" x14ac:dyDescent="0.4">
      <c r="B2" s="456" t="s">
        <v>230</v>
      </c>
    </row>
    <row r="3" spans="2:18" s="6" customFormat="1" ht="19" customHeight="1" x14ac:dyDescent="0.4">
      <c r="N3" s="3"/>
      <c r="O3" s="3"/>
      <c r="P3" s="3"/>
      <c r="Q3" s="3"/>
      <c r="R3" s="3"/>
    </row>
    <row r="4" spans="2:18" s="4" customFormat="1" ht="19" customHeight="1" x14ac:dyDescent="0.4">
      <c r="B4" s="1" t="s">
        <v>29</v>
      </c>
      <c r="F4" s="6"/>
      <c r="J4" s="6"/>
      <c r="N4" s="3"/>
      <c r="O4" s="3"/>
      <c r="P4" s="3"/>
      <c r="Q4" s="3"/>
      <c r="R4" s="3"/>
    </row>
    <row r="5" spans="2:18" s="6" customFormat="1" ht="19" customHeight="1" x14ac:dyDescent="0.4">
      <c r="N5" s="3"/>
      <c r="O5" s="3"/>
      <c r="P5" s="3"/>
      <c r="Q5" s="3"/>
      <c r="R5" s="3"/>
    </row>
    <row r="6" spans="2:18" s="62" customFormat="1" ht="15" customHeight="1" x14ac:dyDescent="0.4">
      <c r="B6" s="481"/>
      <c r="C6" s="472" t="s">
        <v>84</v>
      </c>
      <c r="D6" s="472"/>
      <c r="E6" s="472"/>
      <c r="F6" s="6"/>
      <c r="G6" s="472" t="s">
        <v>85</v>
      </c>
      <c r="H6" s="472"/>
      <c r="I6" s="472"/>
      <c r="J6" s="6"/>
      <c r="K6" s="472" t="s">
        <v>86</v>
      </c>
      <c r="L6" s="472"/>
      <c r="M6" s="472"/>
      <c r="N6" s="3"/>
      <c r="O6" s="3"/>
      <c r="P6" s="3"/>
      <c r="Q6" s="3"/>
      <c r="R6" s="3"/>
    </row>
    <row r="7" spans="2:18" s="62" customFormat="1" ht="15" customHeight="1" x14ac:dyDescent="0.4">
      <c r="B7" s="478"/>
      <c r="C7" s="40" t="str">
        <f>Supermarkets!$C$6</f>
        <v>1Q26</v>
      </c>
      <c r="D7" s="40" t="str">
        <f>Supermarkets!$D$6</f>
        <v>1Q25</v>
      </c>
      <c r="E7" s="40" t="s">
        <v>8</v>
      </c>
      <c r="F7" s="6"/>
      <c r="G7" s="40" t="str">
        <f>Supermarkets!$C$6</f>
        <v>1Q26</v>
      </c>
      <c r="H7" s="40" t="str">
        <f>Supermarkets!$D$6</f>
        <v>1Q25</v>
      </c>
      <c r="I7" s="40" t="s">
        <v>8</v>
      </c>
      <c r="J7" s="6"/>
      <c r="K7" s="40" t="str">
        <f>Supermarkets!$C$6</f>
        <v>1Q26</v>
      </c>
      <c r="L7" s="40" t="str">
        <f>Supermarkets!$D$6</f>
        <v>1Q25</v>
      </c>
      <c r="M7" s="40" t="s">
        <v>8</v>
      </c>
      <c r="N7" s="3"/>
      <c r="O7" s="3"/>
      <c r="P7" s="3"/>
      <c r="Q7" s="3"/>
      <c r="R7" s="3"/>
    </row>
    <row r="8" spans="2:18" s="62" customFormat="1" ht="15" customHeight="1" x14ac:dyDescent="0.4">
      <c r="B8" s="42" t="s">
        <v>94</v>
      </c>
      <c r="C8" s="100">
        <v>46176</v>
      </c>
      <c r="D8" s="100">
        <v>46175.900000000016</v>
      </c>
      <c r="E8" s="55">
        <v>2.1656318551777076E-6</v>
      </c>
      <c r="F8" s="101"/>
      <c r="G8" s="100" t="s">
        <v>161</v>
      </c>
      <c r="H8" s="100" t="s">
        <v>161</v>
      </c>
      <c r="I8" s="55" t="s">
        <v>161</v>
      </c>
      <c r="J8" s="101"/>
      <c r="K8" s="100">
        <v>46176</v>
      </c>
      <c r="L8" s="100">
        <v>46175.900000000016</v>
      </c>
      <c r="M8" s="55">
        <v>2.1656318551777076E-6</v>
      </c>
      <c r="N8" s="3"/>
      <c r="O8" s="3"/>
      <c r="P8" s="3"/>
      <c r="Q8" s="3"/>
      <c r="R8" s="3"/>
    </row>
    <row r="9" spans="2:18" s="62" customFormat="1" ht="15" customHeight="1" x14ac:dyDescent="0.4">
      <c r="B9" s="42" t="s">
        <v>95</v>
      </c>
      <c r="C9" s="100">
        <v>28813.89</v>
      </c>
      <c r="D9" s="100">
        <v>12742.169999999996</v>
      </c>
      <c r="E9" s="55">
        <v>1.2613016464228628</v>
      </c>
      <c r="F9" s="101"/>
      <c r="G9" s="100">
        <v>50159.28</v>
      </c>
      <c r="H9" s="100">
        <v>50514.710000000006</v>
      </c>
      <c r="I9" s="55">
        <v>-7.0361682765278655E-3</v>
      </c>
      <c r="J9" s="101"/>
      <c r="K9" s="100">
        <v>78973.17</v>
      </c>
      <c r="L9" s="100">
        <v>63256.880000000005</v>
      </c>
      <c r="M9" s="55">
        <v>0.24845186800234198</v>
      </c>
      <c r="N9" s="3"/>
      <c r="O9" s="3"/>
      <c r="P9" s="3"/>
      <c r="Q9" s="3"/>
      <c r="R9" s="3"/>
    </row>
    <row r="10" spans="2:18" s="62" customFormat="1" ht="15" customHeight="1" x14ac:dyDescent="0.4">
      <c r="B10" s="57" t="s">
        <v>26</v>
      </c>
      <c r="C10" s="58">
        <v>74989.89</v>
      </c>
      <c r="D10" s="58">
        <v>58918.070000000014</v>
      </c>
      <c r="E10" s="59">
        <v>0.27278252665099156</v>
      </c>
      <c r="F10" s="101"/>
      <c r="G10" s="58">
        <v>50159.28</v>
      </c>
      <c r="H10" s="58">
        <v>50514.710000000006</v>
      </c>
      <c r="I10" s="59">
        <v>-7.0361682765278655E-3</v>
      </c>
      <c r="J10" s="101"/>
      <c r="K10" s="58">
        <v>125149.17</v>
      </c>
      <c r="L10" s="58">
        <v>109432.78000000003</v>
      </c>
      <c r="M10" s="59">
        <v>0.1436168394881312</v>
      </c>
      <c r="N10" s="3"/>
      <c r="O10" s="3"/>
      <c r="P10" s="3"/>
      <c r="Q10" s="3"/>
      <c r="R10" s="3"/>
    </row>
    <row r="11" spans="2:18" s="62" customFormat="1" ht="10" customHeight="1" x14ac:dyDescent="0.4">
      <c r="B11" s="42"/>
      <c r="C11" s="60"/>
      <c r="D11" s="60"/>
      <c r="E11" s="60"/>
      <c r="F11" s="6"/>
      <c r="G11" s="60"/>
      <c r="H11" s="60"/>
      <c r="I11" s="42"/>
      <c r="J11" s="6"/>
      <c r="K11" s="42"/>
      <c r="L11" s="42"/>
      <c r="M11" s="61"/>
      <c r="N11" s="3"/>
      <c r="O11" s="3"/>
      <c r="P11" s="3"/>
      <c r="Q11" s="3"/>
      <c r="R11" s="3"/>
    </row>
    <row r="12" spans="2:18" s="62" customFormat="1" ht="15" customHeight="1" x14ac:dyDescent="0.4">
      <c r="B12" s="481"/>
      <c r="C12" s="472" t="s">
        <v>87</v>
      </c>
      <c r="D12" s="472"/>
      <c r="E12" s="472"/>
      <c r="F12" s="6"/>
      <c r="G12" s="472" t="s">
        <v>93</v>
      </c>
      <c r="H12" s="472"/>
      <c r="I12" s="472"/>
      <c r="J12" s="6"/>
      <c r="K12" s="472" t="s">
        <v>103</v>
      </c>
      <c r="L12" s="472"/>
      <c r="M12" s="472"/>
      <c r="N12" s="3"/>
      <c r="O12" s="3"/>
      <c r="P12" s="3"/>
      <c r="Q12" s="3"/>
      <c r="R12" s="3"/>
    </row>
    <row r="13" spans="2:18" s="62" customFormat="1" ht="15" customHeight="1" x14ac:dyDescent="0.4">
      <c r="B13" s="478"/>
      <c r="C13" s="40" t="str">
        <f>Supermarkets!$C$6</f>
        <v>1Q26</v>
      </c>
      <c r="D13" s="40" t="str">
        <f>Supermarkets!$D$6</f>
        <v>1Q25</v>
      </c>
      <c r="E13" s="40" t="s">
        <v>8</v>
      </c>
      <c r="F13" s="6"/>
      <c r="G13" s="40" t="str">
        <f>Supermarkets!$C$6</f>
        <v>1Q26</v>
      </c>
      <c r="H13" s="40" t="str">
        <f>Supermarkets!$D$6</f>
        <v>1Q25</v>
      </c>
      <c r="I13" s="40" t="s">
        <v>8</v>
      </c>
      <c r="J13" s="6"/>
      <c r="K13" s="40" t="str">
        <f>Supermarkets!$C$6</f>
        <v>1Q26</v>
      </c>
      <c r="L13" s="40" t="str">
        <f>Supermarkets!$D$6</f>
        <v>1Q25</v>
      </c>
      <c r="M13" s="40" t="s">
        <v>8</v>
      </c>
      <c r="N13" s="3"/>
      <c r="O13" s="3"/>
      <c r="P13" s="3"/>
      <c r="Q13" s="3"/>
      <c r="R13" s="3"/>
    </row>
    <row r="14" spans="2:18" s="62" customFormat="1" ht="15" customHeight="1" x14ac:dyDescent="0.4">
      <c r="B14" s="42" t="s">
        <v>94</v>
      </c>
      <c r="C14" s="100" t="s">
        <v>161</v>
      </c>
      <c r="D14" s="100" t="s">
        <v>161</v>
      </c>
      <c r="E14" s="55" t="s">
        <v>161</v>
      </c>
      <c r="F14" s="101"/>
      <c r="G14" s="100" t="s">
        <v>161</v>
      </c>
      <c r="H14" s="100" t="s">
        <v>161</v>
      </c>
      <c r="I14" s="55" t="s">
        <v>161</v>
      </c>
      <c r="J14" s="101"/>
      <c r="K14" s="100">
        <v>13327.462696000001</v>
      </c>
      <c r="L14" s="100">
        <v>11256.310476000001</v>
      </c>
      <c r="M14" s="55">
        <v>0.1839992086586435</v>
      </c>
      <c r="N14" s="3"/>
      <c r="O14" s="3"/>
      <c r="P14" s="3"/>
      <c r="Q14" s="3"/>
      <c r="R14" s="3"/>
    </row>
    <row r="15" spans="2:18" s="62" customFormat="1" ht="15" customHeight="1" x14ac:dyDescent="0.4">
      <c r="B15" s="42" t="s">
        <v>95</v>
      </c>
      <c r="C15" s="100">
        <v>376.81400000000002</v>
      </c>
      <c r="D15" s="100">
        <v>335.78500000000003</v>
      </c>
      <c r="E15" s="55">
        <v>0.12218830501660283</v>
      </c>
      <c r="F15" s="101"/>
      <c r="G15" s="100">
        <v>121426.24540099999</v>
      </c>
      <c r="H15" s="100">
        <v>101974.576785</v>
      </c>
      <c r="I15" s="55">
        <v>0.19075017743894418</v>
      </c>
      <c r="J15" s="101"/>
      <c r="K15" s="100">
        <v>2175.169304</v>
      </c>
      <c r="L15" s="100">
        <v>1751.2855709999999</v>
      </c>
      <c r="M15" s="55">
        <v>0.24204146943205762</v>
      </c>
      <c r="N15" s="3"/>
      <c r="O15" s="3"/>
      <c r="P15" s="3"/>
      <c r="Q15" s="3"/>
      <c r="R15" s="3"/>
    </row>
    <row r="16" spans="2:18" s="62" customFormat="1" ht="15" customHeight="1" x14ac:dyDescent="0.4">
      <c r="B16" s="57" t="s">
        <v>26</v>
      </c>
      <c r="C16" s="58">
        <v>376.81400000000002</v>
      </c>
      <c r="D16" s="58">
        <v>335.78500000000003</v>
      </c>
      <c r="E16" s="59">
        <v>0.12218830501660283</v>
      </c>
      <c r="F16" s="101"/>
      <c r="G16" s="58">
        <v>121426.24540099999</v>
      </c>
      <c r="H16" s="58">
        <v>101974.576785</v>
      </c>
      <c r="I16" s="59">
        <v>0.19075017743894418</v>
      </c>
      <c r="J16" s="101"/>
      <c r="K16" s="58">
        <v>15502.632000000001</v>
      </c>
      <c r="L16" s="58">
        <v>13007.596047000001</v>
      </c>
      <c r="M16" s="59">
        <v>0.19181376358742641</v>
      </c>
      <c r="N16" s="3"/>
      <c r="O16" s="3"/>
      <c r="P16" s="3"/>
      <c r="Q16" s="3"/>
      <c r="R16" s="3"/>
    </row>
    <row r="17" spans="3:13" x14ac:dyDescent="0.4">
      <c r="F17" s="6"/>
      <c r="J17" s="6"/>
    </row>
    <row r="18" spans="3:13" x14ac:dyDescent="0.4">
      <c r="C18" s="3"/>
      <c r="D18" s="3"/>
      <c r="E18" s="3"/>
      <c r="F18" s="3"/>
      <c r="M18" s="3"/>
    </row>
    <row r="19" spans="3:13" x14ac:dyDescent="0.4">
      <c r="C19" s="3"/>
      <c r="D19" s="3"/>
      <c r="E19" s="3"/>
      <c r="F19" s="3"/>
      <c r="M19" s="3"/>
    </row>
    <row r="20" spans="3:13" x14ac:dyDescent="0.4">
      <c r="C20" s="3"/>
      <c r="D20" s="3"/>
      <c r="E20" s="3"/>
      <c r="F20" s="3"/>
      <c r="M20" s="3"/>
    </row>
    <row r="21" spans="3:13" x14ac:dyDescent="0.4">
      <c r="C21" s="3"/>
      <c r="D21" s="3"/>
      <c r="E21" s="3"/>
      <c r="F21" s="3"/>
      <c r="M21" s="3"/>
    </row>
    <row r="22" spans="3:13" x14ac:dyDescent="0.4">
      <c r="C22" s="3"/>
      <c r="D22" s="3"/>
      <c r="E22" s="3"/>
      <c r="F22" s="3"/>
      <c r="M22" s="3"/>
    </row>
    <row r="23" spans="3:13" x14ac:dyDescent="0.4">
      <c r="C23" s="3"/>
      <c r="D23" s="3"/>
      <c r="E23" s="3"/>
      <c r="F23" s="3"/>
      <c r="M23" s="3"/>
    </row>
    <row r="24" spans="3:13" x14ac:dyDescent="0.4">
      <c r="C24" s="3"/>
      <c r="D24" s="3"/>
      <c r="E24" s="3"/>
      <c r="F24" s="3"/>
      <c r="M24" s="3"/>
    </row>
    <row r="25" spans="3:13" x14ac:dyDescent="0.4">
      <c r="C25" s="3"/>
      <c r="D25" s="3"/>
      <c r="E25" s="3"/>
      <c r="F25" s="3"/>
      <c r="M25" s="3"/>
    </row>
    <row r="26" spans="3:13" x14ac:dyDescent="0.4">
      <c r="C26" s="3"/>
      <c r="D26" s="3"/>
      <c r="E26" s="3"/>
      <c r="F26" s="3"/>
      <c r="M26" s="3"/>
    </row>
    <row r="27" spans="3:13" x14ac:dyDescent="0.4">
      <c r="C27" s="3"/>
      <c r="D27" s="3"/>
      <c r="E27" s="3"/>
      <c r="F27" s="3"/>
      <c r="M27" s="3"/>
    </row>
    <row r="28" spans="3:13" x14ac:dyDescent="0.4">
      <c r="C28" s="3"/>
      <c r="D28" s="3"/>
      <c r="E28" s="3"/>
      <c r="F28" s="3"/>
      <c r="M28" s="102"/>
    </row>
    <row r="29" spans="3:13" x14ac:dyDescent="0.4">
      <c r="C29" s="3"/>
      <c r="D29" s="3"/>
      <c r="E29" s="3"/>
      <c r="F29" s="102"/>
      <c r="M29" s="3"/>
    </row>
    <row r="30" spans="3:13" x14ac:dyDescent="0.4">
      <c r="C30" s="3"/>
      <c r="D30" s="3"/>
      <c r="E30" s="3"/>
      <c r="F30" s="3"/>
      <c r="M30" s="3"/>
    </row>
    <row r="31" spans="3:13" x14ac:dyDescent="0.4">
      <c r="C31" s="3"/>
      <c r="D31" s="3"/>
      <c r="E31" s="3"/>
      <c r="F31" s="3"/>
      <c r="M31" s="3"/>
    </row>
    <row r="32" spans="3:13" x14ac:dyDescent="0.4">
      <c r="C32" s="3"/>
      <c r="D32" s="3"/>
      <c r="E32" s="3"/>
      <c r="F32" s="3"/>
      <c r="M32" s="3"/>
    </row>
  </sheetData>
  <mergeCells count="8">
    <mergeCell ref="B12:B13"/>
    <mergeCell ref="C12:E12"/>
    <mergeCell ref="G12:I12"/>
    <mergeCell ref="K12:M12"/>
    <mergeCell ref="B6:B7"/>
    <mergeCell ref="C6:E6"/>
    <mergeCell ref="G6:I6"/>
    <mergeCell ref="K6:M6"/>
  </mergeCells>
  <hyperlinks>
    <hyperlink ref="B2" location="Home!A1" display="Home" xr:uid="{6AB8EBFC-B12A-45E6-853A-E2774AD5BFAF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eef19-8635-4ac1-99c8-359b55ecb566" xsi:nil="true"/>
    <lcf76f155ced4ddcb4097134ff3c332f xmlns="08031b62-9f4c-4e7f-bc0d-0ebf66e94f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74C677858444E8AA0BB8BB0D0ED25" ma:contentTypeVersion="16" ma:contentTypeDescription="Crear nuevo documento." ma:contentTypeScope="" ma:versionID="47931f3ed14e988a47a9821a5e84bc50">
  <xsd:schema xmlns:xsd="http://www.w3.org/2001/XMLSchema" xmlns:xs="http://www.w3.org/2001/XMLSchema" xmlns:p="http://schemas.microsoft.com/office/2006/metadata/properties" xmlns:ns2="08031b62-9f4c-4e7f-bc0d-0ebf66e94f9c" xmlns:ns3="02feef19-8635-4ac1-99c8-359b55ecb566" targetNamespace="http://schemas.microsoft.com/office/2006/metadata/properties" ma:root="true" ma:fieldsID="b95d9e183c7beeb71ec00ac7c2801d8b" ns2:_="" ns3:_="">
    <xsd:import namespace="08031b62-9f4c-4e7f-bc0d-0ebf66e94f9c"/>
    <xsd:import namespace="02feef19-8635-4ac1-99c8-359b55ecb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1b62-9f4c-4e7f-bc0d-0ebf66e9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eef19-8635-4ac1-99c8-359b55ecb56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6eeedb-7598-4dbc-b1c4-21acdd65fb75}" ma:internalName="TaxCatchAll" ma:showField="CatchAllData" ma:web="02feef19-8635-4ac1-99c8-359b55ecb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357C70-87A9-4698-BD26-1A3B1E0587F5}">
  <ds:schemaRefs>
    <ds:schemaRef ds:uri="http://schemas.microsoft.com/office/2006/metadata/properties"/>
    <ds:schemaRef ds:uri="http://schemas.microsoft.com/office/infopath/2007/PartnerControls"/>
    <ds:schemaRef ds:uri="02feef19-8635-4ac1-99c8-359b55ecb566"/>
    <ds:schemaRef ds:uri="08031b62-9f4c-4e7f-bc0d-0ebf66e94f9c"/>
  </ds:schemaRefs>
</ds:datastoreItem>
</file>

<file path=customXml/itemProps2.xml><?xml version="1.0" encoding="utf-8"?>
<ds:datastoreItem xmlns:ds="http://schemas.openxmlformats.org/officeDocument/2006/customXml" ds:itemID="{57628774-574F-461C-97FB-48DA09079C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31b62-9f4c-4e7f-bc0d-0ebf66e94f9c"/>
    <ds:schemaRef ds:uri="02feef19-8635-4ac1-99c8-359b55ecb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CD974C-76F4-48ED-BEDF-51C5BB1205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Home</vt:lpstr>
      <vt:lpstr>Supermarkets</vt:lpstr>
      <vt:lpstr>Home Improvement</vt:lpstr>
      <vt:lpstr>Department Stores</vt:lpstr>
      <vt:lpstr>Shopping Centers</vt:lpstr>
      <vt:lpstr>SC PERU</vt:lpstr>
      <vt:lpstr>SC CHILE</vt:lpstr>
      <vt:lpstr>SC ARG</vt:lpstr>
      <vt:lpstr>SC COL</vt:lpstr>
      <vt:lpstr>Financial Services</vt:lpstr>
      <vt:lpstr>EBITDA</vt:lpstr>
      <vt:lpstr>Financial Statements</vt:lpstr>
      <vt:lpstr>Fin. Stat. Q</vt:lpstr>
      <vt:lpstr>By Business Unit</vt:lpstr>
      <vt:lpstr>P&amp;L By Country</vt:lpstr>
      <vt:lpstr>Balance Sheet</vt:lpstr>
      <vt:lpstr>Balance Sheet By Country</vt:lpstr>
      <vt:lpstr>Cash Flows</vt:lpstr>
      <vt:lpstr>Ratios</vt:lpstr>
      <vt:lpstr>IFRS 16</vt:lpstr>
    </vt:vector>
  </TitlesOfParts>
  <Company>Cencosud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 Sousa, Mafalda</dc:creator>
  <cp:lastModifiedBy>Bonilla Perales, Jacqueline</cp:lastModifiedBy>
  <dcterms:created xsi:type="dcterms:W3CDTF">2020-03-24T13:52:05Z</dcterms:created>
  <dcterms:modified xsi:type="dcterms:W3CDTF">2026-05-07T22:50:56Z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0x01010018374C677858444E8AA0BB8BB0D0ED25</vt:lpwstr>
  </property>
  <property fmtid="{D5CDD505-2E9C-101B-9397-08002B2CF9AE}" pid="5" name="MediaServiceImageTags">
    <vt:lpwstr/>
  </property>
</Properties>
</file>