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nco.sharepoint.com/sites/InvestorRelationsCencosud/Documentos compartidos/General/Investor Relations Cencosud - Documentos/Cencosud/Press &amp; PPT's Trimestrales/2026/2Q/Investor Kit/ENG/"/>
    </mc:Choice>
  </mc:AlternateContent>
  <xr:revisionPtr revIDLastSave="5565" documentId="13_ncr:1_{E332BEFA-16CE-44B1-BCE4-8675883AA9BA}" xr6:coauthVersionLast="47" xr6:coauthVersionMax="47" xr10:uidLastSave="{369410AD-3BDF-495E-87B4-B2562F3C1C7F}"/>
  <bookViews>
    <workbookView xWindow="28680" yWindow="-45" windowWidth="29040" windowHeight="15720" tabRatio="792" xr2:uid="{00000000-000D-0000-FFFF-FFFF00000000}"/>
  </bookViews>
  <sheets>
    <sheet name="Home" sheetId="17" r:id="rId1"/>
    <sheet name="Supermarkets" sheetId="12" r:id="rId2"/>
    <sheet name="Home Improvement" sheetId="13" r:id="rId3"/>
    <sheet name="Department Stores" sheetId="14" r:id="rId4"/>
    <sheet name="Shopping Centers" sheetId="16" r:id="rId5"/>
    <sheet name="SC CHILE" sheetId="7" r:id="rId6"/>
    <sheet name="SC ARG" sheetId="8" r:id="rId7"/>
    <sheet name="SC PERU" sheetId="11" r:id="rId8"/>
    <sheet name="SC COL" sheetId="10" r:id="rId9"/>
    <sheet name="Financial Services" sheetId="15" r:id="rId10"/>
    <sheet name="EBITDA" sheetId="18" r:id="rId11"/>
    <sheet name="Fin. Stat. Q  " sheetId="20" r:id="rId12"/>
    <sheet name="Acc. Fin Stat." sheetId="30" r:id="rId13"/>
    <sheet name="By Business Unit" sheetId="21" r:id="rId14"/>
    <sheet name="Financial Statements" sheetId="19" r:id="rId15"/>
    <sheet name="P&amp;L By Country" sheetId="22" r:id="rId16"/>
    <sheet name="Balance Sheet" sheetId="23" r:id="rId17"/>
    <sheet name="Consolidated Balance Sheet" sheetId="28" r:id="rId18"/>
    <sheet name="Balance Sheet By Country" sheetId="24" r:id="rId19"/>
    <sheet name="Cash Flows" sheetId="25" r:id="rId20"/>
    <sheet name="Ratios" sheetId="26" r:id="rId21"/>
    <sheet name="IFRS 16" sheetId="27" r:id="rId22"/>
  </sheets>
  <definedNames>
    <definedName name="_ftn1" localSheetId="9">'Financial Services'!#REF!</definedName>
    <definedName name="_ftn2" localSheetId="9">'Financial Services'!#REF!</definedName>
    <definedName name="_ftn3" localSheetId="9">'Financial Services'!#REF!</definedName>
    <definedName name="_ftn4" localSheetId="9">'Financial Services'!#REF!</definedName>
    <definedName name="_ftn5" localSheetId="9">'Financial Services'!#REF!</definedName>
    <definedName name="_ftn6" localSheetId="9">'Financial Services'!#REF!</definedName>
    <definedName name="_ftn7" localSheetId="9">'Financial Services'!#REF!</definedName>
    <definedName name="_ftn8" localSheetId="9">'Financial Services'!#REF!</definedName>
    <definedName name="_ftnref1" localSheetId="9">'Financial Services'!#REF!</definedName>
    <definedName name="_ftnref2" localSheetId="9">'Financial Services'!#REF!</definedName>
    <definedName name="_ftnref3" localSheetId="9">'Financial Services'!#REF!</definedName>
    <definedName name="_Toc332285091" localSheetId="9">'Financial Services'!#REF!</definedName>
    <definedName name="_Toc332285092" localSheetId="9">'Financial Services'!#REF!</definedName>
    <definedName name="_Toc332285093" localSheetId="9">'Financial Services'!#REF!</definedName>
    <definedName name="_Toc332285094" localSheetId="9">'Financial Services'!#REF!</definedName>
    <definedName name="_Toc332285095" localSheetId="9">'Financial Services'!#REF!</definedName>
    <definedName name="_Toc332286021" localSheetId="3">'Department Stores'!#REF!</definedName>
    <definedName name="_Toc332286021" localSheetId="2">'Home Improvement'!#REF!</definedName>
    <definedName name="_Toc332286021" localSheetId="1">Supermarkets!#REF!</definedName>
    <definedName name="_Toc332286050" localSheetId="10">EBITDA!#REF!</definedName>
    <definedName name="_Toc340140678" localSheetId="3">'Department Stores'!#REF!</definedName>
    <definedName name="_Toc340140678" localSheetId="2">'Home Improvement'!#REF!</definedName>
    <definedName name="_Toc340140678" localSheetId="1">Supermarkets!#REF!</definedName>
    <definedName name="_Toc340140679" localSheetId="3">'Department Stores'!#REF!</definedName>
    <definedName name="_Toc340140679" localSheetId="2">'Home Improvement'!#REF!</definedName>
    <definedName name="_Toc340140679" localSheetId="1">Supermarkets!#REF!</definedName>
    <definedName name="_Toc340140680" localSheetId="3">'Department Stores'!#REF!</definedName>
    <definedName name="_Toc340140680" localSheetId="2">'Home Improvement'!#REF!</definedName>
    <definedName name="_Toc340140680" localSheetId="1">Supermarkets!#REF!</definedName>
    <definedName name="_Toc340140681" localSheetId="3">'Department Stores'!#REF!</definedName>
    <definedName name="_Toc340140681" localSheetId="2">'Home Improvement'!#REF!</definedName>
    <definedName name="_Toc340140681" localSheetId="1">Supermarkets!#REF!</definedName>
    <definedName name="_xlnm.Extract" localSheetId="16">#REF!</definedName>
    <definedName name="_xlnm.Extract" localSheetId="18">#REF!</definedName>
    <definedName name="_xlnm.Extract" localSheetId="13">#REF!</definedName>
    <definedName name="_xlnm.Extract" localSheetId="3">#REF!</definedName>
    <definedName name="_xlnm.Extract" localSheetId="10">#REF!</definedName>
    <definedName name="_xlnm.Extract" localSheetId="11">#REF!</definedName>
    <definedName name="_xlnm.Extract" localSheetId="9">#REF!</definedName>
    <definedName name="_xlnm.Extract" localSheetId="14">#REF!</definedName>
    <definedName name="_xlnm.Extract" localSheetId="2">#REF!</definedName>
    <definedName name="_xlnm.Extract" localSheetId="15">#REF!</definedName>
    <definedName name="_xlnm.Extract" localSheetId="6">#REF!</definedName>
    <definedName name="_xlnm.Extract" localSheetId="8">#REF!</definedName>
    <definedName name="_xlnm.Extract" localSheetId="7">#REF!</definedName>
    <definedName name="_xlnm.Extract" localSheetId="4">#REF!</definedName>
    <definedName name="_xlnm.Extract" localSheetId="1">#REF!</definedName>
    <definedName name="_xlnm.Extract">#REF!</definedName>
    <definedName name="_xlnm.Print_Area" localSheetId="16">#REF!</definedName>
    <definedName name="_xlnm.Print_Area" localSheetId="18">#REF!</definedName>
    <definedName name="_xlnm.Print_Area" localSheetId="13">#REF!</definedName>
    <definedName name="_xlnm.Print_Area" localSheetId="3">#REF!</definedName>
    <definedName name="_xlnm.Print_Area" localSheetId="10">#REF!</definedName>
    <definedName name="_xlnm.Print_Area" localSheetId="11">#REF!</definedName>
    <definedName name="_xlnm.Print_Area" localSheetId="9">#REF!</definedName>
    <definedName name="_xlnm.Print_Area" localSheetId="14">#REF!</definedName>
    <definedName name="_xlnm.Print_Area" localSheetId="2">#REF!</definedName>
    <definedName name="_xlnm.Print_Area" localSheetId="15">#REF!</definedName>
    <definedName name="_xlnm.Print_Area" localSheetId="6">#REF!</definedName>
    <definedName name="_xlnm.Print_Area" localSheetId="8">#REF!</definedName>
    <definedName name="_xlnm.Print_Area" localSheetId="7">#REF!</definedName>
    <definedName name="_xlnm.Print_Area" localSheetId="4">#REF!</definedName>
    <definedName name="_xlnm.Print_Area" localSheetId="1">#REF!</definedName>
    <definedName name="_xlnm.Print_Area">#REF!</definedName>
    <definedName name="_xlnm.Database" localSheetId="16">#REF!</definedName>
    <definedName name="_xlnm.Database" localSheetId="18">#REF!</definedName>
    <definedName name="_xlnm.Database" localSheetId="13">#REF!</definedName>
    <definedName name="_xlnm.Database" localSheetId="3">#REF!</definedName>
    <definedName name="_xlnm.Database" localSheetId="10">#REF!</definedName>
    <definedName name="_xlnm.Database" localSheetId="11">#REF!</definedName>
    <definedName name="_xlnm.Database" localSheetId="9">#REF!</definedName>
    <definedName name="_xlnm.Database" localSheetId="14">#REF!</definedName>
    <definedName name="_xlnm.Database" localSheetId="2">#REF!</definedName>
    <definedName name="_xlnm.Database" localSheetId="15">#REF!</definedName>
    <definedName name="_xlnm.Database" localSheetId="6">#REF!</definedName>
    <definedName name="_xlnm.Database" localSheetId="8">#REF!</definedName>
    <definedName name="_xlnm.Database" localSheetId="7">#REF!</definedName>
    <definedName name="_xlnm.Database" localSheetId="4">#REF!</definedName>
    <definedName name="_xlnm.Database" localSheetId="1">#REF!</definedName>
    <definedName name="_xlnm.Database">#REF!</definedName>
    <definedName name="EV__MEMORYCVW__LIBRO5_SOCIEDAD_REL" hidden="1">"I_A002"</definedName>
    <definedName name="EV__MEMORYCVW__LIBRO5_TIEMPO" hidden="1">"2008.DEC"</definedName>
    <definedName name="EV__MEMORYCVW__LIBRO5_TIPO_MOVIM" hidden="1">"F_CLO"</definedName>
    <definedName name="EV__MEMORYCVW__LIBRO5_VERSION" hidden="1">"ACTUAL"</definedName>
    <definedName name="EV__WBEVMODE__" hidden="1">0</definedName>
    <definedName name="felipe" localSheetId="16">#REF!</definedName>
    <definedName name="felipe" localSheetId="18">#REF!</definedName>
    <definedName name="felipe" localSheetId="13">#REF!</definedName>
    <definedName name="felipe" localSheetId="3">#REF!</definedName>
    <definedName name="felipe" localSheetId="10">#REF!</definedName>
    <definedName name="felipe" localSheetId="11">#REF!</definedName>
    <definedName name="felipe" localSheetId="9">#REF!</definedName>
    <definedName name="felipe" localSheetId="14">#REF!</definedName>
    <definedName name="felipe" localSheetId="2">#REF!</definedName>
    <definedName name="felipe" localSheetId="6">#REF!</definedName>
    <definedName name="felipe" localSheetId="8">#REF!</definedName>
    <definedName name="felipe" localSheetId="7">#REF!</definedName>
    <definedName name="felipe" localSheetId="4">#REF!</definedName>
    <definedName name="felipe" localSheetId="1">#REF!</definedName>
    <definedName name="felipe">#REF!</definedName>
    <definedName name="_xlnm.Recorder">#REF!</definedName>
    <definedName name="HIPERMERCADOS">#REF!</definedName>
    <definedName name="plotting.DialogEnd" localSheetId="16">#N/A</definedName>
    <definedName name="plotting.DialogEnd" localSheetId="18">#N/A</definedName>
    <definedName name="plotting.DialogEnd" localSheetId="13">#REF!</definedName>
    <definedName name="plotting.DialogEnd" localSheetId="19">#N/A</definedName>
    <definedName name="plotting.DialogEnd" localSheetId="10">#N/A</definedName>
    <definedName name="plotting.DialogEnd" localSheetId="11">#N/A</definedName>
    <definedName name="plotting.DialogEnd" localSheetId="9">'Financial Services'!plotting.DialogEnd</definedName>
    <definedName name="plotting.DialogEnd" localSheetId="14">#REF!</definedName>
    <definedName name="plotting.DialogEnd">#N/A</definedName>
    <definedName name="plotting.DialogOK" localSheetId="16">#N/A</definedName>
    <definedName name="plotting.DialogOK" localSheetId="18">#N/A</definedName>
    <definedName name="plotting.DialogOK" localSheetId="13">#REF!</definedName>
    <definedName name="plotting.DialogOK" localSheetId="19">#N/A</definedName>
    <definedName name="plotting.DialogOK" localSheetId="10">#N/A</definedName>
    <definedName name="plotting.DialogOK" localSheetId="11">#N/A</definedName>
    <definedName name="plotting.DialogOK" localSheetId="9">'Financial Services'!plotting.DialogOK</definedName>
    <definedName name="plotting.DialogOK" localSheetId="14">#REF!</definedName>
    <definedName name="plotting.DialogOK">#N/A</definedName>
    <definedName name="_xlnm.Print_Titles" localSheetId="16">#REF!</definedName>
    <definedName name="_xlnm.Print_Titles" localSheetId="18">#REF!</definedName>
    <definedName name="_xlnm.Print_Titles" localSheetId="13">#REF!</definedName>
    <definedName name="_xlnm.Print_Titles" localSheetId="3">#REF!</definedName>
    <definedName name="_xlnm.Print_Titles" localSheetId="10">#REF!</definedName>
    <definedName name="_xlnm.Print_Titles" localSheetId="11">#REF!</definedName>
    <definedName name="_xlnm.Print_Titles" localSheetId="9">#REF!</definedName>
    <definedName name="_xlnm.Print_Titles" localSheetId="14">#REF!</definedName>
    <definedName name="_xlnm.Print_Titles" localSheetId="2">#REF!</definedName>
    <definedName name="_xlnm.Print_Titles" localSheetId="15">#REF!</definedName>
    <definedName name="_xlnm.Print_Titles" localSheetId="6">#REF!</definedName>
    <definedName name="_xlnm.Print_Titles" localSheetId="8">#REF!</definedName>
    <definedName name="_xlnm.Print_Titles" localSheetId="7">#REF!</definedName>
    <definedName name="_xlnm.Print_Titles" localSheetId="4">#REF!</definedName>
    <definedName name="_xlnm.Print_Titles" localSheetId="1">#REF!</definedName>
    <definedName name="_xlnm.Print_Titles">#REF!</definedName>
    <definedName name="VA_ircso">#REF!-#REF!</definedName>
    <definedName name="VA_muhip">#REF!-#REF!</definedName>
    <definedName name="VA_muout" localSheetId="9">SUM(#REF!)-SUM(#REF!)</definedName>
    <definedName name="VA_notas">#REF!-#REF!</definedName>
    <definedName name="VA_obrcp">#REF!-#REF!</definedName>
    <definedName name="VA_obrlp">#REF!-#REF!</definedName>
    <definedName name="VA_ocpcp">#REF!-#REF!</definedName>
    <definedName name="VA_ocplp">#REF!-#REF!</definedName>
    <definedName name="VA_partic">#REF!-#REF!</definedName>
    <definedName name="VA_patlq" localSheetId="9">(SUM(#REF!:#REF!)-SUM(#REF!:#REF!))</definedName>
    <definedName name="VA_provi">#REF!-#REF!</definedName>
    <definedName name="VA_realp">#REF!-#REF!+#REF!-#REF!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30" l="1"/>
  <c r="I28" i="30"/>
  <c r="D34" i="15" l="1"/>
  <c r="D46" i="15" s="1"/>
  <c r="E34" i="15"/>
  <c r="E46" i="15" s="1"/>
  <c r="F34" i="15"/>
  <c r="F46" i="15" s="1"/>
  <c r="G34" i="15"/>
  <c r="G46" i="15" s="1"/>
  <c r="E15" i="26" l="1"/>
  <c r="C8" i="24" l="1"/>
  <c r="G8" i="24" s="1"/>
  <c r="K8" i="24" s="1"/>
  <c r="D8" i="24"/>
  <c r="H40" i="22"/>
  <c r="L8" i="22"/>
  <c r="M8" i="22"/>
  <c r="N8" i="22"/>
  <c r="O8" i="22"/>
  <c r="C40" i="22"/>
  <c r="E40" i="22"/>
  <c r="L40" i="22"/>
  <c r="N40" i="22"/>
  <c r="Q40" i="22"/>
  <c r="C27" i="21"/>
  <c r="C42" i="21" s="1"/>
  <c r="C53" i="21" s="1"/>
  <c r="C70" i="21" s="1"/>
  <c r="D27" i="21"/>
  <c r="D42" i="21" s="1"/>
  <c r="D53" i="21" s="1"/>
  <c r="D70" i="21" s="1"/>
  <c r="F27" i="21"/>
  <c r="F42" i="21" s="1"/>
  <c r="F53" i="21" s="1"/>
  <c r="F70" i="21" s="1"/>
  <c r="I27" i="21"/>
  <c r="I42" i="21" s="1"/>
  <c r="I53" i="21" s="1"/>
  <c r="I70" i="21" s="1"/>
  <c r="J27" i="21"/>
  <c r="J42" i="21" s="1"/>
  <c r="J53" i="21" s="1"/>
  <c r="J70" i="21" s="1"/>
  <c r="L27" i="21"/>
  <c r="L42" i="21" s="1"/>
  <c r="L53" i="21" s="1"/>
  <c r="L70" i="21" s="1"/>
  <c r="G28" i="20"/>
  <c r="I28" i="20"/>
  <c r="H8" i="23" l="1"/>
  <c r="G8" i="23"/>
  <c r="H8" i="24"/>
  <c r="L8" i="24" s="1"/>
  <c r="D7" i="26"/>
  <c r="D15" i="26" s="1"/>
  <c r="C7" i="26"/>
  <c r="C15" i="26" s="1"/>
  <c r="C34" i="15" l="1"/>
  <c r="C46" i="15" s="1"/>
  <c r="D13" i="10"/>
  <c r="C13" i="10"/>
  <c r="H13" i="10"/>
  <c r="G13" i="10"/>
  <c r="L13" i="10"/>
  <c r="K13" i="10"/>
  <c r="L7" i="10"/>
  <c r="K7" i="10"/>
  <c r="H7" i="10"/>
  <c r="G7" i="10"/>
  <c r="D7" i="10"/>
  <c r="C7" i="10"/>
  <c r="J7" i="16"/>
  <c r="I7" i="16"/>
  <c r="G7" i="16"/>
  <c r="F7" i="16"/>
  <c r="D7" i="16"/>
  <c r="C7" i="16"/>
</calcChain>
</file>

<file path=xl/sharedStrings.xml><?xml version="1.0" encoding="utf-8"?>
<sst xmlns="http://schemas.openxmlformats.org/spreadsheetml/2006/main" count="1262" uniqueCount="368">
  <si>
    <t>Chile</t>
  </si>
  <si>
    <t>Argentina</t>
  </si>
  <si>
    <t>Colombia</t>
  </si>
  <si>
    <t>CHILE</t>
  </si>
  <si>
    <t>ARGENTINA</t>
  </si>
  <si>
    <t>COLOMBIA</t>
  </si>
  <si>
    <t>Cencosud Shopping</t>
  </si>
  <si>
    <t>SHOPPING CENTERS</t>
  </si>
  <si>
    <t>Var%</t>
  </si>
  <si>
    <t>Trascaja</t>
  </si>
  <si>
    <t>Unicenter</t>
  </si>
  <si>
    <t>Portal Plaza Oeste</t>
  </si>
  <si>
    <t>Portal Palmas del Pliar</t>
  </si>
  <si>
    <t>Portal Rosario</t>
  </si>
  <si>
    <t>Portal Patagonia</t>
  </si>
  <si>
    <t>Portal Lomas</t>
  </si>
  <si>
    <t>Portal Tucuman</t>
  </si>
  <si>
    <t>Portal Escobar</t>
  </si>
  <si>
    <t>Portal los Andes</t>
  </si>
  <si>
    <t>Portal Trelew</t>
  </si>
  <si>
    <t>Portal Salta</t>
  </si>
  <si>
    <t>Portal Santiago Del Estero</t>
  </si>
  <si>
    <t>TOTAL ARGENTINA</t>
  </si>
  <si>
    <t>Plaza Lima Sur</t>
  </si>
  <si>
    <t xml:space="preserve">Balta </t>
  </si>
  <si>
    <t>Plaza Camacho</t>
  </si>
  <si>
    <t>TOTAL COLOMBIA</t>
  </si>
  <si>
    <t>SHOPPING CHILE</t>
  </si>
  <si>
    <t>SHOPPING ARGENTINA</t>
  </si>
  <si>
    <t>SHOPPING COLOMBIA</t>
  </si>
  <si>
    <t>CASH&amp;CARRY</t>
  </si>
  <si>
    <t>Total</t>
  </si>
  <si>
    <t>Shopping Center - Chile</t>
  </si>
  <si>
    <t>Shopping Centers</t>
  </si>
  <si>
    <t>Shopping Center - Argentina</t>
  </si>
  <si>
    <t>Shopping Center - Colombia</t>
  </si>
  <si>
    <t>Power Center / Otros</t>
  </si>
  <si>
    <t>SS Tickets</t>
  </si>
  <si>
    <t>CONVENIENCE</t>
  </si>
  <si>
    <t>Supermarkets</t>
  </si>
  <si>
    <t>Home Improvement</t>
  </si>
  <si>
    <t>Department Stores</t>
  </si>
  <si>
    <t>Financial Services</t>
  </si>
  <si>
    <t>Shopping Center - Peru</t>
  </si>
  <si>
    <t>N° of Stores</t>
  </si>
  <si>
    <t>% Leased</t>
  </si>
  <si>
    <t>Selling Area (sqm)</t>
  </si>
  <si>
    <t>SSS</t>
  </si>
  <si>
    <t>Average Ticket</t>
  </si>
  <si>
    <t>USA</t>
  </si>
  <si>
    <t>Brazil</t>
  </si>
  <si>
    <t>Peru</t>
  </si>
  <si>
    <t>1 Includes Supermarket, Hypermarket, Cash&amp;Carry and Convenience</t>
  </si>
  <si>
    <t>SUPERMARKETS</t>
  </si>
  <si>
    <t>DEPARTMENT STORES</t>
  </si>
  <si>
    <t>HOME IMPROVEMENT</t>
  </si>
  <si>
    <t>N° of Shopping Centers</t>
  </si>
  <si>
    <t>Total Sales Area (sqm)</t>
  </si>
  <si>
    <t>Office Towers1</t>
  </si>
  <si>
    <t>No IPO Locations</t>
  </si>
  <si>
    <t>Net Loan Portfolio (MM CLP)</t>
  </si>
  <si>
    <t>Provisions over expired portfolio</t>
  </si>
  <si>
    <t>Debt balance &gt;90 (%)</t>
  </si>
  <si>
    <t>Gross Write-offs (MM CLP)</t>
  </si>
  <si>
    <t>Recoveries (MM CLP)</t>
  </si>
  <si>
    <t>Net Write-offs (MM CLP)</t>
  </si>
  <si>
    <t>Anualized Net Write-offs / Average balance period  (%)</t>
  </si>
  <si>
    <t>Renegotiated portfolio (%)</t>
  </si>
  <si>
    <t>% of Sales w/Credit Cards over Total Sales</t>
  </si>
  <si>
    <t>Net Loan Portfolio (M ARS)</t>
  </si>
  <si>
    <t>Gross Write-offs (M ARS)</t>
  </si>
  <si>
    <t>Recoveries (M ARS)</t>
  </si>
  <si>
    <t>Net Write-offs (M ARS)</t>
  </si>
  <si>
    <t>Anualized Net Write-offs / Average period balance (%)</t>
  </si>
  <si>
    <t>PERU</t>
  </si>
  <si>
    <t>Net Loan Portfolio (M PEN)</t>
  </si>
  <si>
    <t>Gross Write-offs (M PEN)</t>
  </si>
  <si>
    <t>Recoveries (M PEN)</t>
  </si>
  <si>
    <t>Net Write-offs (M PEN)</t>
  </si>
  <si>
    <t>Net Loan Portfolio (M COP)</t>
  </si>
  <si>
    <t>Gross Write-offs (M COP)</t>
  </si>
  <si>
    <t>Recoveries (M COP)</t>
  </si>
  <si>
    <t>Net Write-offs (M COP)</t>
  </si>
  <si>
    <t>GLA Third Parties</t>
  </si>
  <si>
    <t>GLA Related Parties</t>
  </si>
  <si>
    <t>TOTAL GLA</t>
  </si>
  <si>
    <t>Visits (Thousand)</t>
  </si>
  <si>
    <t>Sales (CLP 'MM)</t>
  </si>
  <si>
    <t>Sales (ARS 'MM)</t>
  </si>
  <si>
    <t>Sales (PEN 'MM)</t>
  </si>
  <si>
    <t>SHOPPING PERU</t>
  </si>
  <si>
    <t>TOTAL PERU</t>
  </si>
  <si>
    <t>Sales (COP 'MM)</t>
  </si>
  <si>
    <t>Other</t>
  </si>
  <si>
    <t>IPO Locations</t>
  </si>
  <si>
    <t>1 Includes Service Stations, Pharmacies, Delicatessen, Electroshow</t>
  </si>
  <si>
    <t>Occupancy Rate</t>
  </si>
  <si>
    <t>3rd Party Sales  (ARS 'MM)</t>
  </si>
  <si>
    <t>Related Party Sales (ARS 'MM)</t>
  </si>
  <si>
    <t>Revenues  from 3P (ARS 'MM)</t>
  </si>
  <si>
    <t>Revenues  from 3P (CLP 'MM)</t>
  </si>
  <si>
    <t>Revenues  from 3P (PEN 'MM)</t>
  </si>
  <si>
    <t>Revenues  from 3P (COP MM)</t>
  </si>
  <si>
    <t>3rd Party Sales (CLP 'MM)</t>
  </si>
  <si>
    <t>Related Party Sales (CLP 'MM)</t>
  </si>
  <si>
    <t>EEUU</t>
  </si>
  <si>
    <t>Brasil</t>
  </si>
  <si>
    <t>Perú</t>
  </si>
  <si>
    <t>2Q25</t>
  </si>
  <si>
    <t>Financial Retail Indicators</t>
  </si>
  <si>
    <t>1 The Towers are part of the IPO and are included within the 34 locations</t>
  </si>
  <si>
    <t>Adjusted EBITDA</t>
  </si>
  <si>
    <t>(Losses) gains from indexation</t>
  </si>
  <si>
    <t>Revaluation of Investment Properties</t>
  </si>
  <si>
    <t>Exchange differences</t>
  </si>
  <si>
    <t>EBITDA</t>
  </si>
  <si>
    <t>Depreciation and Amortization</t>
  </si>
  <si>
    <t>EBIT</t>
  </si>
  <si>
    <t>Income Tax Charge</t>
  </si>
  <si>
    <t>Financial Expense (net)</t>
  </si>
  <si>
    <t>Net Income</t>
  </si>
  <si>
    <t>TOTAL</t>
  </si>
  <si>
    <t>Others</t>
  </si>
  <si>
    <t>FS</t>
  </si>
  <si>
    <t>DS</t>
  </si>
  <si>
    <t>HI</t>
  </si>
  <si>
    <t>SC</t>
  </si>
  <si>
    <t>SMKT</t>
  </si>
  <si>
    <t>Profit (Loss)</t>
  </si>
  <si>
    <t>Abbreviations</t>
  </si>
  <si>
    <t>CLP million</t>
  </si>
  <si>
    <t>ADJUSTED EBITDA</t>
  </si>
  <si>
    <t>Excl. IAS29</t>
  </si>
  <si>
    <t>Reported</t>
  </si>
  <si>
    <t>Acumulated</t>
  </si>
  <si>
    <t>Quarter</t>
  </si>
  <si>
    <t>Financial Statements Details</t>
  </si>
  <si>
    <t>Net Effect from Asset Revaluation</t>
  </si>
  <si>
    <t xml:space="preserve">Deffered Income Taxes Asset Revaluation </t>
  </si>
  <si>
    <t>Asset Revaluation</t>
  </si>
  <si>
    <t>Excl IAS29</t>
  </si>
  <si>
    <t>CONSOLIDATED INCOME STATEMENT</t>
  </si>
  <si>
    <t>∆ ML %</t>
  </si>
  <si>
    <t>∆ %</t>
  </si>
  <si>
    <t>CLP MM</t>
  </si>
  <si>
    <t>Financial Data by Business Segment and Country</t>
  </si>
  <si>
    <t>N.A</t>
  </si>
  <si>
    <t>LC ∆ %</t>
  </si>
  <si>
    <t>%</t>
  </si>
  <si>
    <t>CLP</t>
  </si>
  <si>
    <t>Adjusted EBITDA
CLP million</t>
  </si>
  <si>
    <t>Servicios Financieros</t>
  </si>
  <si>
    <t>Total Revenues
CLP million</t>
  </si>
  <si>
    <t>Variación vs 2025</t>
  </si>
  <si>
    <t>Financial Data by Country</t>
  </si>
  <si>
    <t>TOTAL EQUITY AND LIABILITIES</t>
  </si>
  <si>
    <t>PATRIMONIO EQUITY</t>
  </si>
  <si>
    <t>Non-controlling interests</t>
  </si>
  <si>
    <t>Controlling interests</t>
  </si>
  <si>
    <t>TOTAL LIABILITIES</t>
  </si>
  <si>
    <t>Non-Current Liabilities</t>
  </si>
  <si>
    <t>Current Liabilities</t>
  </si>
  <si>
    <t>TOTAL ASSETS</t>
  </si>
  <si>
    <t>Non-Current Assets</t>
  </si>
  <si>
    <t>Current Assets</t>
  </si>
  <si>
    <t>MM CLP</t>
  </si>
  <si>
    <t>Excl. IAS 29</t>
  </si>
  <si>
    <t>CONSOLIDATED BALANCE SHEET</t>
  </si>
  <si>
    <t>IAS 29</t>
  </si>
  <si>
    <t>Uruguay</t>
  </si>
  <si>
    <t>United States</t>
  </si>
  <si>
    <t>Total Net Equity</t>
  </si>
  <si>
    <t>Total Liabilities</t>
  </si>
  <si>
    <t>Total Assets</t>
  </si>
  <si>
    <t>Balance Sheet By Country</t>
  </si>
  <si>
    <t xml:space="preserve">As Reported </t>
  </si>
  <si>
    <t xml:space="preserve">Conversion Adjustment </t>
  </si>
  <si>
    <t>Inflation Adjustment</t>
  </si>
  <si>
    <t>IAS29 Adjustment</t>
  </si>
  <si>
    <t>Financial Service</t>
  </si>
  <si>
    <t>Net cash flow from (used in) financing activities</t>
  </si>
  <si>
    <t>Net cash flow used in investment activities</t>
  </si>
  <si>
    <t>Net cash flow from operating activities</t>
  </si>
  <si>
    <t>YTD 2025</t>
  </si>
  <si>
    <t xml:space="preserve">Cash Flows </t>
  </si>
  <si>
    <t>Current Assets / Current Liabilities</t>
  </si>
  <si>
    <t>Total Liabilities / Equity</t>
  </si>
  <si>
    <t>Financial Debt / Equity</t>
  </si>
  <si>
    <t>Financial Expense Ratio</t>
  </si>
  <si>
    <t>(IN TIMES)</t>
  </si>
  <si>
    <t>Net Financial Debt as reported</t>
  </si>
  <si>
    <t>Liabilities per leases</t>
  </si>
  <si>
    <t>Net Financial Debt</t>
  </si>
  <si>
    <t>(-) total other financial assets, current and non-current</t>
  </si>
  <si>
    <t>(-) total cash and cash equivalents</t>
  </si>
  <si>
    <t>Total Financial Liabilites</t>
  </si>
  <si>
    <t>RATIOS</t>
  </si>
  <si>
    <t>Consolidated Financial Statement</t>
  </si>
  <si>
    <t>Financial Statement Quarter</t>
  </si>
  <si>
    <t>Financial Statement by Business Unit</t>
  </si>
  <si>
    <t>Financial Statement By Country (Quarter)</t>
  </si>
  <si>
    <t>Consolidated Balance Sheet</t>
  </si>
  <si>
    <t>Balance Sheet by Country</t>
  </si>
  <si>
    <t>Cash Flow</t>
  </si>
  <si>
    <t>Ratios</t>
  </si>
  <si>
    <t>IFRS 16 by Country</t>
  </si>
  <si>
    <t>IFRS 16 by Business</t>
  </si>
  <si>
    <t>(Figures in CLP million)</t>
  </si>
  <si>
    <t>Adjusted EBITDA effects</t>
  </si>
  <si>
    <t>IFRS 16</t>
  </si>
  <si>
    <t>HOME</t>
  </si>
  <si>
    <t>YTD 2026</t>
  </si>
  <si>
    <t>TOTAL SUPERMARKETS (1)</t>
  </si>
  <si>
    <t>Same Store Sales (Physical)1</t>
  </si>
  <si>
    <t>OTHER1</t>
  </si>
  <si>
    <t>2Q26</t>
  </si>
  <si>
    <t>6M26</t>
  </si>
  <si>
    <t>6M25</t>
  </si>
  <si>
    <t>In CLP millions as of June 2026</t>
  </si>
  <si>
    <t>CLP million as of June 2026</t>
  </si>
  <si>
    <t>Non-Accounting Data 2Q26</t>
  </si>
  <si>
    <t>Financial Tables 2Q26</t>
  </si>
  <si>
    <t>Figures IFRS16 Per Country and Business 2Q26</t>
  </si>
  <si>
    <t>CLP Million</t>
  </si>
  <si>
    <t>Revenues</t>
  </si>
  <si>
    <t>Cost of Sales</t>
  </si>
  <si>
    <t>Gross Profit</t>
  </si>
  <si>
    <t>Gross Margin</t>
  </si>
  <si>
    <t>Selling and administrtive expenses</t>
  </si>
  <si>
    <t>Other income by function</t>
  </si>
  <si>
    <t>Other gains (losses)</t>
  </si>
  <si>
    <t>Operating profit</t>
  </si>
  <si>
    <t>Participation profit (loss) of associates</t>
  </si>
  <si>
    <t>Net financial income (expenses)</t>
  </si>
  <si>
    <t>Gains (losses) from foreign exchange</t>
  </si>
  <si>
    <t>Result of indexation</t>
  </si>
  <si>
    <t>Non-operating profit (loss)</t>
  </si>
  <si>
    <t>Income before taxes</t>
  </si>
  <si>
    <t>Income tax expense</t>
  </si>
  <si>
    <t>Net Income (loss)</t>
  </si>
  <si>
    <t>IAS 29 (Jun-26)</t>
  </si>
  <si>
    <t>IAS 29 (Jun-25)</t>
  </si>
  <si>
    <t>Net Income (loss), attributable to controlling shareholders</t>
  </si>
  <si>
    <t>Non-controlling interest</t>
  </si>
  <si>
    <t>Adjusted EBITDA margin</t>
  </si>
  <si>
    <t>Assets</t>
  </si>
  <si>
    <t>As reported</t>
  </si>
  <si>
    <t>IAS29</t>
  </si>
  <si>
    <t>ACUUMULATED INCOME STATEMENT</t>
  </si>
  <si>
    <t>Same Store Sales</t>
  </si>
  <si>
    <t>N.A.</t>
  </si>
  <si>
    <t>Portal Talcahuano</t>
  </si>
  <si>
    <t>Portal Valdivia</t>
  </si>
  <si>
    <t>Cenco Malls</t>
  </si>
  <si>
    <t>TOTAL CHILE</t>
  </si>
  <si>
    <t>1Q26</t>
  </si>
  <si>
    <t>4Q25</t>
  </si>
  <si>
    <t>3Q25</t>
  </si>
  <si>
    <t>2T26</t>
  </si>
  <si>
    <t>1T26</t>
  </si>
  <si>
    <t>4T25</t>
  </si>
  <si>
    <t>3T25</t>
  </si>
  <si>
    <t>2T25</t>
  </si>
  <si>
    <t>Income Taxes</t>
  </si>
  <si>
    <t>Net Financial Income</t>
  </si>
  <si>
    <t>Depreciation &amp; Amortization</t>
  </si>
  <si>
    <t>Result from Indexation Units</t>
  </si>
  <si>
    <t>Foreign Exchange Variations</t>
  </si>
  <si>
    <t>Productivity Plan</t>
  </si>
  <si>
    <t>Net financial income</t>
  </si>
  <si>
    <t>Exchange Differences</t>
  </si>
  <si>
    <t>Asset revaluation</t>
  </si>
  <si>
    <t>Inflation effect</t>
  </si>
  <si>
    <t>Conversion effect</t>
  </si>
  <si>
    <t>-103 bps</t>
  </si>
  <si>
    <t>-77 bps</t>
  </si>
  <si>
    <t>Selling and administrative expenses</t>
  </si>
  <si>
    <t>-125 bps</t>
  </si>
  <si>
    <t>-100 bps</t>
  </si>
  <si>
    <t>As Reported</t>
  </si>
  <si>
    <t>Calculation of DNI</t>
  </si>
  <si>
    <t>(+) Income (loss) from controlling shareholders</t>
  </si>
  <si>
    <t>(+) Inflation Effect (IAS 29)</t>
  </si>
  <si>
    <t>(-) Net effect from asset revaluation</t>
  </si>
  <si>
    <t>Net Distributable Income</t>
  </si>
  <si>
    <t>-55 bps</t>
  </si>
  <si>
    <t>-118 bps</t>
  </si>
  <si>
    <t>-92 bps</t>
  </si>
  <si>
    <t>Var. vs 2025</t>
  </si>
  <si>
    <t>SG&amp;A</t>
  </si>
  <si>
    <t>Operating Profit</t>
  </si>
  <si>
    <t>Adj. EBITDA Mg.</t>
  </si>
  <si>
    <t>-22 bps</t>
  </si>
  <si>
    <t>2 bps</t>
  </si>
  <si>
    <t>-363 bps</t>
  </si>
  <si>
    <t>-365 bps</t>
  </si>
  <si>
    <t>-321 bps</t>
  </si>
  <si>
    <t>-256 bps</t>
  </si>
  <si>
    <t>-57 bps</t>
  </si>
  <si>
    <t>-24 bps</t>
  </si>
  <si>
    <t>Participation in associates</t>
  </si>
  <si>
    <t>Dep &amp; Amortizations</t>
  </si>
  <si>
    <t>-3558 bps</t>
  </si>
  <si>
    <t>-3222 bps</t>
  </si>
  <si>
    <t xml:space="preserve">Var % </t>
  </si>
  <si>
    <t>Var %</t>
  </si>
  <si>
    <t>Total revenues</t>
  </si>
  <si>
    <t>Gross margin</t>
  </si>
  <si>
    <t>SG&amp;A expenses</t>
  </si>
  <si>
    <t>Net Income, attributable to controlling shareholders</t>
  </si>
  <si>
    <t>Operating result</t>
  </si>
  <si>
    <t>Non-operating result</t>
  </si>
  <si>
    <t>Taxes</t>
  </si>
  <si>
    <t>Net Income from controlling shareholders</t>
  </si>
  <si>
    <t>Net Income from non-controlling shareholders</t>
  </si>
  <si>
    <t>JUN 26</t>
  </si>
  <si>
    <t>MAR 26</t>
  </si>
  <si>
    <t>DEC 25</t>
  </si>
  <si>
    <t>Cash and cash equivalents</t>
  </si>
  <si>
    <t>Other financial assets, current</t>
  </si>
  <si>
    <t>Other non-financial assets, current</t>
  </si>
  <si>
    <t>Trade receivables and other receivables</t>
  </si>
  <si>
    <t>Receivables from related entities, current</t>
  </si>
  <si>
    <t>Inventory</t>
  </si>
  <si>
    <t>Current tax assets</t>
  </si>
  <si>
    <t>Non-current assets held for sale</t>
  </si>
  <si>
    <t>TOTAL CURRENT ASSETS</t>
  </si>
  <si>
    <t>Other financial assets, non-current</t>
  </si>
  <si>
    <t>Other non-financial assets, non-current</t>
  </si>
  <si>
    <t>Trade receivable and other receivables, non current</t>
  </si>
  <si>
    <t>Equity method investment</t>
  </si>
  <si>
    <t>Intangible assets other than goodwill</t>
  </si>
  <si>
    <t>Goodwill</t>
  </si>
  <si>
    <t>Property, plant and equipment</t>
  </si>
  <si>
    <t>Investment property</t>
  </si>
  <si>
    <t xml:space="preserve">Current Tax assets, non-current </t>
  </si>
  <si>
    <t>Deferred income tax assets</t>
  </si>
  <si>
    <t>TOTAL NON-CURRENT ASSETS</t>
  </si>
  <si>
    <t>Liabilities and Equity</t>
  </si>
  <si>
    <t>Other financial liabilities, current</t>
  </si>
  <si>
    <t>Leasing Liabilities, current</t>
  </si>
  <si>
    <t>Trade payables and other payables</t>
  </si>
  <si>
    <t>Payables to related entities, current</t>
  </si>
  <si>
    <t>Provisions and other liabilities</t>
  </si>
  <si>
    <t>Current income tax liabilities</t>
  </si>
  <si>
    <t>Current provision for employee benefits</t>
  </si>
  <si>
    <t>Other non-financial liabilities, current</t>
  </si>
  <si>
    <t>Liabilities for assets held for sale</t>
  </si>
  <si>
    <t>TOTAL CURRENT LIABILITIES</t>
  </si>
  <si>
    <t>Other financial liabilities, non-current</t>
  </si>
  <si>
    <t>Leasing Liabilities, non-current</t>
  </si>
  <si>
    <t>Trade accounts payable, non-current</t>
  </si>
  <si>
    <t>Other provisions, non-current</t>
  </si>
  <si>
    <t>Deferred income tax liabilities</t>
  </si>
  <si>
    <t>Provision for employee benefits, non-current</t>
  </si>
  <si>
    <t>Current taxes liabilities, non-current</t>
  </si>
  <si>
    <t>Other non-financial liabilities, non-current</t>
  </si>
  <si>
    <t>TOTAL NON-CURRENT LIABILITIES</t>
  </si>
  <si>
    <t>Paid-in Capital</t>
  </si>
  <si>
    <t>Retained earnings (accumulated losses)</t>
  </si>
  <si>
    <t>Issuance premium</t>
  </si>
  <si>
    <t>Treasury stock</t>
  </si>
  <si>
    <t>Other reserves</t>
  </si>
  <si>
    <t>Net equity attributable to controlling shareholders</t>
  </si>
  <si>
    <t xml:space="preserve">Non-controlling interest </t>
  </si>
  <si>
    <t>TOTAL NET EQUITY</t>
  </si>
  <si>
    <t>TOTAL LIABILITIES AND NET EQUITY</t>
  </si>
  <si>
    <t>JUN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</si>
</sst>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0.0%"/>
    <numFmt numFmtId="166" formatCode="_ * #,##0_ ;_ * \-#,##0_ ;_ * &quot;-&quot;??_ ;_ @_ "/>
    <numFmt numFmtId="167" formatCode="#,##0.0"/>
    <numFmt numFmtId="168" formatCode="_(* #,##0_);_(* \(#,##0\);_(* &quot;-&quot;??_);_(@_)"/>
    <numFmt numFmtId="169" formatCode="#,##0_ ;\-#,##0\ "/>
    <numFmt numFmtId="170" formatCode="#,##0_);\(#,##0\);\ &quot;   -   &quot;"/>
    <numFmt numFmtId="171" formatCode="_-* #,##0_-;\-* #,##0_-;_-* &quot;-&quot;??_-;_-@_-"/>
    <numFmt numFmtId="172" formatCode="_ * #,##0.0_ ;_ * \-#,##0.0_ ;_ * &quot;-&quot;_ ;_ @_ 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Montserrat"/>
    </font>
    <font>
      <u/>
      <sz val="11"/>
      <color theme="10"/>
      <name val="Montserrat"/>
    </font>
    <font>
      <b/>
      <sz val="10"/>
      <color rgb="FF0569B3"/>
      <name val="Montserrat"/>
    </font>
    <font>
      <b/>
      <sz val="10"/>
      <color theme="5"/>
      <name val="Montserrat"/>
    </font>
    <font>
      <b/>
      <sz val="10"/>
      <name val="Montserrat"/>
    </font>
    <font>
      <sz val="10"/>
      <color theme="1"/>
      <name val="Montserrat"/>
    </font>
    <font>
      <sz val="10"/>
      <name val="Montserrat"/>
    </font>
    <font>
      <sz val="10"/>
      <color theme="4" tint="-0.499984740745262"/>
      <name val="Montserrat"/>
    </font>
    <font>
      <b/>
      <sz val="10"/>
      <color rgb="FF595959"/>
      <name val="Montserrat"/>
    </font>
    <font>
      <b/>
      <sz val="10"/>
      <color theme="4"/>
      <name val="Montserrat"/>
    </font>
    <font>
      <sz val="10"/>
      <color theme="0" tint="-0.499984740745262"/>
      <name val="Montserrat"/>
    </font>
    <font>
      <i/>
      <sz val="10"/>
      <name val="Montserrat"/>
    </font>
    <font>
      <sz val="8"/>
      <name val="Calibri"/>
      <family val="2"/>
      <scheme val="minor"/>
    </font>
    <font>
      <sz val="10"/>
      <color theme="4"/>
      <name val="Montserrat"/>
    </font>
    <font>
      <sz val="10"/>
      <color rgb="FF404040"/>
      <name val="Montserrat"/>
    </font>
    <font>
      <b/>
      <sz val="10"/>
      <color rgb="FF0080FF"/>
      <name val="Montserrat"/>
    </font>
    <font>
      <b/>
      <sz val="10"/>
      <color theme="0"/>
      <name val="Montserrat"/>
    </font>
    <font>
      <sz val="9"/>
      <color theme="1"/>
      <name val="Montserrat"/>
    </font>
    <font>
      <b/>
      <sz val="10"/>
      <color rgb="FF404040"/>
      <name val="Montserrat"/>
    </font>
    <font>
      <b/>
      <sz val="10"/>
      <color rgb="FF003366"/>
      <name val="Montserrat"/>
    </font>
    <font>
      <sz val="10"/>
      <color theme="0"/>
      <name val="Montserrat"/>
    </font>
    <font>
      <sz val="10"/>
      <color theme="1" tint="0.499984740745262"/>
      <name val="Montserrat"/>
    </font>
    <font>
      <b/>
      <sz val="10"/>
      <color theme="1" tint="0.249977111117893"/>
      <name val="Montserrat"/>
    </font>
    <font>
      <b/>
      <sz val="10"/>
      <color rgb="FFFFFFFF"/>
      <name val="Montserrat"/>
    </font>
    <font>
      <b/>
      <sz val="10"/>
      <color indexed="57"/>
      <name val="Montserrat"/>
    </font>
    <font>
      <b/>
      <sz val="10"/>
      <color theme="1"/>
      <name val="Montserrat"/>
    </font>
    <font>
      <sz val="10"/>
      <color rgb="FF0569B3"/>
      <name val="Montserrat"/>
    </font>
    <font>
      <i/>
      <sz val="10"/>
      <color theme="1"/>
      <name val="Montserrat"/>
    </font>
    <font>
      <b/>
      <sz val="10"/>
      <color theme="9"/>
      <name val="Montserrat"/>
    </font>
    <font>
      <b/>
      <sz val="10"/>
      <color theme="3"/>
      <name val="Montserrat"/>
    </font>
    <font>
      <u/>
      <sz val="10"/>
      <color theme="10"/>
      <name val="Montserrat"/>
    </font>
    <font>
      <sz val="10"/>
      <color theme="4" tint="-0.249977111117893"/>
      <name val="Montserrat"/>
    </font>
    <font>
      <b/>
      <sz val="10"/>
      <color rgb="FF006DFF"/>
      <name val="Montserrat"/>
    </font>
    <font>
      <b/>
      <sz val="10"/>
      <color theme="4" tint="-0.249977111117893"/>
      <name val="Montserrat"/>
    </font>
    <font>
      <b/>
      <sz val="10"/>
      <color theme="1" tint="0.14999847407452621"/>
      <name val="Montserrat"/>
    </font>
    <font>
      <b/>
      <sz val="10"/>
      <color rgb="FF00E8A4"/>
      <name val="Montserrat"/>
    </font>
    <font>
      <b/>
      <sz val="10"/>
      <color theme="1" tint="0.499984740745262"/>
      <name val="Montserrat"/>
    </font>
    <font>
      <sz val="10"/>
      <color rgb="FF006DFF"/>
      <name val="Montserrat"/>
    </font>
    <font>
      <sz val="10"/>
      <color theme="1" tint="0.249977111117893"/>
      <name val="Montserrat"/>
    </font>
    <font>
      <sz val="10"/>
      <color rgb="FF000000"/>
      <name val="Montserrat"/>
    </font>
    <font>
      <b/>
      <i/>
      <sz val="10"/>
      <color rgb="FF595959"/>
      <name val="Montserrat"/>
    </font>
    <font>
      <i/>
      <sz val="10"/>
      <color theme="4" tint="-0.249977111117893"/>
      <name val="Montserrat"/>
    </font>
    <font>
      <i/>
      <sz val="10"/>
      <color rgb="FF0070C0"/>
      <name val="Montserrat"/>
    </font>
    <font>
      <sz val="10"/>
      <color rgb="FF0080FF"/>
      <name val="Montserrat"/>
    </font>
    <font>
      <b/>
      <sz val="10"/>
      <color rgb="FF4D4D4D"/>
      <name val="Montserrat"/>
    </font>
    <font>
      <sz val="10"/>
      <color rgb="FF4D4D4D"/>
      <name val="Montserrat"/>
    </font>
    <font>
      <sz val="10"/>
      <color rgb="FF595959"/>
      <name val="Montserrat"/>
    </font>
    <font>
      <sz val="10"/>
      <color rgb="FFFFFFFF"/>
      <name val="Montserrat"/>
    </font>
    <font>
      <sz val="10"/>
      <color rgb="FF003366"/>
      <name val="Montserrat"/>
    </font>
    <font>
      <sz val="10"/>
      <color rgb="FF4F81BD"/>
      <name val="Montserrat"/>
    </font>
    <font>
      <b/>
      <sz val="10"/>
      <color rgb="FF7F7F7F"/>
      <name val="Montserrat"/>
    </font>
    <font>
      <b/>
      <sz val="10"/>
      <color rgb="FFFF39E0"/>
      <name val="Montserrat"/>
    </font>
    <font>
      <b/>
      <sz val="10"/>
      <color rgb="FFC00000"/>
      <name val="Montserrat"/>
    </font>
    <font>
      <b/>
      <i/>
      <sz val="10"/>
      <color rgb="FF0080FF"/>
      <name val="Montserrat"/>
    </font>
    <font>
      <sz val="10"/>
      <color theme="1" tint="0.34998626667073579"/>
      <name val="Montserrat"/>
    </font>
    <font>
      <sz val="12"/>
      <color theme="1"/>
      <name val="Montserrat"/>
    </font>
    <font>
      <b/>
      <sz val="12"/>
      <name val="Montserrat"/>
    </font>
    <font>
      <sz val="12"/>
      <name val="Montserrat"/>
    </font>
    <font>
      <b/>
      <sz val="12"/>
      <color theme="0"/>
      <name val="Montserrat"/>
    </font>
    <font>
      <b/>
      <sz val="12"/>
      <color theme="1"/>
      <name val="Montserrat"/>
    </font>
    <font>
      <b/>
      <sz val="14"/>
      <color rgb="FF0080FF"/>
      <name val="Montserrat"/>
    </font>
    <font>
      <b/>
      <u/>
      <sz val="11"/>
      <color theme="10"/>
      <name val="Montserrat"/>
    </font>
    <font>
      <b/>
      <sz val="11"/>
      <color rgb="FF006DFF"/>
      <name val="Montserrat"/>
    </font>
    <font>
      <b/>
      <sz val="11"/>
      <color theme="1" tint="0.249977111117893"/>
      <name val="Montserrat"/>
    </font>
    <font>
      <b/>
      <sz val="11"/>
      <color rgb="FF0073FF"/>
      <name val="Montserrat"/>
    </font>
    <font>
      <b/>
      <sz val="11"/>
      <color rgb="FF404040"/>
      <name val="Montserrat"/>
    </font>
    <font>
      <sz val="11"/>
      <color rgb="FF404040"/>
      <name val="Montserrat"/>
    </font>
    <font>
      <sz val="11"/>
      <color rgb="FF0073FF"/>
      <name val="Montserrat"/>
    </font>
    <font>
      <sz val="10"/>
      <name val="Arial"/>
      <family val="2"/>
    </font>
    <font>
      <i/>
      <sz val="11"/>
      <color theme="1" tint="0.249977111117893"/>
      <name val="Montserrat"/>
    </font>
    <font>
      <sz val="11"/>
      <color theme="1" tint="0.249977111117893"/>
      <name val="Montserrat"/>
    </font>
    <font>
      <sz val="11"/>
      <name val="Montserrat"/>
    </font>
    <font>
      <b/>
      <sz val="11"/>
      <color theme="0"/>
      <name val="Montserrat"/>
    </font>
    <font>
      <sz val="11"/>
      <color theme="0"/>
      <name val="Montserrat"/>
    </font>
    <font>
      <sz val="11"/>
      <color theme="4" tint="-0.249977111117893"/>
      <name val="Montserrat"/>
    </font>
    <font>
      <b/>
      <sz val="11"/>
      <color rgb="FF003366"/>
      <name val="Montserrat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569B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3FF"/>
        <bgColor indexed="64"/>
      </patternFill>
    </fill>
    <fill>
      <patternFill patternType="solid">
        <fgColor rgb="FFE7F2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73FF"/>
        <bgColor rgb="FF000000"/>
      </patternFill>
    </fill>
    <fill>
      <patternFill patternType="solid">
        <fgColor rgb="FF0080FF"/>
        <bgColor rgb="FF000000"/>
      </patternFill>
    </fill>
    <fill>
      <patternFill patternType="solid">
        <fgColor rgb="FF0569B3"/>
        <bgColor rgb="FF000000"/>
      </patternFill>
    </fill>
    <fill>
      <patternFill patternType="solid">
        <fgColor rgb="FF0080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0569B3"/>
      </top>
      <bottom style="thin">
        <color rgb="FF0569B3"/>
      </bottom>
      <diagonal/>
    </border>
    <border>
      <left/>
      <right/>
      <top/>
      <bottom style="thin">
        <color rgb="FF0569B3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rgb="FF0569B3"/>
      </top>
      <bottom/>
      <diagonal/>
    </border>
    <border>
      <left/>
      <right/>
      <top/>
      <bottom style="thin">
        <color rgb="FF0080FF"/>
      </bottom>
      <diagonal/>
    </border>
    <border>
      <left/>
      <right/>
      <top style="thin">
        <color rgb="FF0080FF"/>
      </top>
      <bottom style="thin">
        <color rgb="FF008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6DFF"/>
      </top>
      <bottom style="thin">
        <color rgb="FF006DFF"/>
      </bottom>
      <diagonal/>
    </border>
    <border>
      <left/>
      <right/>
      <top/>
      <bottom style="thin">
        <color rgb="FF006DFF"/>
      </bottom>
      <diagonal/>
    </border>
    <border>
      <left/>
      <right style="medium">
        <color theme="0"/>
      </right>
      <top/>
      <bottom/>
      <diagonal/>
    </border>
    <border>
      <left/>
      <right/>
      <top style="thin">
        <color rgb="FF0073FF"/>
      </top>
      <bottom/>
      <diagonal/>
    </border>
    <border>
      <left/>
      <right/>
      <top/>
      <bottom style="double">
        <color rgb="FF538DD5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006D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73FF"/>
      </left>
      <right/>
      <top style="thin">
        <color rgb="FF0073FF"/>
      </top>
      <bottom style="thin">
        <color rgb="FF0073FF"/>
      </bottom>
      <diagonal/>
    </border>
    <border>
      <left/>
      <right/>
      <top style="thin">
        <color rgb="FF0073FF"/>
      </top>
      <bottom style="thin">
        <color rgb="FF0073FF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1" fillId="0" borderId="0"/>
  </cellStyleXfs>
  <cellXfs count="597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2" borderId="0" xfId="0" applyFont="1" applyFill="1"/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2" borderId="4" xfId="0" applyFont="1" applyFill="1" applyBorder="1"/>
    <xf numFmtId="3" fontId="9" fillId="2" borderId="4" xfId="0" applyNumberFormat="1" applyFont="1" applyFill="1" applyBorder="1" applyAlignment="1">
      <alignment horizontal="right" vertical="center" wrapText="1"/>
    </xf>
    <xf numFmtId="0" fontId="10" fillId="2" borderId="0" xfId="0" applyFont="1" applyFill="1"/>
    <xf numFmtId="167" fontId="9" fillId="2" borderId="0" xfId="0" applyNumberFormat="1" applyFont="1" applyFill="1" applyAlignment="1">
      <alignment horizontal="right" vertical="center" wrapText="1"/>
    </xf>
    <xf numFmtId="165" fontId="9" fillId="2" borderId="0" xfId="3" applyNumberFormat="1" applyFont="1" applyFill="1" applyBorder="1" applyAlignment="1">
      <alignment horizontal="right" vertical="center" wrapText="1"/>
    </xf>
    <xf numFmtId="3" fontId="9" fillId="2" borderId="0" xfId="0" applyNumberFormat="1" applyFont="1" applyFill="1" applyAlignment="1">
      <alignment horizontal="right" vertical="center" wrapText="1"/>
    </xf>
    <xf numFmtId="0" fontId="11" fillId="0" borderId="5" xfId="0" applyFont="1" applyBorder="1"/>
    <xf numFmtId="41" fontId="12" fillId="0" borderId="5" xfId="0" applyNumberFormat="1" applyFont="1" applyBorder="1"/>
    <xf numFmtId="0" fontId="9" fillId="2" borderId="0" xfId="0" applyFont="1" applyFill="1" applyAlignment="1">
      <alignment horizontal="left" indent="3"/>
    </xf>
    <xf numFmtId="0" fontId="9" fillId="2" borderId="6" xfId="0" applyFont="1" applyFill="1" applyBorder="1" applyAlignment="1">
      <alignment horizontal="left" indent="3"/>
    </xf>
    <xf numFmtId="165" fontId="9" fillId="2" borderId="6" xfId="3" applyNumberFormat="1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left" indent="3"/>
    </xf>
    <xf numFmtId="165" fontId="9" fillId="2" borderId="4" xfId="3" applyNumberFormat="1" applyFont="1" applyFill="1" applyBorder="1" applyAlignment="1">
      <alignment horizontal="right" vertical="center" wrapText="1"/>
    </xf>
    <xf numFmtId="165" fontId="9" fillId="2" borderId="10" xfId="3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left"/>
    </xf>
    <xf numFmtId="0" fontId="10" fillId="2" borderId="0" xfId="0" applyFont="1" applyFill="1" applyAlignment="1">
      <alignment horizontal="left" indent="3"/>
    </xf>
    <xf numFmtId="0" fontId="9" fillId="2" borderId="0" xfId="0" applyFont="1" applyFill="1" applyAlignment="1">
      <alignment horizontal="right"/>
    </xf>
    <xf numFmtId="0" fontId="9" fillId="0" borderId="10" xfId="0" applyFont="1" applyBorder="1" applyAlignment="1">
      <alignment horizontal="left" indent="3"/>
    </xf>
    <xf numFmtId="0" fontId="13" fillId="0" borderId="0" xfId="0" applyFont="1" applyAlignment="1">
      <alignment horizontal="left" indent="3"/>
    </xf>
    <xf numFmtId="3" fontId="9" fillId="7" borderId="4" xfId="0" applyNumberFormat="1" applyFont="1" applyFill="1" applyBorder="1" applyAlignment="1">
      <alignment horizontal="right" vertical="center" wrapText="1"/>
    </xf>
    <xf numFmtId="167" fontId="9" fillId="7" borderId="0" xfId="0" applyNumberFormat="1" applyFont="1" applyFill="1" applyAlignment="1">
      <alignment horizontal="right" vertical="center" wrapText="1"/>
    </xf>
    <xf numFmtId="165" fontId="9" fillId="7" borderId="0" xfId="3" applyNumberFormat="1" applyFont="1" applyFill="1" applyBorder="1" applyAlignment="1">
      <alignment horizontal="right" vertical="center" wrapText="1"/>
    </xf>
    <xf numFmtId="3" fontId="9" fillId="7" borderId="0" xfId="0" applyNumberFormat="1" applyFont="1" applyFill="1" applyAlignment="1">
      <alignment horizontal="right" vertical="center" wrapText="1"/>
    </xf>
    <xf numFmtId="165" fontId="9" fillId="7" borderId="6" xfId="3" applyNumberFormat="1" applyFont="1" applyFill="1" applyBorder="1" applyAlignment="1">
      <alignment horizontal="right" vertical="center" wrapText="1"/>
    </xf>
    <xf numFmtId="165" fontId="9" fillId="7" borderId="4" xfId="3" applyNumberFormat="1" applyFont="1" applyFill="1" applyBorder="1" applyAlignment="1">
      <alignment horizontal="right" vertical="center" wrapText="1"/>
    </xf>
    <xf numFmtId="165" fontId="9" fillId="7" borderId="10" xfId="3" applyNumberFormat="1" applyFont="1" applyFill="1" applyBorder="1" applyAlignment="1">
      <alignment horizontal="right" vertical="center" wrapText="1"/>
    </xf>
    <xf numFmtId="0" fontId="5" fillId="7" borderId="0" xfId="0" applyFont="1" applyFill="1" applyAlignment="1">
      <alignment horizontal="center" vertical="center" wrapText="1"/>
    </xf>
    <xf numFmtId="41" fontId="16" fillId="0" borderId="5" xfId="0" applyNumberFormat="1" applyFont="1" applyBorder="1"/>
    <xf numFmtId="0" fontId="17" fillId="0" borderId="0" xfId="0" applyFont="1"/>
    <xf numFmtId="0" fontId="18" fillId="0" borderId="0" xfId="0" applyFont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41" fontId="9" fillId="0" borderId="0" xfId="2" applyFont="1" applyAlignment="1">
      <alignment horizontal="right" vertical="center"/>
    </xf>
    <xf numFmtId="165" fontId="9" fillId="0" borderId="0" xfId="3" applyNumberFormat="1" applyFont="1" applyFill="1" applyBorder="1" applyAlignment="1">
      <alignment horizontal="right" vertical="center"/>
    </xf>
    <xf numFmtId="41" fontId="18" fillId="0" borderId="0" xfId="0" applyNumberFormat="1" applyFont="1" applyAlignment="1">
      <alignment horizontal="center" vertical="center" wrapText="1"/>
    </xf>
    <xf numFmtId="41" fontId="9" fillId="0" borderId="0" xfId="2" applyFont="1" applyFill="1" applyAlignment="1">
      <alignment horizontal="right" vertical="center"/>
    </xf>
    <xf numFmtId="0" fontId="19" fillId="4" borderId="9" xfId="0" applyFont="1" applyFill="1" applyBorder="1" applyAlignment="1">
      <alignment vertical="center"/>
    </xf>
    <xf numFmtId="41" fontId="19" fillId="4" borderId="9" xfId="2" applyFont="1" applyFill="1" applyBorder="1" applyAlignment="1">
      <alignment horizontal="right" vertical="center" wrapText="1"/>
    </xf>
    <xf numFmtId="165" fontId="19" fillId="4" borderId="9" xfId="3" applyNumberFormat="1" applyFont="1" applyFill="1" applyBorder="1" applyAlignment="1">
      <alignment horizontal="right" vertical="center" wrapText="1"/>
    </xf>
    <xf numFmtId="165" fontId="19" fillId="4" borderId="9" xfId="3" applyNumberFormat="1" applyFont="1" applyFill="1" applyBorder="1" applyAlignment="1">
      <alignment horizontal="right" vertical="center"/>
    </xf>
    <xf numFmtId="41" fontId="19" fillId="4" borderId="9" xfId="2" applyFont="1" applyFill="1" applyBorder="1" applyAlignment="1">
      <alignment horizontal="center" vertical="center" wrapText="1"/>
    </xf>
    <xf numFmtId="165" fontId="19" fillId="4" borderId="9" xfId="3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5" fontId="9" fillId="0" borderId="0" xfId="3" applyNumberFormat="1" applyFont="1" applyAlignment="1">
      <alignment horizontal="right" vertical="center"/>
    </xf>
    <xf numFmtId="41" fontId="8" fillId="2" borderId="0" xfId="0" applyNumberFormat="1" applyFont="1" applyFill="1"/>
    <xf numFmtId="0" fontId="19" fillId="4" borderId="2" xfId="0" applyFont="1" applyFill="1" applyBorder="1" applyAlignment="1">
      <alignment vertical="center"/>
    </xf>
    <xf numFmtId="41" fontId="19" fillId="4" borderId="2" xfId="2" applyFont="1" applyFill="1" applyBorder="1" applyAlignment="1">
      <alignment horizontal="right" vertical="center"/>
    </xf>
    <xf numFmtId="165" fontId="19" fillId="4" borderId="2" xfId="3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" fontId="21" fillId="0" borderId="0" xfId="0" applyNumberFormat="1" applyFont="1" applyAlignment="1">
      <alignment horizontal="center" vertical="center"/>
    </xf>
    <xf numFmtId="0" fontId="7" fillId="2" borderId="0" xfId="0" applyFont="1" applyFill="1"/>
    <xf numFmtId="0" fontId="22" fillId="2" borderId="0" xfId="0" applyFont="1" applyFill="1" applyAlignment="1">
      <alignment horizont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/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1" fontId="9" fillId="0" borderId="0" xfId="2" applyFont="1" applyFill="1" applyBorder="1" applyAlignment="1">
      <alignment horizontal="right" vertical="center" wrapText="1"/>
    </xf>
    <xf numFmtId="165" fontId="9" fillId="0" borderId="0" xfId="3" applyNumberFormat="1" applyFont="1" applyFill="1" applyBorder="1" applyAlignment="1">
      <alignment horizontal="right" vertical="center" wrapText="1"/>
    </xf>
    <xf numFmtId="0" fontId="23" fillId="2" borderId="0" xfId="0" applyFont="1" applyFill="1"/>
    <xf numFmtId="0" fontId="9" fillId="0" borderId="7" xfId="0" applyFont="1" applyBorder="1" applyAlignment="1">
      <alignment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0" fontId="24" fillId="2" borderId="0" xfId="0" applyFont="1" applyFill="1" applyAlignment="1">
      <alignment vertical="center" wrapText="1"/>
    </xf>
    <xf numFmtId="165" fontId="9" fillId="0" borderId="0" xfId="3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165" fontId="9" fillId="0" borderId="3" xfId="3" applyNumberFormat="1" applyFont="1" applyFill="1" applyBorder="1" applyAlignment="1">
      <alignment horizontal="center" vertical="center" wrapText="1"/>
    </xf>
    <xf numFmtId="0" fontId="25" fillId="0" borderId="2" xfId="0" applyFont="1" applyBorder="1"/>
    <xf numFmtId="41" fontId="7" fillId="0" borderId="9" xfId="2" applyFont="1" applyFill="1" applyBorder="1" applyAlignment="1">
      <alignment horizontal="right" vertical="center" wrapText="1"/>
    </xf>
    <xf numFmtId="165" fontId="7" fillId="0" borderId="9" xfId="3" applyNumberFormat="1" applyFont="1" applyFill="1" applyBorder="1" applyAlignment="1">
      <alignment horizontal="right" vertical="center" wrapText="1"/>
    </xf>
    <xf numFmtId="3" fontId="19" fillId="2" borderId="0" xfId="0" applyNumberFormat="1" applyFont="1" applyFill="1" applyAlignment="1">
      <alignment horizontal="center" wrapText="1"/>
    </xf>
    <xf numFmtId="0" fontId="14" fillId="0" borderId="0" xfId="0" applyFont="1" applyAlignment="1">
      <alignment vertical="center"/>
    </xf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left" vertical="center"/>
    </xf>
    <xf numFmtId="166" fontId="26" fillId="2" borderId="0" xfId="1" applyNumberFormat="1" applyFont="1" applyFill="1" applyBorder="1" applyAlignment="1">
      <alignment horizontal="right" vertical="center"/>
    </xf>
    <xf numFmtId="3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right" vertical="center" wrapText="1"/>
    </xf>
    <xf numFmtId="0" fontId="24" fillId="0" borderId="0" xfId="0" applyFont="1"/>
    <xf numFmtId="0" fontId="24" fillId="0" borderId="0" xfId="0" applyFont="1" applyAlignment="1">
      <alignment horizontal="right"/>
    </xf>
    <xf numFmtId="0" fontId="8" fillId="2" borderId="0" xfId="0" applyFont="1" applyFill="1" applyAlignment="1">
      <alignment horizontal="right" vertical="center" wrapText="1"/>
    </xf>
    <xf numFmtId="41" fontId="27" fillId="0" borderId="0" xfId="0" applyNumberFormat="1" applyFont="1"/>
    <xf numFmtId="0" fontId="8" fillId="2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24" fillId="2" borderId="0" xfId="0" applyFont="1" applyFill="1" applyAlignment="1">
      <alignment wrapText="1"/>
    </xf>
    <xf numFmtId="0" fontId="24" fillId="2" borderId="0" xfId="0" applyFont="1" applyFill="1"/>
    <xf numFmtId="3" fontId="9" fillId="0" borderId="0" xfId="0" applyNumberFormat="1" applyFont="1" applyAlignment="1">
      <alignment horizontal="right" vertical="center"/>
    </xf>
    <xf numFmtId="3" fontId="8" fillId="2" borderId="0" xfId="0" applyNumberFormat="1" applyFont="1" applyFill="1"/>
    <xf numFmtId="165" fontId="27" fillId="0" borderId="0" xfId="3" applyNumberFormat="1" applyFont="1" applyFill="1" applyBorder="1" applyAlignment="1">
      <alignment horizontal="right" vertical="center"/>
    </xf>
    <xf numFmtId="41" fontId="27" fillId="0" borderId="0" xfId="0" applyNumberFormat="1" applyFont="1" applyAlignment="1">
      <alignment horizontal="center" vertical="center" wrapText="1"/>
    </xf>
    <xf numFmtId="165" fontId="9" fillId="0" borderId="0" xfId="3" applyNumberFormat="1" applyFont="1" applyFill="1" applyAlignment="1">
      <alignment horizontal="center" vertical="center"/>
    </xf>
    <xf numFmtId="41" fontId="9" fillId="2" borderId="0" xfId="0" applyNumberFormat="1" applyFont="1" applyFill="1"/>
    <xf numFmtId="165" fontId="19" fillId="4" borderId="2" xfId="3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8" fillId="0" borderId="1" xfId="0" applyFont="1" applyBorder="1"/>
    <xf numFmtId="0" fontId="8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28" fillId="0" borderId="0" xfId="0" applyNumberFormat="1" applyFont="1" applyAlignment="1">
      <alignment horizontal="center"/>
    </xf>
    <xf numFmtId="0" fontId="11" fillId="0" borderId="0" xfId="0" applyFont="1" applyAlignment="1">
      <alignment horizontal="left" vertical="center"/>
    </xf>
    <xf numFmtId="1" fontId="7" fillId="2" borderId="0" xfId="0" applyNumberFormat="1" applyFont="1" applyFill="1" applyAlignment="1">
      <alignment horizontal="center" vertical="center" wrapText="1"/>
    </xf>
    <xf numFmtId="3" fontId="7" fillId="2" borderId="0" xfId="2" applyNumberFormat="1" applyFont="1" applyFill="1" applyBorder="1" applyAlignment="1">
      <alignment horizontal="right" vertical="center" wrapText="1"/>
    </xf>
    <xf numFmtId="165" fontId="7" fillId="2" borderId="0" xfId="3" applyNumberFormat="1" applyFont="1" applyFill="1" applyBorder="1" applyAlignment="1">
      <alignment horizontal="center" vertical="center" wrapText="1"/>
    </xf>
    <xf numFmtId="3" fontId="27" fillId="2" borderId="0" xfId="2" applyNumberFormat="1" applyFont="1" applyFill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1" fontId="5" fillId="6" borderId="2" xfId="0" applyNumberFormat="1" applyFont="1" applyFill="1" applyBorder="1" applyAlignment="1">
      <alignment horizontal="center" vertical="center" wrapText="1"/>
    </xf>
    <xf numFmtId="1" fontId="29" fillId="6" borderId="0" xfId="0" applyNumberFormat="1" applyFont="1" applyFill="1" applyAlignment="1">
      <alignment horizontal="center"/>
    </xf>
    <xf numFmtId="3" fontId="5" fillId="6" borderId="2" xfId="2" applyNumberFormat="1" applyFont="1" applyFill="1" applyBorder="1" applyAlignment="1">
      <alignment horizontal="center" vertical="center" wrapText="1"/>
    </xf>
    <xf numFmtId="165" fontId="5" fillId="6" borderId="2" xfId="3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165" fontId="9" fillId="0" borderId="2" xfId="3" applyNumberFormat="1" applyFont="1" applyFill="1" applyBorder="1" applyAlignment="1">
      <alignment horizontal="center" vertical="center" wrapText="1"/>
    </xf>
    <xf numFmtId="41" fontId="25" fillId="0" borderId="2" xfId="2" applyFont="1" applyFill="1" applyBorder="1" applyAlignment="1">
      <alignment horizontal="right"/>
    </xf>
    <xf numFmtId="165" fontId="25" fillId="0" borderId="2" xfId="3" applyNumberFormat="1" applyFont="1" applyFill="1" applyBorder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right"/>
    </xf>
    <xf numFmtId="0" fontId="23" fillId="2" borderId="0" xfId="0" applyFont="1" applyFill="1" applyAlignment="1">
      <alignment horizontal="right" vertical="center" wrapText="1"/>
    </xf>
    <xf numFmtId="0" fontId="23" fillId="2" borderId="0" xfId="0" applyFont="1" applyFill="1" applyAlignment="1">
      <alignment horizontal="right" wrapText="1"/>
    </xf>
    <xf numFmtId="0" fontId="18" fillId="0" borderId="0" xfId="0" applyFont="1"/>
    <xf numFmtId="0" fontId="7" fillId="0" borderId="0" xfId="0" applyFont="1"/>
    <xf numFmtId="0" fontId="22" fillId="0" borderId="0" xfId="0" applyFont="1" applyAlignment="1">
      <alignment horizontal="center"/>
    </xf>
    <xf numFmtId="41" fontId="9" fillId="2" borderId="0" xfId="2" applyFont="1" applyFill="1" applyBorder="1" applyAlignment="1">
      <alignment horizontal="center" vertical="center" wrapText="1"/>
    </xf>
    <xf numFmtId="165" fontId="9" fillId="2" borderId="0" xfId="3" applyNumberFormat="1" applyFont="1" applyFill="1" applyBorder="1" applyAlignment="1">
      <alignment horizontal="center" vertical="center" wrapText="1"/>
    </xf>
    <xf numFmtId="3" fontId="24" fillId="0" borderId="0" xfId="0" applyNumberFormat="1" applyFont="1" applyAlignment="1">
      <alignment vertical="center" wrapText="1"/>
    </xf>
    <xf numFmtId="165" fontId="9" fillId="0" borderId="7" xfId="3" applyNumberFormat="1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center" vertical="center" wrapText="1"/>
    </xf>
    <xf numFmtId="165" fontId="9" fillId="0" borderId="3" xfId="3" applyNumberFormat="1" applyFont="1" applyFill="1" applyBorder="1" applyAlignment="1">
      <alignment horizontal="right" vertical="center" wrapText="1"/>
    </xf>
    <xf numFmtId="41" fontId="25" fillId="2" borderId="2" xfId="2" applyFont="1" applyFill="1" applyBorder="1" applyAlignment="1">
      <alignment horizontal="right"/>
    </xf>
    <xf numFmtId="165" fontId="25" fillId="2" borderId="2" xfId="3" applyNumberFormat="1" applyFont="1" applyFill="1" applyBorder="1" applyAlignment="1">
      <alignment horizontal="right"/>
    </xf>
    <xf numFmtId="0" fontId="8" fillId="0" borderId="0" xfId="0" applyFont="1" applyAlignment="1">
      <alignment vertical="center" wrapText="1"/>
    </xf>
    <xf numFmtId="0" fontId="30" fillId="2" borderId="0" xfId="0" applyFont="1" applyFill="1" applyAlignment="1">
      <alignment vertical="center"/>
    </xf>
    <xf numFmtId="41" fontId="31" fillId="2" borderId="0" xfId="0" applyNumberFormat="1" applyFont="1" applyFill="1" applyAlignment="1">
      <alignment vertical="center" wrapText="1"/>
    </xf>
    <xf numFmtId="0" fontId="8" fillId="0" borderId="3" xfId="0" applyFont="1" applyBorder="1"/>
    <xf numFmtId="41" fontId="9" fillId="0" borderId="0" xfId="2" applyFont="1" applyFill="1" applyBorder="1" applyAlignment="1">
      <alignment horizontal="center" vertical="center" wrapText="1"/>
    </xf>
    <xf numFmtId="3" fontId="24" fillId="2" borderId="0" xfId="0" applyNumberFormat="1" applyFont="1" applyFill="1" applyAlignment="1">
      <alignment vertical="center" wrapText="1"/>
    </xf>
    <xf numFmtId="41" fontId="7" fillId="0" borderId="0" xfId="2" applyFont="1" applyFill="1" applyBorder="1"/>
    <xf numFmtId="3" fontId="9" fillId="2" borderId="0" xfId="0" applyNumberFormat="1" applyFont="1" applyFill="1" applyAlignment="1">
      <alignment vertical="center" wrapText="1"/>
    </xf>
    <xf numFmtId="166" fontId="26" fillId="2" borderId="0" xfId="1" applyNumberFormat="1" applyFont="1" applyFill="1" applyBorder="1" applyAlignment="1">
      <alignment horizontal="centerContinuous" vertical="center"/>
    </xf>
    <xf numFmtId="9" fontId="9" fillId="0" borderId="0" xfId="3" applyFont="1" applyFill="1" applyBorder="1" applyAlignment="1">
      <alignment horizontal="center" vertical="center" wrapText="1"/>
    </xf>
    <xf numFmtId="41" fontId="25" fillId="0" borderId="2" xfId="2" applyFont="1" applyFill="1" applyBorder="1" applyAlignment="1">
      <alignment horizontal="center"/>
    </xf>
    <xf numFmtId="165" fontId="25" fillId="0" borderId="2" xfId="3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166" fontId="19" fillId="0" borderId="0" xfId="1" applyNumberFormat="1" applyFont="1" applyFill="1" applyBorder="1" applyAlignment="1">
      <alignment horizontal="centerContinuous"/>
    </xf>
    <xf numFmtId="0" fontId="23" fillId="2" borderId="0" xfId="0" applyFont="1" applyFill="1" applyAlignment="1">
      <alignment wrapText="1"/>
    </xf>
    <xf numFmtId="166" fontId="26" fillId="0" borderId="0" xfId="1" applyNumberFormat="1" applyFont="1" applyFill="1" applyBorder="1" applyAlignment="1">
      <alignment horizontal="centerContinuous"/>
    </xf>
    <xf numFmtId="0" fontId="33" fillId="0" borderId="0" xfId="4" applyFont="1"/>
    <xf numFmtId="3" fontId="34" fillId="2" borderId="0" xfId="0" applyNumberFormat="1" applyFont="1" applyFill="1" applyAlignment="1">
      <alignment horizontal="right" wrapText="1"/>
    </xf>
    <xf numFmtId="0" fontId="34" fillId="0" borderId="0" xfId="0" applyFont="1"/>
    <xf numFmtId="166" fontId="35" fillId="2" borderId="9" xfId="2" applyNumberFormat="1" applyFont="1" applyFill="1" applyBorder="1" applyAlignment="1">
      <alignment horizontal="right" vertical="center"/>
    </xf>
    <xf numFmtId="166" fontId="18" fillId="0" borderId="9" xfId="2" applyNumberFormat="1" applyFont="1" applyFill="1" applyBorder="1" applyAlignment="1">
      <alignment horizontal="right" vertical="center"/>
    </xf>
    <xf numFmtId="0" fontId="35" fillId="2" borderId="11" xfId="0" applyFont="1" applyFill="1" applyBorder="1" applyAlignment="1">
      <alignment vertical="center"/>
    </xf>
    <xf numFmtId="166" fontId="8" fillId="0" borderId="0" xfId="2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166" fontId="28" fillId="0" borderId="9" xfId="2" applyNumberFormat="1" applyFont="1" applyFill="1" applyBorder="1" applyAlignment="1">
      <alignment horizontal="right" vertical="center"/>
    </xf>
    <xf numFmtId="166" fontId="7" fillId="0" borderId="11" xfId="2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166" fontId="9" fillId="0" borderId="11" xfId="2" applyNumberFormat="1" applyFont="1" applyFill="1" applyBorder="1" applyAlignment="1">
      <alignment horizontal="right" vertical="center"/>
    </xf>
    <xf numFmtId="0" fontId="9" fillId="0" borderId="11" xfId="0" applyFont="1" applyBorder="1" applyAlignment="1">
      <alignment vertical="center"/>
    </xf>
    <xf numFmtId="0" fontId="35" fillId="0" borderId="12" xfId="0" applyFont="1" applyBorder="1" applyAlignment="1">
      <alignment horizontal="center" vertical="center" wrapText="1"/>
    </xf>
    <xf numFmtId="41" fontId="9" fillId="0" borderId="0" xfId="0" applyNumberFormat="1" applyFont="1"/>
    <xf numFmtId="0" fontId="34" fillId="2" borderId="0" xfId="0" applyFont="1" applyFill="1"/>
    <xf numFmtId="165" fontId="35" fillId="2" borderId="11" xfId="3" applyNumberFormat="1" applyFont="1" applyFill="1" applyBorder="1" applyAlignment="1">
      <alignment horizontal="right" vertical="center"/>
    </xf>
    <xf numFmtId="166" fontId="35" fillId="2" borderId="11" xfId="2" applyNumberFormat="1" applyFont="1" applyFill="1" applyBorder="1" applyAlignment="1">
      <alignment horizontal="right" vertical="center"/>
    </xf>
    <xf numFmtId="166" fontId="9" fillId="2" borderId="0" xfId="1" applyNumberFormat="1" applyFont="1" applyFill="1" applyBorder="1" applyAlignment="1">
      <alignment horizontal="right" vertical="center"/>
    </xf>
    <xf numFmtId="0" fontId="18" fillId="2" borderId="0" xfId="0" applyFont="1" applyFill="1"/>
    <xf numFmtId="0" fontId="9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165" fontId="7" fillId="2" borderId="11" xfId="3" applyNumberFormat="1" applyFont="1" applyFill="1" applyBorder="1" applyAlignment="1">
      <alignment horizontal="right" vertical="center"/>
    </xf>
    <xf numFmtId="166" fontId="7" fillId="2" borderId="11" xfId="2" applyNumberFormat="1" applyFont="1" applyFill="1" applyBorder="1" applyAlignment="1">
      <alignment horizontal="right" vertical="center"/>
    </xf>
    <xf numFmtId="0" fontId="7" fillId="2" borderId="11" xfId="0" applyFont="1" applyFill="1" applyBorder="1"/>
    <xf numFmtId="0" fontId="38" fillId="3" borderId="13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vertical="center" wrapText="1"/>
    </xf>
    <xf numFmtId="41" fontId="36" fillId="2" borderId="0" xfId="2" applyFont="1" applyFill="1"/>
    <xf numFmtId="0" fontId="31" fillId="2" borderId="0" xfId="0" applyFont="1" applyFill="1"/>
    <xf numFmtId="0" fontId="40" fillId="0" borderId="0" xfId="0" applyFont="1"/>
    <xf numFmtId="165" fontId="19" fillId="8" borderId="0" xfId="3" applyNumberFormat="1" applyFont="1" applyFill="1" applyBorder="1" applyAlignment="1">
      <alignment horizontal="right" vertical="center"/>
    </xf>
    <xf numFmtId="165" fontId="41" fillId="0" borderId="0" xfId="3" applyNumberFormat="1" applyFont="1" applyFill="1" applyBorder="1" applyAlignment="1">
      <alignment vertical="center"/>
    </xf>
    <xf numFmtId="165" fontId="19" fillId="8" borderId="0" xfId="3" applyNumberFormat="1" applyFont="1" applyFill="1" applyBorder="1" applyAlignment="1">
      <alignment horizontal="left" vertical="center"/>
    </xf>
    <xf numFmtId="3" fontId="19" fillId="8" borderId="0" xfId="1" applyNumberFormat="1" applyFont="1" applyFill="1" applyBorder="1" applyAlignment="1">
      <alignment horizontal="right" vertical="center"/>
    </xf>
    <xf numFmtId="0" fontId="41" fillId="0" borderId="0" xfId="0" applyFont="1" applyAlignment="1">
      <alignment vertical="center"/>
    </xf>
    <xf numFmtId="0" fontId="19" fillId="8" borderId="0" xfId="0" applyFont="1" applyFill="1" applyAlignment="1">
      <alignment horizontal="left" vertical="center"/>
    </xf>
    <xf numFmtId="165" fontId="41" fillId="0" borderId="0" xfId="3" applyNumberFormat="1" applyFont="1" applyBorder="1" applyAlignment="1">
      <alignment horizontal="right" vertical="center"/>
    </xf>
    <xf numFmtId="41" fontId="41" fillId="0" borderId="0" xfId="2" applyFont="1" applyBorder="1" applyAlignment="1">
      <alignment horizontal="right" vertical="center"/>
    </xf>
    <xf numFmtId="41" fontId="41" fillId="9" borderId="0" xfId="2" applyFont="1" applyFill="1" applyBorder="1" applyAlignment="1">
      <alignment horizontal="right" vertical="center"/>
    </xf>
    <xf numFmtId="165" fontId="41" fillId="0" borderId="0" xfId="3" applyNumberFormat="1" applyFont="1" applyBorder="1" applyAlignment="1">
      <alignment horizontal="right" vertical="center" wrapText="1"/>
    </xf>
    <xf numFmtId="41" fontId="41" fillId="0" borderId="0" xfId="2" applyFont="1" applyFill="1" applyBorder="1" applyAlignment="1">
      <alignment horizontal="right" vertical="center"/>
    </xf>
    <xf numFmtId="0" fontId="41" fillId="0" borderId="0" xfId="0" applyFont="1" applyAlignment="1">
      <alignment vertical="center" wrapText="1"/>
    </xf>
    <xf numFmtId="41" fontId="19" fillId="8" borderId="0" xfId="2" applyFont="1" applyFill="1" applyBorder="1" applyAlignment="1">
      <alignment horizontal="right" vertical="center"/>
    </xf>
    <xf numFmtId="41" fontId="19" fillId="0" borderId="0" xfId="2" applyFont="1" applyFill="1" applyBorder="1" applyAlignment="1">
      <alignment horizontal="right" vertical="center"/>
    </xf>
    <xf numFmtId="41" fontId="19" fillId="8" borderId="14" xfId="2" applyFont="1" applyFill="1" applyBorder="1" applyAlignment="1">
      <alignment horizontal="right" vertical="center"/>
    </xf>
    <xf numFmtId="165" fontId="25" fillId="0" borderId="0" xfId="3" applyNumberFormat="1" applyFont="1" applyBorder="1" applyAlignment="1">
      <alignment horizontal="right" vertical="center" wrapText="1"/>
    </xf>
    <xf numFmtId="41" fontId="25" fillId="0" borderId="0" xfId="2" applyFont="1" applyBorder="1" applyAlignment="1">
      <alignment horizontal="right" vertical="center"/>
    </xf>
    <xf numFmtId="41" fontId="25" fillId="9" borderId="0" xfId="2" applyFont="1" applyFill="1" applyBorder="1" applyAlignment="1">
      <alignment horizontal="right" vertical="center"/>
    </xf>
    <xf numFmtId="165" fontId="25" fillId="0" borderId="0" xfId="3" applyNumberFormat="1" applyFont="1" applyFill="1" applyBorder="1" applyAlignment="1">
      <alignment horizontal="right" vertical="center" wrapText="1"/>
    </xf>
    <xf numFmtId="41" fontId="25" fillId="0" borderId="0" xfId="2" applyFont="1" applyFill="1" applyBorder="1" applyAlignment="1">
      <alignment horizontal="right" vertical="center"/>
    </xf>
    <xf numFmtId="0" fontId="25" fillId="0" borderId="0" xfId="0" applyFont="1" applyAlignment="1">
      <alignment vertical="center"/>
    </xf>
    <xf numFmtId="165" fontId="41" fillId="0" borderId="0" xfId="3" applyNumberFormat="1" applyFont="1" applyFill="1" applyBorder="1" applyAlignment="1">
      <alignment horizontal="right" vertical="center" wrapText="1"/>
    </xf>
    <xf numFmtId="165" fontId="25" fillId="9" borderId="0" xfId="3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left" vertical="center"/>
    </xf>
    <xf numFmtId="165" fontId="19" fillId="8" borderId="14" xfId="3" applyNumberFormat="1" applyFont="1" applyFill="1" applyBorder="1" applyAlignment="1">
      <alignment horizontal="right" vertical="center"/>
    </xf>
    <xf numFmtId="0" fontId="19" fillId="8" borderId="14" xfId="0" applyFont="1" applyFill="1" applyBorder="1" applyAlignment="1">
      <alignment horizontal="left" vertical="center"/>
    </xf>
    <xf numFmtId="17" fontId="25" fillId="0" borderId="14" xfId="0" quotePrefix="1" applyNumberFormat="1" applyFont="1" applyBorder="1" applyAlignment="1">
      <alignment horizontal="center" vertical="center" wrapText="1"/>
    </xf>
    <xf numFmtId="0" fontId="41" fillId="0" borderId="0" xfId="0" applyFont="1"/>
    <xf numFmtId="41" fontId="25" fillId="0" borderId="0" xfId="0" applyNumberFormat="1" applyFont="1" applyAlignment="1">
      <alignment vertical="center"/>
    </xf>
    <xf numFmtId="41" fontId="18" fillId="0" borderId="0" xfId="0" applyNumberFormat="1" applyFont="1" applyAlignment="1">
      <alignment vertical="center"/>
    </xf>
    <xf numFmtId="0" fontId="42" fillId="0" borderId="0" xfId="0" applyFont="1" applyAlignment="1">
      <alignment horizontal="center"/>
    </xf>
    <xf numFmtId="0" fontId="42" fillId="0" borderId="0" xfId="0" applyFont="1"/>
    <xf numFmtId="0" fontId="11" fillId="0" borderId="0" xfId="0" applyFont="1" applyAlignment="1">
      <alignment horizontal="center" vertical="center" wrapText="1"/>
    </xf>
    <xf numFmtId="10" fontId="8" fillId="0" borderId="0" xfId="3" applyNumberFormat="1" applyFont="1" applyAlignment="1">
      <alignment vertical="center"/>
    </xf>
    <xf numFmtId="41" fontId="8" fillId="0" borderId="0" xfId="2" applyFont="1" applyAlignment="1">
      <alignment vertical="center"/>
    </xf>
    <xf numFmtId="41" fontId="8" fillId="0" borderId="0" xfId="2" applyFont="1" applyBorder="1" applyAlignment="1">
      <alignment vertical="center"/>
    </xf>
    <xf numFmtId="0" fontId="18" fillId="0" borderId="0" xfId="0" applyFont="1" applyAlignment="1">
      <alignment vertical="center"/>
    </xf>
    <xf numFmtId="165" fontId="36" fillId="2" borderId="0" xfId="0" applyNumberFormat="1" applyFont="1" applyFill="1" applyAlignment="1">
      <alignment horizontal="right" vertical="center" wrapText="1"/>
    </xf>
    <xf numFmtId="3" fontId="36" fillId="2" borderId="0" xfId="0" applyNumberFormat="1" applyFont="1" applyFill="1" applyAlignment="1">
      <alignment horizontal="right" vertical="center" wrapText="1"/>
    </xf>
    <xf numFmtId="3" fontId="34" fillId="2" borderId="0" xfId="0" applyNumberFormat="1" applyFont="1" applyFill="1" applyAlignment="1">
      <alignment horizontal="right" vertical="center" wrapText="1"/>
    </xf>
    <xf numFmtId="165" fontId="21" fillId="10" borderId="0" xfId="3" applyNumberFormat="1" applyFont="1" applyFill="1" applyBorder="1" applyAlignment="1">
      <alignment horizontal="right" vertical="center"/>
    </xf>
    <xf numFmtId="41" fontId="21" fillId="10" borderId="0" xfId="2" applyFont="1" applyFill="1" applyBorder="1" applyAlignment="1">
      <alignment horizontal="center" vertical="center"/>
    </xf>
    <xf numFmtId="168" fontId="21" fillId="10" borderId="0" xfId="0" applyNumberFormat="1" applyFont="1" applyFill="1" applyAlignment="1">
      <alignment horizontal="center" vertical="center"/>
    </xf>
    <xf numFmtId="0" fontId="21" fillId="10" borderId="0" xfId="0" applyFont="1" applyFill="1" applyAlignment="1">
      <alignment horizontal="left" vertical="center"/>
    </xf>
    <xf numFmtId="165" fontId="17" fillId="10" borderId="15" xfId="3" applyNumberFormat="1" applyFont="1" applyFill="1" applyBorder="1" applyAlignment="1">
      <alignment vertical="center"/>
    </xf>
    <xf numFmtId="168" fontId="17" fillId="10" borderId="15" xfId="0" applyNumberFormat="1" applyFont="1" applyFill="1" applyBorder="1" applyAlignment="1">
      <alignment horizontal="center" vertical="center"/>
    </xf>
    <xf numFmtId="0" fontId="17" fillId="0" borderId="15" xfId="0" applyFont="1" applyBorder="1" applyAlignment="1">
      <alignment vertical="center"/>
    </xf>
    <xf numFmtId="0" fontId="17" fillId="10" borderId="15" xfId="0" applyFont="1" applyFill="1" applyBorder="1" applyAlignment="1">
      <alignment horizontal="left" vertical="center"/>
    </xf>
    <xf numFmtId="3" fontId="24" fillId="2" borderId="0" xfId="0" applyNumberFormat="1" applyFont="1" applyFill="1" applyAlignment="1">
      <alignment horizontal="right" vertical="center" wrapText="1"/>
    </xf>
    <xf numFmtId="165" fontId="17" fillId="10" borderId="0" xfId="3" applyNumberFormat="1" applyFont="1" applyFill="1" applyBorder="1" applyAlignment="1">
      <alignment vertical="center"/>
    </xf>
    <xf numFmtId="41" fontId="17" fillId="10" borderId="0" xfId="2" applyFont="1" applyFill="1" applyBorder="1" applyAlignment="1">
      <alignment horizontal="center" vertical="center"/>
    </xf>
    <xf numFmtId="0" fontId="17" fillId="10" borderId="0" xfId="0" applyFont="1" applyFill="1" applyAlignment="1">
      <alignment horizontal="left" vertical="center"/>
    </xf>
    <xf numFmtId="165" fontId="40" fillId="10" borderId="0" xfId="3" applyNumberFormat="1" applyFont="1" applyFill="1" applyBorder="1" applyAlignment="1">
      <alignment vertical="center"/>
    </xf>
    <xf numFmtId="168" fontId="17" fillId="10" borderId="0" xfId="0" applyNumberFormat="1" applyFont="1" applyFill="1" applyAlignment="1">
      <alignment horizontal="center" vertical="center"/>
    </xf>
    <xf numFmtId="0" fontId="26" fillId="11" borderId="0" xfId="0" applyFont="1" applyFill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6" fillId="11" borderId="0" xfId="0" applyFont="1" applyFill="1" applyAlignment="1">
      <alignment vertical="center" wrapText="1"/>
    </xf>
    <xf numFmtId="3" fontId="9" fillId="2" borderId="0" xfId="0" applyNumberFormat="1" applyFont="1" applyFill="1" applyAlignment="1">
      <alignment vertical="center"/>
    </xf>
    <xf numFmtId="41" fontId="9" fillId="2" borderId="0" xfId="0" applyNumberFormat="1" applyFont="1" applyFill="1" applyAlignment="1">
      <alignment vertical="center"/>
    </xf>
    <xf numFmtId="165" fontId="9" fillId="2" borderId="0" xfId="0" applyNumberFormat="1" applyFont="1" applyFill="1" applyAlignment="1">
      <alignment vertical="center"/>
    </xf>
    <xf numFmtId="165" fontId="28" fillId="0" borderId="9" xfId="3" applyNumberFormat="1" applyFont="1" applyFill="1" applyBorder="1" applyAlignment="1">
      <alignment horizontal="right" vertical="center"/>
    </xf>
    <xf numFmtId="168" fontId="28" fillId="0" borderId="0" xfId="2" applyNumberFormat="1" applyFont="1" applyFill="1" applyBorder="1" applyAlignment="1">
      <alignment horizontal="right" vertical="center"/>
    </xf>
    <xf numFmtId="41" fontId="28" fillId="0" borderId="2" xfId="2" applyFont="1" applyFill="1" applyBorder="1" applyAlignment="1">
      <alignment horizontal="right" vertical="center"/>
    </xf>
    <xf numFmtId="0" fontId="28" fillId="0" borderId="9" xfId="0" applyFont="1" applyBorder="1" applyAlignment="1">
      <alignment horizontal="left" vertical="center"/>
    </xf>
    <xf numFmtId="41" fontId="9" fillId="0" borderId="0" xfId="2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 wrapText="1"/>
    </xf>
    <xf numFmtId="166" fontId="34" fillId="2" borderId="0" xfId="1" applyNumberFormat="1" applyFont="1" applyFill="1" applyBorder="1" applyAlignment="1">
      <alignment horizontal="right" vertical="center" wrapText="1"/>
    </xf>
    <xf numFmtId="17" fontId="19" fillId="12" borderId="3" xfId="0" quotePrefix="1" applyNumberFormat="1" applyFont="1" applyFill="1" applyBorder="1" applyAlignment="1">
      <alignment horizontal="center" vertical="center" wrapText="1"/>
    </xf>
    <xf numFmtId="17" fontId="26" fillId="0" borderId="0" xfId="0" quotePrefix="1" applyNumberFormat="1" applyFont="1" applyAlignment="1">
      <alignment horizontal="center" vertical="center" wrapText="1"/>
    </xf>
    <xf numFmtId="0" fontId="26" fillId="2" borderId="0" xfId="0" applyFont="1" applyFill="1" applyAlignment="1">
      <alignment vertical="center" wrapText="1"/>
    </xf>
    <xf numFmtId="9" fontId="34" fillId="2" borderId="0" xfId="3" applyFont="1" applyFill="1" applyBorder="1" applyAlignment="1">
      <alignment horizontal="right" vertical="center" wrapText="1"/>
    </xf>
    <xf numFmtId="9" fontId="9" fillId="0" borderId="0" xfId="3" applyFont="1" applyFill="1" applyBorder="1" applyAlignment="1">
      <alignment horizontal="right" vertical="center" wrapText="1"/>
    </xf>
    <xf numFmtId="9" fontId="9" fillId="0" borderId="0" xfId="0" applyNumberFormat="1" applyFont="1" applyAlignment="1">
      <alignment horizontal="right" vertical="center" wrapText="1"/>
    </xf>
    <xf numFmtId="165" fontId="34" fillId="2" borderId="0" xfId="3" applyNumberFormat="1" applyFont="1" applyFill="1" applyBorder="1" applyAlignment="1">
      <alignment horizontal="right" vertical="center" wrapText="1"/>
    </xf>
    <xf numFmtId="165" fontId="26" fillId="13" borderId="3" xfId="3" applyNumberFormat="1" applyFont="1" applyFill="1" applyBorder="1" applyAlignment="1">
      <alignment horizontal="right" vertical="center" wrapText="1"/>
    </xf>
    <xf numFmtId="0" fontId="26" fillId="13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/>
    </xf>
    <xf numFmtId="165" fontId="19" fillId="14" borderId="9" xfId="3" applyNumberFormat="1" applyFont="1" applyFill="1" applyBorder="1" applyAlignment="1">
      <alignment horizontal="right" vertical="center"/>
    </xf>
    <xf numFmtId="166" fontId="19" fillId="14" borderId="9" xfId="2" applyNumberFormat="1" applyFont="1" applyFill="1" applyBorder="1" applyAlignment="1">
      <alignment horizontal="right" vertical="center"/>
    </xf>
    <xf numFmtId="0" fontId="19" fillId="14" borderId="9" xfId="0" applyFont="1" applyFill="1" applyBorder="1" applyAlignment="1">
      <alignment horizontal="left" vertical="center"/>
    </xf>
    <xf numFmtId="166" fontId="34" fillId="2" borderId="0" xfId="5" applyNumberFormat="1" applyFont="1" applyFill="1" applyBorder="1" applyAlignment="1">
      <alignment horizontal="right" vertical="center" wrapText="1"/>
    </xf>
    <xf numFmtId="165" fontId="34" fillId="2" borderId="1" xfId="3" applyNumberFormat="1" applyFont="1" applyFill="1" applyBorder="1" applyAlignment="1">
      <alignment horizontal="right" vertical="center" wrapText="1"/>
    </xf>
    <xf numFmtId="165" fontId="28" fillId="0" borderId="2" xfId="3" applyNumberFormat="1" applyFont="1" applyFill="1" applyBorder="1" applyAlignment="1">
      <alignment horizontal="right" vertical="center"/>
    </xf>
    <xf numFmtId="165" fontId="36" fillId="2" borderId="0" xfId="3" applyNumberFormat="1" applyFont="1" applyFill="1" applyBorder="1" applyAlignment="1">
      <alignment horizontal="right" vertical="center" wrapText="1"/>
    </xf>
    <xf numFmtId="17" fontId="26" fillId="12" borderId="3" xfId="0" quotePrefix="1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0" fontId="46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8" fillId="2" borderId="0" xfId="0" applyFont="1" applyFill="1" applyAlignment="1">
      <alignment horizontal="center"/>
    </xf>
    <xf numFmtId="41" fontId="8" fillId="2" borderId="0" xfId="0" applyNumberFormat="1" applyFont="1" applyFill="1" applyAlignment="1">
      <alignment horizontal="center"/>
    </xf>
    <xf numFmtId="0" fontId="9" fillId="0" borderId="0" xfId="0" applyFont="1" applyAlignment="1">
      <alignment wrapText="1"/>
    </xf>
    <xf numFmtId="41" fontId="9" fillId="0" borderId="0" xfId="2" applyFont="1" applyAlignment="1">
      <alignment wrapText="1"/>
    </xf>
    <xf numFmtId="3" fontId="8" fillId="0" borderId="0" xfId="0" applyNumberFormat="1" applyFont="1"/>
    <xf numFmtId="165" fontId="47" fillId="0" borderId="7" xfId="3" applyNumberFormat="1" applyFont="1" applyFill="1" applyBorder="1" applyAlignment="1">
      <alignment horizontal="center" vertical="center"/>
    </xf>
    <xf numFmtId="169" fontId="47" fillId="0" borderId="7" xfId="2" applyNumberFormat="1" applyFont="1" applyFill="1" applyBorder="1" applyAlignment="1">
      <alignment horizontal="center" vertical="center"/>
    </xf>
    <xf numFmtId="3" fontId="47" fillId="0" borderId="7" xfId="0" applyNumberFormat="1" applyFont="1" applyBorder="1" applyAlignment="1">
      <alignment vertical="center"/>
    </xf>
    <xf numFmtId="165" fontId="47" fillId="0" borderId="2" xfId="3" applyNumberFormat="1" applyFont="1" applyFill="1" applyBorder="1" applyAlignment="1">
      <alignment horizontal="center" vertical="center"/>
    </xf>
    <xf numFmtId="169" fontId="47" fillId="0" borderId="2" xfId="2" applyNumberFormat="1" applyFont="1" applyFill="1" applyBorder="1" applyAlignment="1">
      <alignment horizontal="center" vertical="center"/>
    </xf>
    <xf numFmtId="3" fontId="47" fillId="0" borderId="2" xfId="0" applyNumberFormat="1" applyFont="1" applyBorder="1" applyAlignment="1">
      <alignment vertical="center"/>
    </xf>
    <xf numFmtId="165" fontId="48" fillId="0" borderId="0" xfId="3" applyNumberFormat="1" applyFont="1" applyFill="1" applyBorder="1" applyAlignment="1">
      <alignment horizontal="center" vertical="center"/>
    </xf>
    <xf numFmtId="169" fontId="48" fillId="0" borderId="0" xfId="2" applyNumberFormat="1" applyFont="1" applyFill="1" applyBorder="1" applyAlignment="1">
      <alignment horizontal="center" vertical="center"/>
    </xf>
    <xf numFmtId="3" fontId="48" fillId="0" borderId="0" xfId="0" applyNumberFormat="1" applyFont="1" applyAlignment="1">
      <alignment horizontal="left" vertical="center"/>
    </xf>
    <xf numFmtId="165" fontId="19" fillId="14" borderId="2" xfId="3" applyNumberFormat="1" applyFont="1" applyFill="1" applyBorder="1" applyAlignment="1">
      <alignment horizontal="center" vertical="center"/>
    </xf>
    <xf numFmtId="169" fontId="19" fillId="14" borderId="2" xfId="2" applyNumberFormat="1" applyFont="1" applyFill="1" applyBorder="1" applyAlignment="1">
      <alignment horizontal="center" vertical="center"/>
    </xf>
    <xf numFmtId="3" fontId="19" fillId="14" borderId="2" xfId="0" applyNumberFormat="1" applyFont="1" applyFill="1" applyBorder="1" applyAlignment="1">
      <alignment vertical="center"/>
    </xf>
    <xf numFmtId="0" fontId="49" fillId="0" borderId="0" xfId="0" applyFont="1"/>
    <xf numFmtId="0" fontId="25" fillId="0" borderId="11" xfId="0" applyFont="1" applyBorder="1" applyAlignment="1">
      <alignment horizontal="center" vertical="center" wrapText="1"/>
    </xf>
    <xf numFmtId="0" fontId="50" fillId="2" borderId="0" xfId="0" applyFont="1" applyFill="1"/>
    <xf numFmtId="17" fontId="25" fillId="0" borderId="0" xfId="0" applyNumberFormat="1" applyFont="1" applyAlignment="1">
      <alignment horizontal="center" vertical="center" wrapText="1"/>
    </xf>
    <xf numFmtId="165" fontId="50" fillId="2" borderId="0" xfId="3" applyNumberFormat="1" applyFont="1" applyFill="1" applyBorder="1" applyAlignment="1">
      <alignment horizontal="center"/>
    </xf>
    <xf numFmtId="166" fontId="50" fillId="2" borderId="0" xfId="1" applyNumberFormat="1" applyFont="1" applyFill="1" applyBorder="1" applyAlignment="1">
      <alignment horizontal="center"/>
    </xf>
    <xf numFmtId="165" fontId="47" fillId="0" borderId="17" xfId="3" applyNumberFormat="1" applyFont="1" applyFill="1" applyBorder="1" applyAlignment="1">
      <alignment horizontal="center" vertical="center"/>
    </xf>
    <xf numFmtId="165" fontId="47" fillId="0" borderId="11" xfId="3" applyNumberFormat="1" applyFont="1" applyFill="1" applyBorder="1" applyAlignment="1">
      <alignment horizontal="center" vertical="center"/>
    </xf>
    <xf numFmtId="165" fontId="19" fillId="14" borderId="11" xfId="3" applyNumberFormat="1" applyFont="1" applyFill="1" applyBorder="1" applyAlignment="1">
      <alignment horizontal="center" vertical="center"/>
    </xf>
    <xf numFmtId="165" fontId="24" fillId="2" borderId="0" xfId="0" applyNumberFormat="1" applyFont="1" applyFill="1" applyAlignment="1">
      <alignment horizontal="center" wrapText="1"/>
    </xf>
    <xf numFmtId="3" fontId="24" fillId="2" borderId="0" xfId="0" applyNumberFormat="1" applyFont="1" applyFill="1" applyAlignment="1">
      <alignment horizontal="center" wrapText="1"/>
    </xf>
    <xf numFmtId="3" fontId="47" fillId="0" borderId="17" xfId="0" applyNumberFormat="1" applyFont="1" applyBorder="1" applyAlignment="1">
      <alignment vertical="center"/>
    </xf>
    <xf numFmtId="3" fontId="47" fillId="0" borderId="11" xfId="0" applyNumberFormat="1" applyFont="1" applyBorder="1" applyAlignment="1">
      <alignment vertical="center"/>
    </xf>
    <xf numFmtId="41" fontId="9" fillId="0" borderId="0" xfId="2" applyFont="1"/>
    <xf numFmtId="3" fontId="19" fillId="14" borderId="11" xfId="0" applyNumberFormat="1" applyFont="1" applyFill="1" applyBorder="1" applyAlignment="1">
      <alignment vertical="center"/>
    </xf>
    <xf numFmtId="17" fontId="8" fillId="0" borderId="0" xfId="0" applyNumberFormat="1" applyFont="1"/>
    <xf numFmtId="0" fontId="51" fillId="2" borderId="0" xfId="0" applyFont="1" applyFill="1" applyAlignment="1">
      <alignment horizontal="center"/>
    </xf>
    <xf numFmtId="0" fontId="51" fillId="2" borderId="0" xfId="0" applyFont="1" applyFill="1"/>
    <xf numFmtId="0" fontId="52" fillId="2" borderId="0" xfId="0" applyFont="1" applyFill="1" applyAlignment="1">
      <alignment horizontal="center"/>
    </xf>
    <xf numFmtId="0" fontId="52" fillId="2" borderId="0" xfId="0" applyFont="1" applyFill="1" applyAlignment="1">
      <alignment horizontal="left"/>
    </xf>
    <xf numFmtId="165" fontId="19" fillId="14" borderId="2" xfId="3" applyNumberFormat="1" applyFont="1" applyFill="1" applyBorder="1" applyAlignment="1">
      <alignment horizontal="center" vertical="center" wrapText="1"/>
    </xf>
    <xf numFmtId="41" fontId="8" fillId="0" borderId="0" xfId="0" applyNumberFormat="1" applyFont="1"/>
    <xf numFmtId="165" fontId="19" fillId="14" borderId="2" xfId="3" applyNumberFormat="1" applyFont="1" applyFill="1" applyBorder="1" applyAlignment="1">
      <alignment wrapText="1"/>
    </xf>
    <xf numFmtId="41" fontId="19" fillId="14" borderId="2" xfId="2" applyFont="1" applyFill="1" applyBorder="1" applyAlignment="1">
      <alignment wrapText="1"/>
    </xf>
    <xf numFmtId="0" fontId="19" fillId="14" borderId="2" xfId="0" applyFont="1" applyFill="1" applyBorder="1" applyAlignment="1">
      <alignment horizontal="left" vertical="center" wrapText="1"/>
    </xf>
    <xf numFmtId="165" fontId="25" fillId="0" borderId="11" xfId="3" applyNumberFormat="1" applyFont="1" applyBorder="1" applyAlignment="1">
      <alignment horizontal="center" vertical="center" wrapText="1"/>
    </xf>
    <xf numFmtId="165" fontId="25" fillId="0" borderId="11" xfId="3" applyNumberFormat="1" applyFont="1" applyBorder="1" applyAlignment="1">
      <alignment wrapText="1"/>
    </xf>
    <xf numFmtId="41" fontId="25" fillId="0" borderId="11" xfId="2" applyFont="1" applyBorder="1" applyAlignment="1">
      <alignment wrapText="1"/>
    </xf>
    <xf numFmtId="0" fontId="25" fillId="0" borderId="11" xfId="0" applyFont="1" applyBorder="1" applyAlignment="1">
      <alignment horizontal="left" vertical="center" wrapText="1"/>
    </xf>
    <xf numFmtId="165" fontId="41" fillId="0" borderId="0" xfId="3" applyNumberFormat="1" applyFont="1" applyFill="1" applyBorder="1" applyAlignment="1">
      <alignment horizontal="center" vertical="center"/>
    </xf>
    <xf numFmtId="165" fontId="41" fillId="0" borderId="0" xfId="3" applyNumberFormat="1" applyFont="1" applyFill="1" applyBorder="1" applyAlignment="1"/>
    <xf numFmtId="41" fontId="41" fillId="0" borderId="0" xfId="2" applyFont="1" applyAlignment="1"/>
    <xf numFmtId="41" fontId="41" fillId="0" borderId="0" xfId="2" applyFont="1" applyFill="1" applyBorder="1" applyAlignment="1"/>
    <xf numFmtId="0" fontId="41" fillId="0" borderId="0" xfId="0" applyFont="1" applyAlignment="1">
      <alignment horizontal="left" vertical="center"/>
    </xf>
    <xf numFmtId="41" fontId="28" fillId="0" borderId="9" xfId="0" applyNumberFormat="1" applyFont="1" applyBorder="1" applyAlignment="1">
      <alignment horizontal="center" vertical="center"/>
    </xf>
    <xf numFmtId="0" fontId="25" fillId="0" borderId="9" xfId="0" applyFont="1" applyBorder="1" applyAlignment="1">
      <alignment vertical="center" wrapText="1"/>
    </xf>
    <xf numFmtId="9" fontId="19" fillId="14" borderId="2" xfId="3" applyFont="1" applyFill="1" applyBorder="1" applyAlignment="1">
      <alignment horizontal="center" vertical="center" wrapText="1"/>
    </xf>
    <xf numFmtId="41" fontId="19" fillId="14" borderId="2" xfId="2" applyFont="1" applyFill="1" applyBorder="1" applyAlignment="1">
      <alignment horizontal="right" vertical="center" wrapText="1"/>
    </xf>
    <xf numFmtId="165" fontId="19" fillId="14" borderId="11" xfId="3" applyNumberFormat="1" applyFont="1" applyFill="1" applyBorder="1" applyAlignment="1">
      <alignment horizontal="center" vertical="center" wrapText="1"/>
    </xf>
    <xf numFmtId="41" fontId="19" fillId="14" borderId="11" xfId="2" applyFont="1" applyFill="1" applyBorder="1" applyAlignment="1">
      <alignment horizontal="center" vertical="center" wrapText="1"/>
    </xf>
    <xf numFmtId="0" fontId="19" fillId="14" borderId="11" xfId="0" applyFont="1" applyFill="1" applyBorder="1" applyAlignment="1">
      <alignment horizontal="left" vertical="center" wrapText="1"/>
    </xf>
    <xf numFmtId="165" fontId="41" fillId="0" borderId="12" xfId="3" applyNumberFormat="1" applyFont="1" applyBorder="1" applyAlignment="1">
      <alignment horizontal="center" vertical="center"/>
    </xf>
    <xf numFmtId="41" fontId="41" fillId="0" borderId="12" xfId="2" applyFont="1" applyBorder="1" applyAlignment="1">
      <alignment horizontal="right" vertical="center"/>
    </xf>
    <xf numFmtId="0" fontId="41" fillId="0" borderId="12" xfId="0" applyFont="1" applyBorder="1" applyAlignment="1">
      <alignment horizontal="left" vertical="center"/>
    </xf>
    <xf numFmtId="165" fontId="41" fillId="0" borderId="0" xfId="3" applyNumberFormat="1" applyFont="1" applyAlignment="1">
      <alignment horizontal="center" vertical="center"/>
    </xf>
    <xf numFmtId="41" fontId="41" fillId="0" borderId="0" xfId="2" applyFont="1" applyAlignment="1">
      <alignment horizontal="right" vertical="center"/>
    </xf>
    <xf numFmtId="170" fontId="17" fillId="0" borderId="0" xfId="1" applyNumberFormat="1" applyFont="1" applyAlignment="1">
      <alignment horizontal="right"/>
    </xf>
    <xf numFmtId="170" fontId="17" fillId="0" borderId="0" xfId="1" applyNumberFormat="1" applyFont="1" applyAlignment="1">
      <alignment horizontal="right" vertical="center"/>
    </xf>
    <xf numFmtId="0" fontId="8" fillId="2" borderId="13" xfId="0" applyFont="1" applyFill="1" applyBorder="1"/>
    <xf numFmtId="0" fontId="40" fillId="2" borderId="0" xfId="0" applyFont="1" applyFill="1"/>
    <xf numFmtId="165" fontId="19" fillId="15" borderId="11" xfId="3" applyNumberFormat="1" applyFont="1" applyFill="1" applyBorder="1" applyAlignment="1">
      <alignment horizontal="right" vertical="center" wrapText="1"/>
    </xf>
    <xf numFmtId="41" fontId="19" fillId="15" borderId="11" xfId="2" applyFont="1" applyFill="1" applyBorder="1" applyAlignment="1">
      <alignment horizontal="right" vertical="center" wrapText="1"/>
    </xf>
    <xf numFmtId="165" fontId="25" fillId="0" borderId="0" xfId="3" applyNumberFormat="1" applyFont="1" applyAlignment="1">
      <alignment horizontal="right" vertical="center" wrapText="1"/>
    </xf>
    <xf numFmtId="0" fontId="19" fillId="15" borderId="11" xfId="0" applyFont="1" applyFill="1" applyBorder="1" applyAlignment="1">
      <alignment horizontal="left" vertical="center" wrapText="1" indent="1"/>
    </xf>
    <xf numFmtId="165" fontId="19" fillId="14" borderId="0" xfId="3" applyNumberFormat="1" applyFont="1" applyFill="1" applyBorder="1" applyAlignment="1">
      <alignment horizontal="right" vertical="center" wrapText="1"/>
    </xf>
    <xf numFmtId="3" fontId="19" fillId="14" borderId="0" xfId="2" applyNumberFormat="1" applyFont="1" applyFill="1" applyBorder="1" applyAlignment="1">
      <alignment horizontal="right" vertical="center" wrapText="1"/>
    </xf>
    <xf numFmtId="0" fontId="19" fillId="14" borderId="17" xfId="0" applyFont="1" applyFill="1" applyBorder="1" applyAlignment="1">
      <alignment horizontal="left" vertical="center" wrapText="1" indent="1"/>
    </xf>
    <xf numFmtId="41" fontId="41" fillId="0" borderId="0" xfId="2" applyFont="1" applyBorder="1" applyAlignment="1">
      <alignment horizontal="right" vertical="center" wrapText="1"/>
    </xf>
    <xf numFmtId="165" fontId="41" fillId="0" borderId="0" xfId="3" applyNumberFormat="1" applyFont="1" applyAlignment="1">
      <alignment horizontal="right" vertical="center" wrapText="1"/>
    </xf>
    <xf numFmtId="0" fontId="9" fillId="0" borderId="12" xfId="0" applyFont="1" applyBorder="1" applyAlignment="1">
      <alignment vertical="center" wrapText="1"/>
    </xf>
    <xf numFmtId="0" fontId="19" fillId="14" borderId="12" xfId="0" applyFont="1" applyFill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17" fontId="35" fillId="2" borderId="0" xfId="0" quotePrefix="1" applyNumberFormat="1" applyFont="1" applyFill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44" fillId="2" borderId="0" xfId="0" applyFont="1" applyFill="1"/>
    <xf numFmtId="0" fontId="45" fillId="2" borderId="0" xfId="0" applyFont="1" applyFill="1" applyAlignment="1">
      <alignment horizontal="left" wrapText="1"/>
    </xf>
    <xf numFmtId="0" fontId="45" fillId="2" borderId="0" xfId="0" applyFont="1" applyFill="1" applyAlignment="1">
      <alignment wrapText="1"/>
    </xf>
    <xf numFmtId="3" fontId="36" fillId="2" borderId="0" xfId="0" applyNumberFormat="1" applyFont="1" applyFill="1" applyAlignment="1">
      <alignment wrapText="1"/>
    </xf>
    <xf numFmtId="0" fontId="8" fillId="2" borderId="16" xfId="0" applyFont="1" applyFill="1" applyBorder="1"/>
    <xf numFmtId="0" fontId="44" fillId="2" borderId="16" xfId="0" applyFont="1" applyFill="1" applyBorder="1"/>
    <xf numFmtId="0" fontId="45" fillId="2" borderId="0" xfId="0" applyFont="1" applyFill="1"/>
    <xf numFmtId="0" fontId="45" fillId="2" borderId="16" xfId="0" applyFont="1" applyFill="1" applyBorder="1"/>
    <xf numFmtId="3" fontId="36" fillId="2" borderId="16" xfId="0" applyNumberFormat="1" applyFont="1" applyFill="1" applyBorder="1" applyAlignment="1">
      <alignment wrapText="1"/>
    </xf>
    <xf numFmtId="165" fontId="19" fillId="14" borderId="12" xfId="3" applyNumberFormat="1" applyFont="1" applyFill="1" applyBorder="1" applyAlignment="1">
      <alignment horizontal="right" vertical="center" wrapText="1"/>
    </xf>
    <xf numFmtId="3" fontId="19" fillId="14" borderId="12" xfId="2" applyNumberFormat="1" applyFont="1" applyFill="1" applyBorder="1" applyAlignment="1">
      <alignment horizontal="right" vertical="center" wrapText="1"/>
    </xf>
    <xf numFmtId="165" fontId="28" fillId="0" borderId="0" xfId="3" applyNumberFormat="1" applyFont="1" applyFill="1" applyBorder="1" applyAlignment="1">
      <alignment horizontal="right"/>
    </xf>
    <xf numFmtId="165" fontId="8" fillId="0" borderId="12" xfId="3" applyNumberFormat="1" applyFont="1" applyBorder="1" applyAlignment="1">
      <alignment horizontal="right" vertical="center" wrapText="1"/>
    </xf>
    <xf numFmtId="41" fontId="8" fillId="0" borderId="12" xfId="2" applyFont="1" applyBorder="1" applyAlignment="1">
      <alignment horizontal="center" vertical="center" wrapText="1"/>
    </xf>
    <xf numFmtId="165" fontId="8" fillId="0" borderId="0" xfId="3" applyNumberFormat="1" applyFont="1" applyAlignment="1">
      <alignment horizontal="right" vertical="center" wrapText="1"/>
    </xf>
    <xf numFmtId="0" fontId="42" fillId="0" borderId="12" xfId="0" applyFont="1" applyBorder="1" applyAlignment="1">
      <alignment vertical="center" wrapText="1"/>
    </xf>
    <xf numFmtId="165" fontId="8" fillId="0" borderId="0" xfId="3" applyNumberFormat="1" applyFont="1" applyFill="1" applyBorder="1" applyAlignment="1">
      <alignment horizontal="right" vertical="center" wrapText="1"/>
    </xf>
    <xf numFmtId="165" fontId="8" fillId="0" borderId="0" xfId="3" applyNumberFormat="1" applyFont="1" applyBorder="1" applyAlignment="1">
      <alignment horizontal="right" vertical="center" wrapText="1"/>
    </xf>
    <xf numFmtId="41" fontId="8" fillId="0" borderId="0" xfId="2" applyFont="1" applyBorder="1" applyAlignment="1">
      <alignment horizontal="center" vertical="center" wrapText="1"/>
    </xf>
    <xf numFmtId="0" fontId="42" fillId="0" borderId="0" xfId="0" applyFont="1" applyAlignment="1">
      <alignment vertical="center" wrapText="1"/>
    </xf>
    <xf numFmtId="17" fontId="35" fillId="2" borderId="11" xfId="0" applyNumberFormat="1" applyFont="1" applyFill="1" applyBorder="1" applyAlignment="1">
      <alignment horizontal="center" vertical="center" wrapText="1"/>
    </xf>
    <xf numFmtId="17" fontId="35" fillId="2" borderId="11" xfId="0" quotePrefix="1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55" fillId="0" borderId="0" xfId="0" applyFont="1"/>
    <xf numFmtId="166" fontId="19" fillId="14" borderId="0" xfId="2" applyNumberFormat="1" applyFont="1" applyFill="1" applyBorder="1" applyAlignment="1">
      <alignment horizontal="right" vertical="center"/>
    </xf>
    <xf numFmtId="166" fontId="8" fillId="0" borderId="0" xfId="0" applyNumberFormat="1" applyFont="1"/>
    <xf numFmtId="166" fontId="25" fillId="0" borderId="0" xfId="2" applyNumberFormat="1" applyFont="1" applyFill="1" applyBorder="1" applyAlignment="1">
      <alignment horizontal="right" vertical="center"/>
    </xf>
    <xf numFmtId="166" fontId="41" fillId="0" borderId="0" xfId="2" applyNumberFormat="1" applyFont="1" applyFill="1" applyBorder="1" applyAlignment="1">
      <alignment horizontal="right" vertical="center"/>
    </xf>
    <xf numFmtId="166" fontId="9" fillId="10" borderId="0" xfId="1" applyNumberFormat="1" applyFont="1" applyFill="1" applyBorder="1" applyAlignment="1">
      <alignment horizontal="left" vertical="center" wrapText="1"/>
    </xf>
    <xf numFmtId="166" fontId="25" fillId="0" borderId="0" xfId="2" applyNumberFormat="1" applyFont="1" applyFill="1" applyAlignment="1">
      <alignment horizontal="right" vertical="center" wrapText="1"/>
    </xf>
    <xf numFmtId="166" fontId="7" fillId="0" borderId="0" xfId="3" applyNumberFormat="1" applyFont="1" applyFill="1" applyAlignment="1">
      <alignment horizontal="right" vertical="center" wrapText="1"/>
    </xf>
    <xf numFmtId="166" fontId="18" fillId="10" borderId="0" xfId="1" applyNumberFormat="1" applyFont="1" applyFill="1" applyBorder="1" applyAlignment="1">
      <alignment horizontal="left" vertical="center" wrapText="1"/>
    </xf>
    <xf numFmtId="0" fontId="19" fillId="14" borderId="9" xfId="0" applyFont="1" applyFill="1" applyBorder="1" applyAlignment="1">
      <alignment horizontal="left" vertical="center" wrapText="1"/>
    </xf>
    <xf numFmtId="0" fontId="35" fillId="0" borderId="11" xfId="0" applyFont="1" applyBorder="1" applyAlignment="1">
      <alignment horizontal="center" vertical="center" wrapText="1"/>
    </xf>
    <xf numFmtId="0" fontId="30" fillId="2" borderId="0" xfId="0" applyFont="1" applyFill="1"/>
    <xf numFmtId="166" fontId="30" fillId="2" borderId="0" xfId="0" applyNumberFormat="1" applyFont="1" applyFill="1"/>
    <xf numFmtId="167" fontId="9" fillId="10" borderId="0" xfId="2" applyNumberFormat="1" applyFont="1" applyFill="1" applyBorder="1" applyAlignment="1">
      <alignment horizontal="center" vertical="center"/>
    </xf>
    <xf numFmtId="0" fontId="9" fillId="10" borderId="0" xfId="0" applyFont="1" applyFill="1" applyAlignment="1">
      <alignment horizontal="left" vertical="center" indent="2"/>
    </xf>
    <xf numFmtId="17" fontId="18" fillId="0" borderId="10" xfId="0" quotePrefix="1" applyNumberFormat="1" applyFont="1" applyBorder="1" applyAlignment="1">
      <alignment horizontal="center" vertical="center" wrapText="1"/>
    </xf>
    <xf numFmtId="0" fontId="56" fillId="0" borderId="10" xfId="0" applyFont="1" applyBorder="1" applyAlignment="1">
      <alignment vertical="center" wrapText="1"/>
    </xf>
    <xf numFmtId="41" fontId="19" fillId="13" borderId="0" xfId="2" applyFont="1" applyFill="1" applyBorder="1" applyAlignment="1">
      <alignment horizontal="right"/>
    </xf>
    <xf numFmtId="41" fontId="19" fillId="13" borderId="0" xfId="2" applyFont="1" applyFill="1" applyBorder="1" applyAlignment="1">
      <alignment horizontal="left"/>
    </xf>
    <xf numFmtId="41" fontId="57" fillId="0" borderId="0" xfId="2" applyFont="1" applyFill="1" applyBorder="1" applyAlignment="1">
      <alignment horizontal="right"/>
    </xf>
    <xf numFmtId="0" fontId="9" fillId="0" borderId="0" xfId="0" applyFont="1" applyAlignment="1">
      <alignment horizontal="left" vertical="center" indent="2"/>
    </xf>
    <xf numFmtId="0" fontId="56" fillId="0" borderId="0" xfId="0" applyFont="1" applyAlignment="1">
      <alignment vertical="center" wrapText="1"/>
    </xf>
    <xf numFmtId="0" fontId="58" fillId="0" borderId="0" xfId="0" applyFont="1"/>
    <xf numFmtId="41" fontId="58" fillId="0" borderId="0" xfId="0" applyNumberFormat="1" applyFont="1"/>
    <xf numFmtId="0" fontId="59" fillId="16" borderId="0" xfId="0" applyFont="1" applyFill="1"/>
    <xf numFmtId="171" fontId="59" fillId="16" borderId="0" xfId="6" applyNumberFormat="1" applyFont="1" applyFill="1"/>
    <xf numFmtId="41" fontId="58" fillId="0" borderId="0" xfId="2" applyFont="1"/>
    <xf numFmtId="0" fontId="60" fillId="0" borderId="0" xfId="0" applyFont="1"/>
    <xf numFmtId="41" fontId="60" fillId="0" borderId="0" xfId="0" applyNumberFormat="1" applyFont="1"/>
    <xf numFmtId="171" fontId="60" fillId="0" borderId="0" xfId="6" applyNumberFormat="1" applyFont="1"/>
    <xf numFmtId="0" fontId="61" fillId="17" borderId="0" xfId="0" applyFont="1" applyFill="1" applyAlignment="1">
      <alignment horizontal="center"/>
    </xf>
    <xf numFmtId="0" fontId="61" fillId="17" borderId="0" xfId="0" applyFont="1" applyFill="1" applyAlignment="1">
      <alignment horizontal="left"/>
    </xf>
    <xf numFmtId="166" fontId="58" fillId="0" borderId="0" xfId="0" applyNumberFormat="1" applyFont="1"/>
    <xf numFmtId="0" fontId="62" fillId="0" borderId="0" xfId="0" applyFont="1"/>
    <xf numFmtId="41" fontId="58" fillId="0" borderId="0" xfId="2" applyFont="1" applyFill="1" applyAlignment="1">
      <alignment horizontal="right"/>
    </xf>
    <xf numFmtId="1" fontId="58" fillId="0" borderId="0" xfId="0" applyNumberFormat="1" applyFont="1"/>
    <xf numFmtId="0" fontId="30" fillId="0" borderId="0" xfId="0" applyFont="1" applyAlignment="1">
      <alignment horizontal="centerContinuous"/>
    </xf>
    <xf numFmtId="0" fontId="30" fillId="0" borderId="0" xfId="0" applyFont="1" applyAlignment="1">
      <alignment horizontal="left"/>
    </xf>
    <xf numFmtId="0" fontId="63" fillId="0" borderId="0" xfId="0" applyFont="1" applyAlignment="1">
      <alignment horizontal="left"/>
    </xf>
    <xf numFmtId="0" fontId="64" fillId="2" borderId="0" xfId="4" applyFont="1" applyFill="1"/>
    <xf numFmtId="0" fontId="64" fillId="2" borderId="0" xfId="4" applyFont="1" applyFill="1" applyAlignment="1">
      <alignment horizontal="center" vertical="center"/>
    </xf>
    <xf numFmtId="0" fontId="20" fillId="2" borderId="16" xfId="0" applyFont="1" applyFill="1" applyBorder="1"/>
    <xf numFmtId="0" fontId="18" fillId="18" borderId="18" xfId="0" applyFont="1" applyFill="1" applyBorder="1"/>
    <xf numFmtId="0" fontId="32" fillId="18" borderId="19" xfId="0" applyFont="1" applyFill="1" applyBorder="1"/>
    <xf numFmtId="0" fontId="33" fillId="18" borderId="19" xfId="4" applyFont="1" applyFill="1" applyBorder="1"/>
    <xf numFmtId="0" fontId="33" fillId="18" borderId="20" xfId="4" applyFont="1" applyFill="1" applyBorder="1"/>
    <xf numFmtId="0" fontId="18" fillId="6" borderId="18" xfId="0" applyFont="1" applyFill="1" applyBorder="1"/>
    <xf numFmtId="0" fontId="18" fillId="6" borderId="19" xfId="0" applyFont="1" applyFill="1" applyBorder="1"/>
    <xf numFmtId="0" fontId="33" fillId="6" borderId="19" xfId="4" applyFont="1" applyFill="1" applyBorder="1"/>
    <xf numFmtId="0" fontId="33" fillId="6" borderId="20" xfId="4" applyFont="1" applyFill="1" applyBorder="1"/>
    <xf numFmtId="0" fontId="18" fillId="19" borderId="18" xfId="0" applyFont="1" applyFill="1" applyBorder="1"/>
    <xf numFmtId="0" fontId="8" fillId="19" borderId="19" xfId="0" applyFont="1" applyFill="1" applyBorder="1"/>
    <xf numFmtId="0" fontId="4" fillId="19" borderId="19" xfId="4" applyFont="1" applyFill="1" applyBorder="1"/>
    <xf numFmtId="0" fontId="8" fillId="19" borderId="20" xfId="0" applyFont="1" applyFill="1" applyBorder="1"/>
    <xf numFmtId="17" fontId="18" fillId="0" borderId="0" xfId="0" quotePrefix="1" applyNumberFormat="1" applyFont="1" applyAlignment="1">
      <alignment horizontal="center" vertical="center" wrapText="1"/>
    </xf>
    <xf numFmtId="0" fontId="4" fillId="18" borderId="19" xfId="4" applyFont="1" applyFill="1" applyBorder="1"/>
    <xf numFmtId="9" fontId="9" fillId="0" borderId="0" xfId="2" applyNumberFormat="1" applyFont="1" applyFill="1" applyAlignment="1">
      <alignment horizontal="right" vertical="center"/>
    </xf>
    <xf numFmtId="9" fontId="9" fillId="0" borderId="0" xfId="2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41" fontId="12" fillId="2" borderId="5" xfId="0" applyNumberFormat="1" applyFont="1" applyFill="1" applyBorder="1"/>
    <xf numFmtId="41" fontId="35" fillId="0" borderId="12" xfId="0" applyNumberFormat="1" applyFont="1" applyBorder="1" applyAlignment="1">
      <alignment horizontal="center" vertical="center" wrapText="1"/>
    </xf>
    <xf numFmtId="17" fontId="35" fillId="0" borderId="12" xfId="0" applyNumberFormat="1" applyFont="1" applyBorder="1" applyAlignment="1">
      <alignment horizontal="center" vertical="center" wrapText="1"/>
    </xf>
    <xf numFmtId="172" fontId="9" fillId="0" borderId="0" xfId="2" applyNumberFormat="1" applyFont="1" applyAlignment="1">
      <alignment horizontal="right" vertical="center"/>
    </xf>
    <xf numFmtId="171" fontId="58" fillId="0" borderId="0" xfId="0" applyNumberFormat="1" applyFont="1"/>
    <xf numFmtId="0" fontId="17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 wrapText="1"/>
    </xf>
    <xf numFmtId="1" fontId="17" fillId="2" borderId="0" xfId="0" applyNumberFormat="1" applyFont="1" applyFill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3" fontId="17" fillId="2" borderId="0" xfId="2" applyNumberFormat="1" applyFont="1" applyFill="1" applyAlignment="1">
      <alignment horizontal="right" vertical="center" wrapText="1"/>
    </xf>
    <xf numFmtId="165" fontId="17" fillId="2" borderId="0" xfId="3" applyNumberFormat="1" applyFont="1" applyFill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1" fontId="21" fillId="2" borderId="2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Alignment="1">
      <alignment horizontal="center"/>
    </xf>
    <xf numFmtId="3" fontId="21" fillId="2" borderId="2" xfId="2" applyNumberFormat="1" applyFont="1" applyFill="1" applyBorder="1" applyAlignment="1">
      <alignment horizontal="right" vertical="center" wrapText="1"/>
    </xf>
    <xf numFmtId="165" fontId="21" fillId="2" borderId="2" xfId="3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1" fontId="21" fillId="2" borderId="0" xfId="0" applyNumberFormat="1" applyFont="1" applyFill="1" applyAlignment="1">
      <alignment horizontal="center" vertical="center" wrapText="1"/>
    </xf>
    <xf numFmtId="3" fontId="21" fillId="2" borderId="0" xfId="2" applyNumberFormat="1" applyFont="1" applyFill="1" applyBorder="1" applyAlignment="1">
      <alignment horizontal="right" vertical="center" wrapText="1"/>
    </xf>
    <xf numFmtId="165" fontId="21" fillId="2" borderId="0" xfId="3" applyNumberFormat="1" applyFont="1" applyFill="1" applyBorder="1" applyAlignment="1">
      <alignment horizontal="center" vertical="center" wrapText="1"/>
    </xf>
    <xf numFmtId="3" fontId="17" fillId="2" borderId="0" xfId="2" applyNumberFormat="1" applyFont="1" applyFill="1" applyAlignment="1">
      <alignment horizontal="center" vertical="center" wrapText="1"/>
    </xf>
    <xf numFmtId="3" fontId="21" fillId="2" borderId="2" xfId="2" applyNumberFormat="1" applyFont="1" applyFill="1" applyBorder="1" applyAlignment="1">
      <alignment horizontal="center" vertical="center" wrapText="1"/>
    </xf>
    <xf numFmtId="165" fontId="9" fillId="20" borderId="6" xfId="3" applyNumberFormat="1" applyFont="1" applyFill="1" applyBorder="1" applyAlignment="1">
      <alignment horizontal="right" vertical="center" wrapText="1"/>
    </xf>
    <xf numFmtId="41" fontId="25" fillId="0" borderId="2" xfId="2" applyFont="1" applyBorder="1" applyAlignment="1">
      <alignment horizontal="center"/>
    </xf>
    <xf numFmtId="165" fontId="25" fillId="0" borderId="2" xfId="3" applyNumberFormat="1" applyFont="1" applyBorder="1" applyAlignment="1">
      <alignment horizontal="center"/>
    </xf>
    <xf numFmtId="0" fontId="8" fillId="21" borderId="0" xfId="0" applyFont="1" applyFill="1"/>
    <xf numFmtId="166" fontId="8" fillId="0" borderId="0" xfId="2" applyNumberFormat="1" applyFont="1" applyAlignment="1">
      <alignment horizontal="right" vertical="center"/>
    </xf>
    <xf numFmtId="166" fontId="7" fillId="0" borderId="0" xfId="2" applyNumberFormat="1" applyFont="1" applyAlignment="1">
      <alignment horizontal="right" vertical="center"/>
    </xf>
    <xf numFmtId="166" fontId="7" fillId="0" borderId="11" xfId="2" applyNumberFormat="1" applyFont="1" applyBorder="1" applyAlignment="1">
      <alignment horizontal="right" vertical="center"/>
    </xf>
    <xf numFmtId="166" fontId="7" fillId="0" borderId="9" xfId="2" applyNumberFormat="1" applyFont="1" applyBorder="1" applyAlignment="1">
      <alignment horizontal="right" vertical="center"/>
    </xf>
    <xf numFmtId="166" fontId="28" fillId="0" borderId="9" xfId="2" applyNumberFormat="1" applyFont="1" applyBorder="1" applyAlignment="1">
      <alignment horizontal="right" vertical="center"/>
    </xf>
    <xf numFmtId="166" fontId="9" fillId="0" borderId="11" xfId="2" applyNumberFormat="1" applyFont="1" applyBorder="1" applyAlignment="1">
      <alignment horizontal="right" vertical="center"/>
    </xf>
    <xf numFmtId="166" fontId="9" fillId="0" borderId="9" xfId="2" applyNumberFormat="1" applyFont="1" applyBorder="1" applyAlignment="1">
      <alignment horizontal="right" vertical="center"/>
    </xf>
    <xf numFmtId="166" fontId="8" fillId="0" borderId="9" xfId="2" applyNumberFormat="1" applyFont="1" applyBorder="1" applyAlignment="1">
      <alignment horizontal="right" vertical="center"/>
    </xf>
    <xf numFmtId="166" fontId="28" fillId="0" borderId="0" xfId="2" applyNumberFormat="1" applyFont="1" applyAlignment="1">
      <alignment horizontal="right" vertical="center"/>
    </xf>
    <xf numFmtId="166" fontId="18" fillId="0" borderId="9" xfId="2" applyNumberFormat="1" applyFont="1" applyBorder="1" applyAlignment="1">
      <alignment horizontal="right" vertical="center"/>
    </xf>
    <xf numFmtId="17" fontId="26" fillId="12" borderId="3" xfId="0" applyNumberFormat="1" applyFont="1" applyFill="1" applyBorder="1" applyAlignment="1">
      <alignment horizontal="center" vertical="center" wrapText="1"/>
    </xf>
    <xf numFmtId="165" fontId="28" fillId="0" borderId="9" xfId="3" applyNumberFormat="1" applyFont="1" applyBorder="1" applyAlignment="1">
      <alignment horizontal="right" vertical="center"/>
    </xf>
    <xf numFmtId="165" fontId="9" fillId="0" borderId="0" xfId="3" applyNumberFormat="1" applyFont="1" applyAlignment="1">
      <alignment horizontal="right" vertical="center" wrapText="1"/>
    </xf>
    <xf numFmtId="9" fontId="9" fillId="0" borderId="0" xfId="3" applyFont="1" applyAlignment="1">
      <alignment horizontal="right" vertical="center" wrapText="1"/>
    </xf>
    <xf numFmtId="17" fontId="19" fillId="12" borderId="3" xfId="0" applyNumberFormat="1" applyFont="1" applyFill="1" applyBorder="1" applyAlignment="1">
      <alignment horizontal="center" vertical="center" wrapText="1"/>
    </xf>
    <xf numFmtId="169" fontId="47" fillId="0" borderId="2" xfId="2" applyNumberFormat="1" applyFont="1" applyBorder="1" applyAlignment="1">
      <alignment horizontal="center" vertical="center"/>
    </xf>
    <xf numFmtId="165" fontId="47" fillId="0" borderId="2" xfId="3" applyNumberFormat="1" applyFont="1" applyBorder="1" applyAlignment="1">
      <alignment horizontal="center" vertical="center"/>
    </xf>
    <xf numFmtId="165" fontId="47" fillId="0" borderId="7" xfId="3" applyNumberFormat="1" applyFont="1" applyBorder="1" applyAlignment="1">
      <alignment horizontal="center" vertical="center"/>
    </xf>
    <xf numFmtId="0" fontId="9" fillId="21" borderId="0" xfId="0" applyFont="1" applyFill="1"/>
    <xf numFmtId="0" fontId="65" fillId="2" borderId="0" xfId="0" applyFont="1" applyFill="1" applyAlignment="1">
      <alignment wrapText="1"/>
    </xf>
    <xf numFmtId="0" fontId="3" fillId="0" borderId="0" xfId="0" applyFont="1"/>
    <xf numFmtId="17" fontId="67" fillId="0" borderId="0" xfId="0" applyNumberFormat="1" applyFont="1" applyAlignment="1">
      <alignment horizontal="center" vertical="center" wrapText="1"/>
    </xf>
    <xf numFmtId="0" fontId="68" fillId="0" borderId="0" xfId="0" applyFont="1" applyAlignment="1">
      <alignment horizontal="center" vertical="center" wrapText="1"/>
    </xf>
    <xf numFmtId="0" fontId="69" fillId="0" borderId="0" xfId="0" applyFont="1" applyAlignment="1">
      <alignment vertical="center"/>
    </xf>
    <xf numFmtId="0" fontId="70" fillId="0" borderId="0" xfId="0" applyFont="1"/>
    <xf numFmtId="0" fontId="72" fillId="0" borderId="0" xfId="0" applyFont="1" applyAlignment="1">
      <alignment vertical="center" wrapText="1"/>
    </xf>
    <xf numFmtId="0" fontId="70" fillId="0" borderId="0" xfId="0" applyFont="1" applyAlignment="1">
      <alignment vertical="center"/>
    </xf>
    <xf numFmtId="17" fontId="68" fillId="0" borderId="14" xfId="0" applyNumberFormat="1" applyFont="1" applyBorder="1" applyAlignment="1">
      <alignment horizontal="center" vertical="center" wrapText="1"/>
    </xf>
    <xf numFmtId="17" fontId="68" fillId="0" borderId="0" xfId="0" applyNumberFormat="1" applyFont="1" applyAlignment="1">
      <alignment horizontal="center" vertical="center" wrapText="1"/>
    </xf>
    <xf numFmtId="0" fontId="69" fillId="0" borderId="14" xfId="0" applyFont="1" applyBorder="1" applyAlignment="1">
      <alignment horizontal="left" vertical="center" wrapText="1"/>
    </xf>
    <xf numFmtId="41" fontId="73" fillId="0" borderId="14" xfId="2" applyFont="1" applyBorder="1" applyAlignment="1">
      <alignment horizontal="right" vertical="center" wrapText="1"/>
    </xf>
    <xf numFmtId="41" fontId="3" fillId="0" borderId="0" xfId="2" applyFont="1" applyAlignment="1">
      <alignment vertical="center"/>
    </xf>
    <xf numFmtId="41" fontId="73" fillId="0" borderId="0" xfId="2" applyFont="1" applyAlignment="1">
      <alignment horizontal="right" vertical="center" wrapText="1"/>
    </xf>
    <xf numFmtId="0" fontId="73" fillId="0" borderId="0" xfId="0" applyFont="1" applyAlignment="1">
      <alignment horizontal="left" vertical="center" wrapText="1"/>
    </xf>
    <xf numFmtId="41" fontId="74" fillId="0" borderId="0" xfId="2" applyFont="1" applyAlignment="1">
      <alignment vertical="center"/>
    </xf>
    <xf numFmtId="0" fontId="75" fillId="8" borderId="0" xfId="0" applyFont="1" applyFill="1" applyAlignment="1">
      <alignment horizontal="left" vertical="center"/>
    </xf>
    <xf numFmtId="41" fontId="75" fillId="8" borderId="0" xfId="2" applyFont="1" applyFill="1" applyAlignment="1">
      <alignment horizontal="right" vertical="center"/>
    </xf>
    <xf numFmtId="41" fontId="76" fillId="0" borderId="0" xfId="2" applyFont="1" applyAlignment="1">
      <alignment vertical="center"/>
    </xf>
    <xf numFmtId="0" fontId="75" fillId="8" borderId="0" xfId="0" applyFont="1" applyFill="1" applyAlignment="1">
      <alignment vertical="center" wrapText="1"/>
    </xf>
    <xf numFmtId="41" fontId="75" fillId="8" borderId="0" xfId="2" applyFont="1" applyFill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166" fontId="77" fillId="2" borderId="0" xfId="1" applyNumberFormat="1" applyFont="1" applyFill="1" applyAlignment="1">
      <alignment horizontal="right" vertical="center" wrapText="1"/>
    </xf>
    <xf numFmtId="3" fontId="3" fillId="2" borderId="0" xfId="0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41" fontId="69" fillId="0" borderId="14" xfId="2" applyFont="1" applyBorder="1"/>
    <xf numFmtId="41" fontId="69" fillId="0" borderId="0" xfId="2" applyFont="1"/>
    <xf numFmtId="0" fontId="69" fillId="0" borderId="0" xfId="0" applyFont="1" applyAlignment="1">
      <alignment horizontal="left" vertical="center" wrapText="1"/>
    </xf>
    <xf numFmtId="0" fontId="78" fillId="0" borderId="0" xfId="0" applyFont="1" applyAlignment="1">
      <alignment vertical="center" wrapText="1"/>
    </xf>
    <xf numFmtId="3" fontId="77" fillId="0" borderId="0" xfId="1" applyNumberFormat="1" applyFont="1" applyAlignment="1">
      <alignment horizontal="right" vertical="center" wrapText="1"/>
    </xf>
    <xf numFmtId="168" fontId="69" fillId="0" borderId="0" xfId="7" applyNumberFormat="1" applyFont="1"/>
    <xf numFmtId="0" fontId="69" fillId="0" borderId="0" xfId="0" applyFont="1"/>
    <xf numFmtId="3" fontId="69" fillId="0" borderId="0" xfId="2" applyNumberFormat="1" applyFont="1" applyAlignment="1">
      <alignment horizontal="right" vertical="center" wrapText="1"/>
    </xf>
    <xf numFmtId="0" fontId="68" fillId="0" borderId="21" xfId="0" applyFont="1" applyBorder="1" applyAlignment="1">
      <alignment horizontal="left" vertical="center" wrapText="1" indent="1"/>
    </xf>
    <xf numFmtId="3" fontId="68" fillId="0" borderId="22" xfId="2" applyNumberFormat="1" applyFont="1" applyBorder="1" applyAlignment="1">
      <alignment horizontal="right" vertical="center"/>
    </xf>
    <xf numFmtId="41" fontId="68" fillId="0" borderId="22" xfId="2" applyFont="1" applyBorder="1" applyAlignment="1">
      <alignment horizontal="right" vertical="center"/>
    </xf>
    <xf numFmtId="41" fontId="69" fillId="0" borderId="0" xfId="2" applyFont="1" applyAlignment="1">
      <alignment horizontal="right" vertical="center" wrapText="1"/>
    </xf>
    <xf numFmtId="41" fontId="58" fillId="2" borderId="0" xfId="0" applyNumberFormat="1" applyFont="1" applyFill="1"/>
    <xf numFmtId="0" fontId="11" fillId="2" borderId="0" xfId="0" applyFont="1" applyFill="1" applyAlignment="1">
      <alignment horizontal="center" vertical="center" wrapText="1"/>
    </xf>
    <xf numFmtId="17" fontId="26" fillId="2" borderId="0" xfId="0" applyNumberFormat="1" applyFont="1" applyFill="1" applyAlignment="1">
      <alignment horizontal="center" vertical="center" wrapText="1"/>
    </xf>
    <xf numFmtId="41" fontId="9" fillId="2" borderId="0" xfId="2" applyFont="1" applyFill="1" applyAlignment="1">
      <alignment horizontal="right" vertical="center"/>
    </xf>
    <xf numFmtId="41" fontId="28" fillId="2" borderId="0" xfId="2" applyFont="1" applyFill="1" applyAlignment="1">
      <alignment horizontal="right" vertical="center"/>
    </xf>
    <xf numFmtId="165" fontId="28" fillId="2" borderId="0" xfId="3" applyNumberFormat="1" applyFont="1" applyFill="1" applyAlignment="1">
      <alignment horizontal="right" vertical="center"/>
    </xf>
    <xf numFmtId="168" fontId="28" fillId="2" borderId="0" xfId="2" applyNumberFormat="1" applyFont="1" applyFill="1" applyAlignment="1">
      <alignment horizontal="right" vertical="center"/>
    </xf>
    <xf numFmtId="165" fontId="26" fillId="22" borderId="0" xfId="3" applyNumberFormat="1" applyFont="1" applyFill="1" applyAlignment="1">
      <alignment horizontal="right" vertical="center" wrapText="1"/>
    </xf>
    <xf numFmtId="165" fontId="9" fillId="2" borderId="0" xfId="3" applyNumberFormat="1" applyFont="1" applyFill="1" applyAlignment="1">
      <alignment horizontal="right" vertical="center" wrapText="1"/>
    </xf>
    <xf numFmtId="166" fontId="9" fillId="2" borderId="0" xfId="1" applyNumberFormat="1" applyFont="1" applyFill="1" applyAlignment="1">
      <alignment horizontal="right" vertical="center"/>
    </xf>
    <xf numFmtId="9" fontId="9" fillId="2" borderId="0" xfId="3" applyFont="1" applyFill="1" applyAlignment="1">
      <alignment horizontal="right" vertical="center"/>
    </xf>
    <xf numFmtId="9" fontId="7" fillId="0" borderId="11" xfId="3" applyFont="1" applyBorder="1" applyAlignment="1">
      <alignment horizontal="right" vertical="center"/>
    </xf>
    <xf numFmtId="9" fontId="28" fillId="0" borderId="9" xfId="3" applyFont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1" fillId="3" borderId="3" xfId="0" quotePrefix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39" fillId="2" borderId="0" xfId="0" applyFont="1" applyFill="1" applyAlignment="1">
      <alignment horizontal="center" vertical="center" wrapText="1"/>
    </xf>
    <xf numFmtId="0" fontId="37" fillId="2" borderId="10" xfId="0" applyFont="1" applyFill="1" applyBorder="1" applyAlignment="1">
      <alignment horizontal="center"/>
    </xf>
    <xf numFmtId="0" fontId="36" fillId="2" borderId="0" xfId="0" applyFont="1" applyFill="1" applyAlignment="1">
      <alignment horizontal="left"/>
    </xf>
    <xf numFmtId="17" fontId="11" fillId="0" borderId="3" xfId="0" quotePrefix="1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0" fontId="11" fillId="10" borderId="0" xfId="0" applyFont="1" applyFill="1" applyAlignment="1">
      <alignment horizontal="center" vertical="center" wrapText="1"/>
    </xf>
    <xf numFmtId="17" fontId="11" fillId="0" borderId="0" xfId="0" quotePrefix="1" applyNumberFormat="1" applyFont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17" fontId="1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wrapText="1"/>
    </xf>
    <xf numFmtId="17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17" fontId="25" fillId="0" borderId="12" xfId="0" applyNumberFormat="1" applyFont="1" applyBorder="1" applyAlignment="1">
      <alignment horizontal="center" vertical="center" wrapText="1"/>
    </xf>
    <xf numFmtId="165" fontId="47" fillId="0" borderId="7" xfId="3" applyNumberFormat="1" applyFont="1" applyFill="1" applyBorder="1" applyAlignment="1">
      <alignment horizontal="center" vertical="center"/>
    </xf>
    <xf numFmtId="165" fontId="47" fillId="0" borderId="7" xfId="3" applyNumberFormat="1" applyFont="1" applyBorder="1" applyAlignment="1">
      <alignment horizontal="center" vertical="center"/>
    </xf>
    <xf numFmtId="17" fontId="28" fillId="0" borderId="8" xfId="0" applyNumberFormat="1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17" fontId="28" fillId="0" borderId="8" xfId="0" quotePrefix="1" applyNumberFormat="1" applyFont="1" applyBorder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35" fillId="3" borderId="12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17" fontId="67" fillId="0" borderId="0" xfId="0" quotePrefix="1" applyNumberFormat="1" applyFont="1" applyAlignment="1">
      <alignment horizontal="center" vertical="center" wrapText="1"/>
    </xf>
    <xf numFmtId="17" fontId="67" fillId="0" borderId="0" xfId="0" applyNumberFormat="1" applyFont="1" applyAlignment="1">
      <alignment horizontal="center" vertical="center" wrapText="1"/>
    </xf>
    <xf numFmtId="0" fontId="68" fillId="0" borderId="0" xfId="0" applyFont="1" applyAlignment="1">
      <alignment horizontal="center" vertical="center" wrapText="1"/>
    </xf>
    <xf numFmtId="0" fontId="66" fillId="0" borderId="0" xfId="0" applyFont="1" applyAlignment="1">
      <alignment horizontal="left" vertical="center" wrapText="1"/>
    </xf>
    <xf numFmtId="0" fontId="68" fillId="0" borderId="0" xfId="0" applyFont="1" applyAlignment="1">
      <alignment horizontal="left" vertical="center" wrapText="1"/>
    </xf>
    <xf numFmtId="0" fontId="35" fillId="3" borderId="0" xfId="0" applyFont="1" applyFill="1" applyAlignment="1">
      <alignment horizontal="center" vertical="center" wrapText="1"/>
    </xf>
  </cellXfs>
  <cellStyles count="8">
    <cellStyle name="Estilo 1" xfId="7" xr:uid="{6DC27E6C-9FC6-4ADC-BF6B-C7024C5040A7}"/>
    <cellStyle name="Hipervínculo" xfId="4" builtinId="8"/>
    <cellStyle name="Millares" xfId="1" builtinId="3"/>
    <cellStyle name="Millares [0]" xfId="2" builtinId="6"/>
    <cellStyle name="Millares 2" xfId="6" xr:uid="{37EF4C17-FB74-46F7-B43E-952A46E6C166}"/>
    <cellStyle name="Millares 9" xfId="5" xr:uid="{03B9B792-7939-4688-86CA-CF638BA79ABF}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0080FF"/>
      <color rgb="FFFF0066"/>
      <color rgb="FF0569B3"/>
      <color rgb="FF1141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301625</xdr:colOff>
      <xdr:row>0</xdr:row>
      <xdr:rowOff>88900</xdr:rowOff>
    </xdr:from>
    <xdr:to>
      <xdr:col>1</xdr:col>
      <xdr:colOff>1689100</xdr:colOff>
      <xdr:row>4</xdr:row>
      <xdr:rowOff>95830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88900"/>
          <a:ext cx="1387475" cy="819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2065910</xdr:colOff>
      <xdr:row>0</xdr:row>
      <xdr:rowOff>17930</xdr:rowOff>
    </xdr:from>
    <xdr:to>
      <xdr:col>1</xdr:col>
      <xdr:colOff>2523960</xdr:colOff>
      <xdr:row>2</xdr:row>
      <xdr:rowOff>95540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7083B-32CC-4CEF-BA63-84FF1E22F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288160" y="17930"/>
          <a:ext cx="461225" cy="4649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2038642</xdr:colOff>
      <xdr:row>0</xdr:row>
      <xdr:rowOff>108324</xdr:rowOff>
    </xdr:from>
    <xdr:to>
      <xdr:col>1</xdr:col>
      <xdr:colOff>2506217</xdr:colOff>
      <xdr:row>2</xdr:row>
      <xdr:rowOff>55199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ABFEC-687D-4032-BAB7-7DC55AC35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307583" y="108324"/>
          <a:ext cx="461225" cy="41005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2397230</xdr:colOff>
      <xdr:row>0</xdr:row>
      <xdr:rowOff>227853</xdr:rowOff>
    </xdr:from>
    <xdr:to>
      <xdr:col>1</xdr:col>
      <xdr:colOff>2858455</xdr:colOff>
      <xdr:row>2</xdr:row>
      <xdr:rowOff>88442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6737CE-B0E1-40E2-8DA9-5262F3E67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18465" y="227853"/>
          <a:ext cx="461225" cy="41341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2038642</xdr:colOff>
      <xdr:row>0</xdr:row>
      <xdr:rowOff>108324</xdr:rowOff>
    </xdr:from>
    <xdr:to>
      <xdr:col>2</xdr:col>
      <xdr:colOff>464692</xdr:colOff>
      <xdr:row>1</xdr:row>
      <xdr:rowOff>179024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D6329F-220A-45FE-A9EF-30F67C640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305342" y="108324"/>
          <a:ext cx="461225" cy="4104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2038642</xdr:colOff>
      <xdr:row>0</xdr:row>
      <xdr:rowOff>108324</xdr:rowOff>
    </xdr:from>
    <xdr:to>
      <xdr:col>1</xdr:col>
      <xdr:colOff>2503042</xdr:colOff>
      <xdr:row>2</xdr:row>
      <xdr:rowOff>7574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C13482-BDE2-446F-A1D9-FCC39E817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305342" y="108324"/>
          <a:ext cx="461225" cy="4104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1730213</xdr:colOff>
      <xdr:row>0</xdr:row>
      <xdr:rowOff>144609</xdr:rowOff>
    </xdr:from>
    <xdr:to>
      <xdr:col>1</xdr:col>
      <xdr:colOff>2188717</xdr:colOff>
      <xdr:row>2</xdr:row>
      <xdr:rowOff>50209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0AD72-1551-4E68-8B3E-59819EABA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993284" y="144609"/>
          <a:ext cx="458504" cy="35599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2016230</xdr:colOff>
      <xdr:row>0</xdr:row>
      <xdr:rowOff>56030</xdr:rowOff>
    </xdr:from>
    <xdr:to>
      <xdr:col>1</xdr:col>
      <xdr:colOff>2477455</xdr:colOff>
      <xdr:row>2</xdr:row>
      <xdr:rowOff>88630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C538E-ABDA-44E1-BD1F-832B5AE3E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075995" y="56030"/>
          <a:ext cx="461225" cy="41789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2038642</xdr:colOff>
      <xdr:row>0</xdr:row>
      <xdr:rowOff>108324</xdr:rowOff>
    </xdr:from>
    <xdr:to>
      <xdr:col>2</xdr:col>
      <xdr:colOff>461517</xdr:colOff>
      <xdr:row>1</xdr:row>
      <xdr:rowOff>252049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6BE06B-BADB-4785-92E1-3DBD70D92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305342" y="108324"/>
          <a:ext cx="461225" cy="4104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2038642</xdr:colOff>
      <xdr:row>0</xdr:row>
      <xdr:rowOff>108324</xdr:rowOff>
    </xdr:from>
    <xdr:to>
      <xdr:col>2</xdr:col>
      <xdr:colOff>461517</xdr:colOff>
      <xdr:row>1</xdr:row>
      <xdr:rowOff>232999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C1CEDD-3149-4996-9288-43FAB4BD8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305342" y="108324"/>
          <a:ext cx="461225" cy="4104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2636289</xdr:colOff>
      <xdr:row>0</xdr:row>
      <xdr:rowOff>56030</xdr:rowOff>
    </xdr:from>
    <xdr:to>
      <xdr:col>1</xdr:col>
      <xdr:colOff>3097514</xdr:colOff>
      <xdr:row>2</xdr:row>
      <xdr:rowOff>85455</xdr:rowOff>
    </xdr:to>
    <xdr:pic>
      <xdr:nvPicPr>
        <xdr:cNvPr id="3" name="Gráfico 2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1A9CA6-03C0-4F74-A1E5-1119D4196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55818" y="56030"/>
          <a:ext cx="461225" cy="4178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865760</xdr:colOff>
      <xdr:row>0</xdr:row>
      <xdr:rowOff>56030</xdr:rowOff>
    </xdr:from>
    <xdr:to>
      <xdr:col>2</xdr:col>
      <xdr:colOff>372368</xdr:colOff>
      <xdr:row>0</xdr:row>
      <xdr:rowOff>514640</xdr:rowOff>
    </xdr:to>
    <xdr:pic>
      <xdr:nvPicPr>
        <xdr:cNvPr id="4" name="Gráfico 3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1CE8B5-DC15-4103-AA51-472F92C6A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97560" y="56030"/>
          <a:ext cx="461225" cy="45861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2038642</xdr:colOff>
      <xdr:row>0</xdr:row>
      <xdr:rowOff>108324</xdr:rowOff>
    </xdr:from>
    <xdr:to>
      <xdr:col>2</xdr:col>
      <xdr:colOff>467867</xdr:colOff>
      <xdr:row>2</xdr:row>
      <xdr:rowOff>112349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EE4C63-C3D8-49F4-A8BC-9E71C4024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305342" y="108324"/>
          <a:ext cx="461225" cy="410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865760</xdr:colOff>
      <xdr:row>0</xdr:row>
      <xdr:rowOff>56030</xdr:rowOff>
    </xdr:from>
    <xdr:to>
      <xdr:col>2</xdr:col>
      <xdr:colOff>374485</xdr:colOff>
      <xdr:row>2</xdr:row>
      <xdr:rowOff>120940</xdr:rowOff>
    </xdr:to>
    <xdr:pic>
      <xdr:nvPicPr>
        <xdr:cNvPr id="4" name="Gráfico 3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3421EC-7915-4306-9A6E-DF6A6D419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25525" y="56030"/>
          <a:ext cx="458610" cy="4533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865760</xdr:colOff>
      <xdr:row>0</xdr:row>
      <xdr:rowOff>56030</xdr:rowOff>
    </xdr:from>
    <xdr:to>
      <xdr:col>2</xdr:col>
      <xdr:colOff>374485</xdr:colOff>
      <xdr:row>2</xdr:row>
      <xdr:rowOff>133640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2803F4-7C73-42E3-9D24-520F7C88B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22910" y="56030"/>
          <a:ext cx="461225" cy="4586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1239704</xdr:colOff>
      <xdr:row>0</xdr:row>
      <xdr:rowOff>6641</xdr:rowOff>
    </xdr:from>
    <xdr:to>
      <xdr:col>1</xdr:col>
      <xdr:colOff>1704104</xdr:colOff>
      <xdr:row>2</xdr:row>
      <xdr:rowOff>87426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F96C86-32E3-4574-88A7-C345B5171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96148" y="6641"/>
          <a:ext cx="461225" cy="4656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1267926</xdr:colOff>
      <xdr:row>0</xdr:row>
      <xdr:rowOff>77196</xdr:rowOff>
    </xdr:from>
    <xdr:to>
      <xdr:col>2</xdr:col>
      <xdr:colOff>134595</xdr:colOff>
      <xdr:row>2</xdr:row>
      <xdr:rowOff>65906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28FAF1-B945-49E7-A958-113DBE658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324370" y="77196"/>
          <a:ext cx="461225" cy="419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1321466</xdr:colOff>
      <xdr:row>0</xdr:row>
      <xdr:rowOff>138206</xdr:rowOff>
    </xdr:from>
    <xdr:to>
      <xdr:col>1</xdr:col>
      <xdr:colOff>1782691</xdr:colOff>
      <xdr:row>2</xdr:row>
      <xdr:rowOff>85080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EBB1C-FB8D-44C3-B98A-BBDA9E2AA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381231" y="138206"/>
          <a:ext cx="461225" cy="42499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1321466</xdr:colOff>
      <xdr:row>0</xdr:row>
      <xdr:rowOff>138206</xdr:rowOff>
    </xdr:from>
    <xdr:to>
      <xdr:col>2</xdr:col>
      <xdr:colOff>461891</xdr:colOff>
      <xdr:row>2</xdr:row>
      <xdr:rowOff>59680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DC2443-0332-469D-A9B8-EFF8547DA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378616" y="138206"/>
          <a:ext cx="461225" cy="4294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1183260</xdr:colOff>
      <xdr:row>0</xdr:row>
      <xdr:rowOff>113180</xdr:rowOff>
    </xdr:from>
    <xdr:to>
      <xdr:col>2</xdr:col>
      <xdr:colOff>215735</xdr:colOff>
      <xdr:row>2</xdr:row>
      <xdr:rowOff>57440</xdr:rowOff>
    </xdr:to>
    <xdr:pic>
      <xdr:nvPicPr>
        <xdr:cNvPr id="2" name="Gráfico 1" descr="Hogar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B39CA3-FCE2-490F-9857-1F02F4C6B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40410" y="113180"/>
          <a:ext cx="461225" cy="426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EF9E0B7-5613-435A-8136-D5F4144E9272}">
  <we:reference id="df76232d-21a6-4463-9d19-0518ac5aab5d" version="1.1.0.0" store="EXCatalog" storeType="EXCatalog"/>
  <we:alternateReferences>
    <we:reference id="WA200000556" version="1.1.0.0" store="" storeType="OMEX"/>
  </we:alternateReferences>
  <we:properties>
    <we:property name="Office.AutoShowTaskpaneWithDocument" value="true"/>
    <we:property name="documentId" value="&quot;603e719e-58bb-4b3f-83c0-7f425ecd47f4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_xldudf_JIRA_JQL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5"/>
  <sheetViews>
    <sheetView showGridLines="0" tabSelected="1" workbookViewId="0">
      <selection activeCell="F21" sqref="F21"/>
    </sheetView>
  </sheetViews>
  <sheetFormatPr baseColWidth="10" defaultColWidth="10.81640625" defaultRowHeight="15" x14ac:dyDescent="0.4"/>
  <cols>
    <col min="1" max="1" width="10.81640625" style="3"/>
    <col min="2" max="2" width="51.90625" style="3" customWidth="1"/>
    <col min="3" max="3" width="5.453125" style="3" customWidth="1"/>
    <col min="4" max="4" width="51.90625" style="3" customWidth="1"/>
    <col min="5" max="5" width="5.453125" style="3" customWidth="1"/>
    <col min="6" max="6" width="51.90625" style="3" customWidth="1"/>
    <col min="7" max="16384" width="10.81640625" style="3"/>
  </cols>
  <sheetData>
    <row r="1" spans="2:6" ht="16" customHeight="1" x14ac:dyDescent="0.4"/>
    <row r="2" spans="2:6" ht="16" customHeight="1" x14ac:dyDescent="0.4"/>
    <row r="3" spans="2:6" ht="16" customHeight="1" x14ac:dyDescent="0.4"/>
    <row r="4" spans="2:6" ht="16" customHeight="1" x14ac:dyDescent="0.4"/>
    <row r="5" spans="2:6" ht="16" customHeight="1" x14ac:dyDescent="0.4"/>
    <row r="6" spans="2:6" ht="16" customHeight="1" x14ac:dyDescent="0.4">
      <c r="B6" s="432" t="s">
        <v>220</v>
      </c>
      <c r="D6" s="436" t="s">
        <v>221</v>
      </c>
      <c r="F6" s="440" t="s">
        <v>222</v>
      </c>
    </row>
    <row r="7" spans="2:6" ht="16" customHeight="1" x14ac:dyDescent="0.4">
      <c r="B7" s="433"/>
      <c r="D7" s="437"/>
      <c r="F7" s="441"/>
    </row>
    <row r="8" spans="2:6" ht="16" customHeight="1" x14ac:dyDescent="0.45">
      <c r="B8" s="445" t="s">
        <v>39</v>
      </c>
      <c r="D8" s="438" t="s">
        <v>115</v>
      </c>
      <c r="F8" s="442" t="s">
        <v>209</v>
      </c>
    </row>
    <row r="9" spans="2:6" ht="16" customHeight="1" x14ac:dyDescent="0.45">
      <c r="B9" s="445" t="s">
        <v>40</v>
      </c>
      <c r="D9" s="438" t="s">
        <v>197</v>
      </c>
      <c r="F9" s="441"/>
    </row>
    <row r="10" spans="2:6" ht="16" customHeight="1" x14ac:dyDescent="0.45">
      <c r="B10" s="445" t="s">
        <v>41</v>
      </c>
      <c r="D10" s="438" t="s">
        <v>198</v>
      </c>
      <c r="F10" s="441"/>
    </row>
    <row r="11" spans="2:6" ht="16" customHeight="1" x14ac:dyDescent="0.45">
      <c r="B11" s="445" t="s">
        <v>33</v>
      </c>
      <c r="D11" s="438" t="s">
        <v>199</v>
      </c>
      <c r="F11" s="441"/>
    </row>
    <row r="12" spans="2:6" ht="16" customHeight="1" x14ac:dyDescent="0.4">
      <c r="B12" s="434" t="s">
        <v>32</v>
      </c>
      <c r="D12" s="438" t="s">
        <v>200</v>
      </c>
      <c r="F12" s="441"/>
    </row>
    <row r="13" spans="2:6" ht="16" customHeight="1" x14ac:dyDescent="0.4">
      <c r="B13" s="434" t="s">
        <v>34</v>
      </c>
      <c r="D13" s="438" t="s">
        <v>201</v>
      </c>
      <c r="F13" s="441"/>
    </row>
    <row r="14" spans="2:6" ht="16" customHeight="1" x14ac:dyDescent="0.45">
      <c r="B14" s="445" t="s">
        <v>43</v>
      </c>
      <c r="D14" s="438" t="s">
        <v>202</v>
      </c>
      <c r="F14" s="441"/>
    </row>
    <row r="15" spans="2:6" ht="16" customHeight="1" x14ac:dyDescent="0.4">
      <c r="B15" s="434" t="s">
        <v>35</v>
      </c>
      <c r="D15" s="438" t="s">
        <v>203</v>
      </c>
      <c r="F15" s="441"/>
    </row>
    <row r="16" spans="2:6" ht="16" customHeight="1" x14ac:dyDescent="0.4">
      <c r="B16" s="435" t="s">
        <v>42</v>
      </c>
      <c r="C16" s="164"/>
      <c r="D16" s="439" t="s">
        <v>204</v>
      </c>
      <c r="F16" s="443"/>
    </row>
    <row r="17" s="3" customFormat="1" ht="16" customHeight="1" x14ac:dyDescent="0.4"/>
    <row r="18" s="3" customFormat="1" ht="16" customHeight="1" x14ac:dyDescent="0.4"/>
    <row r="19" s="3" customFormat="1" ht="16" customHeight="1" x14ac:dyDescent="0.4"/>
    <row r="20" s="3" customFormat="1" ht="16" customHeight="1" x14ac:dyDescent="0.4"/>
    <row r="21" s="3" customFormat="1" ht="16" customHeight="1" x14ac:dyDescent="0.4"/>
    <row r="22" s="3" customFormat="1" ht="16" customHeight="1" x14ac:dyDescent="0.4"/>
    <row r="23" s="3" customFormat="1" ht="16" customHeight="1" x14ac:dyDescent="0.4"/>
    <row r="24" s="3" customFormat="1" ht="16" customHeight="1" x14ac:dyDescent="0.4"/>
    <row r="25" s="3" customFormat="1" ht="16" customHeight="1" x14ac:dyDescent="0.4"/>
  </sheetData>
  <hyperlinks>
    <hyperlink ref="B8" location="Supermarkets!A1" display="Supermarkets" xr:uid="{F2A97456-0DC1-481B-B352-0CBA8A8B9373}"/>
    <hyperlink ref="B9" location="'Home Improvement'!A1" display="Home Improvement" xr:uid="{64004B3E-6EAE-4005-A922-13119C57A6A7}"/>
    <hyperlink ref="B10" location="'Department Stores'!A1" display="Department Stores" xr:uid="{E85510D9-EA29-4923-B5E6-B02283C284FA}"/>
    <hyperlink ref="B11" location="'Shopping Centers'!A1" display="Shopping Centers" xr:uid="{3F79705E-469B-46A4-BE2F-39C764114827}"/>
    <hyperlink ref="B16" location="'Financial Services'!A1" display="Financial Services" xr:uid="{21223F54-FB54-4CBE-ACFD-F0D1C1207459}"/>
    <hyperlink ref="B12" location="'SC CHILE'!A1" display="Shopping Center - Chile" xr:uid="{16CA758C-7A42-4F99-8434-0F41F7AE40FE}"/>
    <hyperlink ref="B13" location="'SC ARG'!A1" display="Shopping Center - Argentina" xr:uid="{6DF21774-FFEE-42F3-AF07-83BD4395A6C7}"/>
    <hyperlink ref="B14" location="'SC PERU'!A1" display="Shopping Center - Peru" xr:uid="{C115D01A-15D0-4571-A4D9-014E9764B2D9}"/>
    <hyperlink ref="B15" location="'SC COL'!A1" display="Shopping Center - Colombia" xr:uid="{8A2DF043-4D63-4E57-ADD1-6C38BE1D6C4D}"/>
    <hyperlink ref="D9" location="'Financial Statements'!A1" display="Consolidated Financial Statement" xr:uid="{23F5309F-868A-47B5-8618-CFA38A8488D8}"/>
    <hyperlink ref="D10" location="'Fin. Stat. Q'!A1" display="Financial Statement Quarter" xr:uid="{2C7CC84C-8419-4D07-B2C3-A612D90A6892}"/>
    <hyperlink ref="D11" location="'By Business Unit'!A1" display="Financial Statement by Business Unit" xr:uid="{703D3530-F7B5-4DB0-81DE-88B1033860DB}"/>
    <hyperlink ref="D13" location="'Balance Sheet'!A1" display="Consolidated Balance Sheet" xr:uid="{E7427095-2463-49F2-A652-6DFE5601AB1B}"/>
    <hyperlink ref="D14" location="'Balance Sheet By Country'!A1" display="Balance Sheet by Country" xr:uid="{E9665D37-3AD4-43E9-ABC6-6EC7683B4DC8}"/>
    <hyperlink ref="D16" location="Ratios!A1" display="Ratios" xr:uid="{CA0046A1-A8FF-48CC-BBC9-A71400362EC0}"/>
    <hyperlink ref="D15" location="'Cash Flows'!A1" display="Cash Flow" xr:uid="{30189C82-0014-43F0-98D9-FE0F10833DBA}"/>
    <hyperlink ref="D12" location="'P&amp;L By Country'!A1" display="Financial Statement By Country (Quarter)" xr:uid="{E11275C4-FDD9-4D12-8C5D-CE832E53765C}"/>
    <hyperlink ref="D8" location="EBITDA!A1" display="EBITDA" xr:uid="{FA99AEDC-258F-45F2-8F83-2E6D6F491D88}"/>
    <hyperlink ref="F8" location="'IFRS 16'!A1" display="IFRS 16" xr:uid="{4DC5209E-5A16-4A21-9685-2D9978A56E5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B1:R60"/>
  <sheetViews>
    <sheetView showGridLines="0" zoomScaleNormal="100" workbookViewId="0">
      <selection activeCell="K28" sqref="K28"/>
    </sheetView>
  </sheetViews>
  <sheetFormatPr baseColWidth="10" defaultColWidth="11.453125" defaultRowHeight="15" x14ac:dyDescent="0.4"/>
  <cols>
    <col min="1" max="1" width="3.1796875" style="6" customWidth="1"/>
    <col min="2" max="2" width="49.81640625" style="6" customWidth="1"/>
    <col min="3" max="3" width="13.90625" style="6" bestFit="1" customWidth="1"/>
    <col min="4" max="7" width="12.54296875" style="6" customWidth="1"/>
    <col min="8" max="18" width="11.453125" style="3"/>
    <col min="19" max="16384" width="11.453125" style="6"/>
  </cols>
  <sheetData>
    <row r="1" spans="2:18" ht="15" customHeight="1" x14ac:dyDescent="0.4"/>
    <row r="2" spans="2:18" ht="15.5" customHeight="1" x14ac:dyDescent="0.4">
      <c r="B2" s="430" t="s">
        <v>210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2:18" ht="15" customHeight="1" x14ac:dyDescent="0.4"/>
    <row r="4" spans="2:18" s="4" customFormat="1" ht="15" customHeight="1" x14ac:dyDescent="0.4">
      <c r="B4" s="1" t="s">
        <v>42</v>
      </c>
      <c r="C4" s="2"/>
      <c r="D4" s="2"/>
      <c r="E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18" ht="15" customHeight="1" x14ac:dyDescent="0.4">
      <c r="B5" s="5" t="s">
        <v>109</v>
      </c>
      <c r="C5" s="5"/>
      <c r="D5" s="5"/>
      <c r="E5" s="5"/>
      <c r="F5" s="5"/>
      <c r="G5" s="5"/>
    </row>
    <row r="6" spans="2:18" ht="15" customHeight="1" x14ac:dyDescent="0.4"/>
    <row r="7" spans="2:18" ht="15" customHeight="1" x14ac:dyDescent="0.4">
      <c r="B7" s="7" t="s">
        <v>3</v>
      </c>
      <c r="C7" s="35" t="s">
        <v>215</v>
      </c>
      <c r="D7" s="448" t="s">
        <v>255</v>
      </c>
      <c r="E7" s="448" t="s">
        <v>256</v>
      </c>
      <c r="F7" s="448" t="s">
        <v>257</v>
      </c>
      <c r="G7" s="448" t="s">
        <v>108</v>
      </c>
      <c r="H7" s="448"/>
      <c r="I7" s="6"/>
    </row>
    <row r="8" spans="2:18" s="11" customFormat="1" ht="15" customHeight="1" x14ac:dyDescent="0.4">
      <c r="B8" s="9" t="s">
        <v>60</v>
      </c>
      <c r="C8" s="28">
        <v>2246270.0722409999</v>
      </c>
      <c r="D8" s="10">
        <v>2225506.5801639999</v>
      </c>
      <c r="E8" s="10">
        <v>2226086.8940370004</v>
      </c>
      <c r="F8" s="10">
        <v>2097005.5220639999</v>
      </c>
      <c r="G8" s="10">
        <v>2057748.5145400004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18" s="11" customFormat="1" ht="15" customHeight="1" x14ac:dyDescent="0.4">
      <c r="B9" s="4" t="s">
        <v>61</v>
      </c>
      <c r="C9" s="29">
        <v>1.9793628766130456</v>
      </c>
      <c r="D9" s="12">
        <v>2.1192171766107588</v>
      </c>
      <c r="E9" s="12">
        <v>1.9020471928946161</v>
      </c>
      <c r="F9" s="12">
        <v>2.3371337200338029</v>
      </c>
      <c r="G9" s="12">
        <v>2.4774086001649267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2:18" s="11" customFormat="1" ht="15" customHeight="1" x14ac:dyDescent="0.4">
      <c r="B10" s="4" t="s">
        <v>62</v>
      </c>
      <c r="C10" s="30">
        <v>4.4528300712394789E-2</v>
      </c>
      <c r="D10" s="13">
        <v>4.2233748091220505E-2</v>
      </c>
      <c r="E10" s="13">
        <v>5.0320738345417941E-2</v>
      </c>
      <c r="F10" s="13">
        <v>4.7254881484749697E-2</v>
      </c>
      <c r="G10" s="13">
        <v>4.4284427706352068E-2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2:18" s="11" customFormat="1" ht="15" customHeight="1" x14ac:dyDescent="0.4">
      <c r="B11" s="4" t="s">
        <v>63</v>
      </c>
      <c r="C11" s="31">
        <v>164584.303648</v>
      </c>
      <c r="D11" s="14">
        <v>90189.484804000007</v>
      </c>
      <c r="E11" s="14">
        <v>253046.84836600002</v>
      </c>
      <c r="F11" s="14">
        <v>183119.18225899999</v>
      </c>
      <c r="G11" s="14">
        <v>118949.35124699998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2:18" s="11" customFormat="1" ht="15" customHeight="1" x14ac:dyDescent="0.4">
      <c r="B12" s="4" t="s">
        <v>64</v>
      </c>
      <c r="C12" s="31">
        <v>16066.908430500001</v>
      </c>
      <c r="D12" s="14">
        <v>7836.8211510000001</v>
      </c>
      <c r="E12" s="14">
        <v>24382.478513000002</v>
      </c>
      <c r="F12" s="14">
        <v>17947.139204999999</v>
      </c>
      <c r="G12" s="14">
        <v>11360.753561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2:18" s="11" customFormat="1" ht="15" customHeight="1" x14ac:dyDescent="0.4">
      <c r="B13" s="4" t="s">
        <v>65</v>
      </c>
      <c r="C13" s="31">
        <v>148517.39521749999</v>
      </c>
      <c r="D13" s="14">
        <v>82352.663653000011</v>
      </c>
      <c r="E13" s="14">
        <v>228664.36985300001</v>
      </c>
      <c r="F13" s="14">
        <v>165172.04305400001</v>
      </c>
      <c r="G13" s="14">
        <v>107588.59768599998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2:18" s="11" customFormat="1" ht="15" customHeight="1" x14ac:dyDescent="0.4">
      <c r="B14" s="4" t="s">
        <v>66</v>
      </c>
      <c r="C14" s="30">
        <v>0.13352575407192285</v>
      </c>
      <c r="D14" s="13">
        <v>0.14872893503706081</v>
      </c>
      <c r="E14" s="13">
        <v>0.11036859328688277</v>
      </c>
      <c r="F14" s="13">
        <v>0.10796765045100577</v>
      </c>
      <c r="G14" s="13">
        <v>0.10714052440315286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2:18" s="11" customFormat="1" ht="15" customHeight="1" x14ac:dyDescent="0.4">
      <c r="B15" s="4" t="s">
        <v>67</v>
      </c>
      <c r="C15" s="30">
        <v>0.19081871686799232</v>
      </c>
      <c r="D15" s="13">
        <v>0.20678910894169839</v>
      </c>
      <c r="E15" s="13">
        <v>0.20789319161020489</v>
      </c>
      <c r="F15" s="13">
        <v>0.22067811340073171</v>
      </c>
      <c r="G15" s="13">
        <v>0.22572023871140115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2:18" s="11" customFormat="1" ht="15" customHeight="1" x14ac:dyDescent="0.4">
      <c r="B16" s="15" t="s">
        <v>68</v>
      </c>
      <c r="C16" s="36"/>
      <c r="D16" s="36"/>
      <c r="E16" s="36"/>
      <c r="F16" s="36"/>
      <c r="G16" s="3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s="11" customFormat="1" ht="15" customHeight="1" x14ac:dyDescent="0.4">
      <c r="B17" s="17" t="s">
        <v>39</v>
      </c>
      <c r="C17" s="30">
        <v>6.7216699603457414E-2</v>
      </c>
      <c r="D17" s="13">
        <v>6.4000000000000001E-2</v>
      </c>
      <c r="E17" s="13">
        <v>6.5190371334554423E-2</v>
      </c>
      <c r="F17" s="13">
        <v>6.4136627118181369E-2</v>
      </c>
      <c r="G17" s="13">
        <v>6.2385775150177215E-2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s="11" customFormat="1" ht="15" customHeight="1" x14ac:dyDescent="0.4">
      <c r="B18" s="17" t="s">
        <v>41</v>
      </c>
      <c r="C18" s="30">
        <v>0.25368571944092416</v>
      </c>
      <c r="D18" s="13">
        <v>0.22500000000000001</v>
      </c>
      <c r="E18" s="13">
        <v>0.2444139057028876</v>
      </c>
      <c r="F18" s="13">
        <v>0.2371704364154569</v>
      </c>
      <c r="G18" s="13">
        <v>0.26113282865168908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s="11" customFormat="1" ht="15" customHeight="1" thickBot="1" x14ac:dyDescent="0.45">
      <c r="B19" s="18" t="s">
        <v>40</v>
      </c>
      <c r="C19" s="32">
        <v>0.11198686807262748</v>
      </c>
      <c r="D19" s="19">
        <v>0.104</v>
      </c>
      <c r="E19" s="19">
        <v>0.11372821092129537</v>
      </c>
      <c r="F19" s="19">
        <v>0.10119254094913262</v>
      </c>
      <c r="G19" s="19">
        <v>9.9883377011020791E-2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ht="11.25" customHeight="1" x14ac:dyDescent="0.4">
      <c r="B20" s="27"/>
      <c r="C20" s="8"/>
      <c r="D20" s="8"/>
      <c r="E20" s="8"/>
      <c r="F20" s="8"/>
      <c r="G20" s="8"/>
    </row>
    <row r="21" spans="2:18" ht="15" customHeight="1" x14ac:dyDescent="0.4">
      <c r="B21" s="7" t="s">
        <v>4</v>
      </c>
      <c r="C21" s="35" t="s">
        <v>258</v>
      </c>
      <c r="D21" s="448" t="s">
        <v>259</v>
      </c>
      <c r="E21" s="448" t="s">
        <v>260</v>
      </c>
      <c r="F21" s="448" t="s">
        <v>261</v>
      </c>
      <c r="G21" s="448" t="s">
        <v>262</v>
      </c>
      <c r="H21" s="6"/>
    </row>
    <row r="22" spans="2:18" s="11" customFormat="1" ht="15" customHeight="1" x14ac:dyDescent="0.4">
      <c r="B22" s="9" t="s">
        <v>69</v>
      </c>
      <c r="C22" s="28">
        <v>305504560.22337991</v>
      </c>
      <c r="D22" s="10">
        <v>291126490.47101003</v>
      </c>
      <c r="E22" s="10">
        <v>293160453.39844</v>
      </c>
      <c r="F22" s="10">
        <v>283709975.51402003</v>
      </c>
      <c r="G22" s="10">
        <v>273799198.10332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s="11" customFormat="1" ht="15" customHeight="1" x14ac:dyDescent="0.4">
      <c r="B23" s="4" t="s">
        <v>61</v>
      </c>
      <c r="C23" s="29">
        <v>1.1379472597253859</v>
      </c>
      <c r="D23" s="12">
        <v>0.83224136358023071</v>
      </c>
      <c r="E23" s="12">
        <v>1.0050312269567951</v>
      </c>
      <c r="F23" s="12">
        <v>1.1010614921709627</v>
      </c>
      <c r="G23" s="12">
        <v>1.2492518044047074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s="11" customFormat="1" ht="15" customHeight="1" x14ac:dyDescent="0.4">
      <c r="B24" s="4" t="s">
        <v>62</v>
      </c>
      <c r="C24" s="30">
        <v>8.9239139294339034E-2</v>
      </c>
      <c r="D24" s="13">
        <v>0.13693338132267857</v>
      </c>
      <c r="E24" s="13">
        <v>0.10117680999168416</v>
      </c>
      <c r="F24" s="13">
        <v>7.2959435890498206E-2</v>
      </c>
      <c r="G24" s="13">
        <v>5.0694420098528703E-2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s="11" customFormat="1" ht="15" customHeight="1" x14ac:dyDescent="0.4">
      <c r="B25" s="4" t="s">
        <v>70</v>
      </c>
      <c r="C25" s="31">
        <v>58700104</v>
      </c>
      <c r="D25" s="14">
        <v>27190273</v>
      </c>
      <c r="E25" s="14">
        <v>48083706.263280004</v>
      </c>
      <c r="F25" s="14">
        <v>28183295.937350001</v>
      </c>
      <c r="G25" s="14">
        <v>16322408.93462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s="11" customFormat="1" ht="15" customHeight="1" x14ac:dyDescent="0.4">
      <c r="B26" s="4" t="s">
        <v>71</v>
      </c>
      <c r="C26" s="31">
        <v>4445962.9465999994</v>
      </c>
      <c r="D26" s="14">
        <v>1848101.9040299999</v>
      </c>
      <c r="E26" s="14">
        <v>6969386.5283799991</v>
      </c>
      <c r="F26" s="14">
        <v>4905138.3464799989</v>
      </c>
      <c r="G26" s="14">
        <v>2274887.00655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s="11" customFormat="1" ht="15" customHeight="1" x14ac:dyDescent="0.4">
      <c r="B27" s="4" t="s">
        <v>72</v>
      </c>
      <c r="C27" s="31">
        <v>54254141.053400002</v>
      </c>
      <c r="D27" s="14">
        <v>25342171.095970001</v>
      </c>
      <c r="E27" s="14">
        <v>41114319.734900005</v>
      </c>
      <c r="F27" s="14">
        <v>23278157.59087</v>
      </c>
      <c r="G27" s="14">
        <v>14047521.928070001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s="11" customFormat="1" ht="15" customHeight="1" x14ac:dyDescent="0.4">
      <c r="B28" s="4" t="s">
        <v>73</v>
      </c>
      <c r="C28" s="30">
        <v>0.37575507458014917</v>
      </c>
      <c r="D28" s="13">
        <v>0.35403425721717235</v>
      </c>
      <c r="E28" s="13">
        <v>0.1555129894301315</v>
      </c>
      <c r="F28" s="13">
        <v>0.12127335771295827</v>
      </c>
      <c r="G28" s="13">
        <v>0.11712065063380639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s="11" customFormat="1" ht="15" customHeight="1" x14ac:dyDescent="0.4">
      <c r="B29" s="4" t="s">
        <v>67</v>
      </c>
      <c r="C29" s="30">
        <v>5.8380163981605997E-2</v>
      </c>
      <c r="D29" s="13">
        <v>6.6030066139510318E-2</v>
      </c>
      <c r="E29" s="13">
        <v>5.9892089781063536E-2</v>
      </c>
      <c r="F29" s="13">
        <v>5.0610477503841969E-2</v>
      </c>
      <c r="G29" s="13">
        <v>3.9565685280801156E-2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s="11" customFormat="1" ht="15" customHeight="1" x14ac:dyDescent="0.4">
      <c r="B30" s="15" t="s">
        <v>68</v>
      </c>
      <c r="C30" s="16"/>
      <c r="D30" s="16"/>
      <c r="E30" s="16"/>
      <c r="F30" s="16"/>
      <c r="G30" s="16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s="11" customFormat="1" ht="15" customHeight="1" x14ac:dyDescent="0.4">
      <c r="B31" s="20" t="s">
        <v>39</v>
      </c>
      <c r="C31" s="33">
        <v>6.4592082555085598E-2</v>
      </c>
      <c r="D31" s="21">
        <v>6.3102863120826955E-2</v>
      </c>
      <c r="E31" s="21">
        <v>8.3772908427382317E-2</v>
      </c>
      <c r="F31" s="21">
        <v>8.4411885057975394E-2</v>
      </c>
      <c r="G31" s="21">
        <v>8.0065093559831088E-2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s="11" customFormat="1" ht="15" customHeight="1" x14ac:dyDescent="0.4">
      <c r="B32" s="26" t="s">
        <v>40</v>
      </c>
      <c r="C32" s="34">
        <v>0.23030901915807026</v>
      </c>
      <c r="D32" s="22">
        <v>0.19430634232042499</v>
      </c>
      <c r="E32" s="22">
        <v>0.18285316622933684</v>
      </c>
      <c r="F32" s="22">
        <v>0.22264427087725525</v>
      </c>
      <c r="G32" s="22">
        <v>0.21387491320396187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2:18" s="11" customFormat="1" x14ac:dyDescent="0.4">
      <c r="B33" s="23"/>
      <c r="C33" s="23"/>
      <c r="D33" s="23"/>
      <c r="E33" s="23"/>
      <c r="F33" s="23"/>
      <c r="G33" s="2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2:18" ht="15" customHeight="1" x14ac:dyDescent="0.4">
      <c r="B34" s="7" t="s">
        <v>74</v>
      </c>
      <c r="C34" s="35" t="str">
        <f>C21</f>
        <v>2T26</v>
      </c>
      <c r="D34" s="448" t="str">
        <f t="shared" ref="D34:G34" si="0">D21</f>
        <v>1T26</v>
      </c>
      <c r="E34" s="448" t="str">
        <f t="shared" si="0"/>
        <v>4T25</v>
      </c>
      <c r="F34" s="448" t="str">
        <f t="shared" si="0"/>
        <v>3T25</v>
      </c>
      <c r="G34" s="448" t="str">
        <f t="shared" si="0"/>
        <v>2T25</v>
      </c>
      <c r="H34" s="6"/>
    </row>
    <row r="35" spans="2:18" s="11" customFormat="1" ht="15" customHeight="1" x14ac:dyDescent="0.4">
      <c r="B35" s="9" t="s">
        <v>75</v>
      </c>
      <c r="C35" s="28">
        <v>461792.88683999993</v>
      </c>
      <c r="D35" s="10">
        <v>458078.50302000006</v>
      </c>
      <c r="E35" s="10">
        <v>483386.36709999992</v>
      </c>
      <c r="F35" s="10">
        <v>481976.71098000015</v>
      </c>
      <c r="G35" s="10">
        <v>491392.47782000003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2:18" s="11" customFormat="1" ht="15" customHeight="1" x14ac:dyDescent="0.4">
      <c r="B36" s="4" t="s">
        <v>61</v>
      </c>
      <c r="C36" s="29">
        <v>2.7076556147709998</v>
      </c>
      <c r="D36" s="12">
        <v>2.5192236396127847</v>
      </c>
      <c r="E36" s="12">
        <v>2.5318344734588667</v>
      </c>
      <c r="F36" s="12">
        <v>1.6534951176721593</v>
      </c>
      <c r="G36" s="12">
        <v>1.8229538384334825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2:18" s="11" customFormat="1" ht="15" customHeight="1" x14ac:dyDescent="0.4">
      <c r="B37" s="4" t="s">
        <v>62</v>
      </c>
      <c r="C37" s="30">
        <v>2.4944142316317367E-2</v>
      </c>
      <c r="D37" s="13">
        <v>2.538525928053055E-2</v>
      </c>
      <c r="E37" s="13">
        <v>3.0398141424952903E-2</v>
      </c>
      <c r="F37" s="13">
        <v>3.3328502900768921E-2</v>
      </c>
      <c r="G37" s="13">
        <v>3.4928354084994978E-2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2:18" s="11" customFormat="1" ht="15" customHeight="1" x14ac:dyDescent="0.4">
      <c r="B38" s="4" t="s">
        <v>76</v>
      </c>
      <c r="C38" s="31">
        <v>26702.828829999999</v>
      </c>
      <c r="D38" s="14">
        <v>4881.5717133333328</v>
      </c>
      <c r="E38" s="14">
        <v>74027.132089999999</v>
      </c>
      <c r="F38" s="14">
        <v>57424.045610000001</v>
      </c>
      <c r="G38" s="14">
        <v>37809.755140000001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2:18" s="11" customFormat="1" ht="15" customHeight="1" x14ac:dyDescent="0.4">
      <c r="B39" s="4" t="s">
        <v>77</v>
      </c>
      <c r="C39" s="31">
        <v>7188.9334299999991</v>
      </c>
      <c r="D39" s="14">
        <v>1322.8273100000001</v>
      </c>
      <c r="E39" s="14">
        <v>15122.180479999999</v>
      </c>
      <c r="F39" s="14">
        <v>11062.072909999999</v>
      </c>
      <c r="G39" s="14">
        <v>7179.5018399999999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2:18" s="11" customFormat="1" ht="15" customHeight="1" x14ac:dyDescent="0.4">
      <c r="B40" s="4" t="s">
        <v>78</v>
      </c>
      <c r="C40" s="31">
        <v>19513.895400000001</v>
      </c>
      <c r="D40" s="14">
        <v>3558.7444033333327</v>
      </c>
      <c r="E40" s="14">
        <v>58904.951610000004</v>
      </c>
      <c r="F40" s="14">
        <v>46361.972699999998</v>
      </c>
      <c r="G40" s="14">
        <v>30630.2533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2:18" s="11" customFormat="1" ht="15" customHeight="1" x14ac:dyDescent="0.4">
      <c r="B41" s="4" t="s">
        <v>73</v>
      </c>
      <c r="C41" s="30">
        <v>8.5017912438544466E-2</v>
      </c>
      <c r="D41" s="13">
        <v>3.0959357644733464E-2</v>
      </c>
      <c r="E41" s="13">
        <v>0.1203217080022506</v>
      </c>
      <c r="F41" s="13">
        <v>0.12539784250432798</v>
      </c>
      <c r="G41" s="13">
        <v>0.12277781868334654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2:18" s="11" customFormat="1" ht="15" customHeight="1" x14ac:dyDescent="0.4">
      <c r="B42" s="4" t="s">
        <v>67</v>
      </c>
      <c r="C42" s="30">
        <v>3.2336090887371716E-2</v>
      </c>
      <c r="D42" s="13">
        <v>3.4892781007237403E-2</v>
      </c>
      <c r="E42" s="13">
        <v>3.6345549038550876E-2</v>
      </c>
      <c r="F42" s="13">
        <v>3.8390082173011458E-2</v>
      </c>
      <c r="G42" s="13">
        <v>3.8601404165059791E-2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2:18" s="11" customFormat="1" ht="15" customHeight="1" x14ac:dyDescent="0.4">
      <c r="B43" s="15" t="s">
        <v>68</v>
      </c>
      <c r="C43" s="16"/>
      <c r="D43" s="16"/>
      <c r="E43" s="16"/>
      <c r="F43" s="16"/>
      <c r="G43" s="1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2:18" s="11" customFormat="1" ht="15" customHeight="1" thickBot="1" x14ac:dyDescent="0.45">
      <c r="B44" s="18" t="s">
        <v>39</v>
      </c>
      <c r="C44" s="474" t="s">
        <v>39</v>
      </c>
      <c r="D44" s="474">
        <v>8.4207673035709196E-2</v>
      </c>
      <c r="E44" s="474">
        <v>7.9251650890669892E-2</v>
      </c>
      <c r="F44" s="474">
        <v>8.4609549379773968E-2</v>
      </c>
      <c r="G44" s="474">
        <v>9.1095499031992697E-2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2:18" s="11" customFormat="1" x14ac:dyDescent="0.4">
      <c r="B45" s="24"/>
      <c r="C45" s="24"/>
      <c r="D45" s="24"/>
      <c r="E45" s="24"/>
      <c r="F45" s="24"/>
      <c r="G45" s="2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2:18" ht="15" customHeight="1" x14ac:dyDescent="0.4">
      <c r="B46" s="7" t="s">
        <v>5</v>
      </c>
      <c r="C46" s="35" t="str">
        <f>C34</f>
        <v>2T26</v>
      </c>
      <c r="D46" s="448" t="str">
        <f t="shared" ref="D46:G46" si="1">D34</f>
        <v>1T26</v>
      </c>
      <c r="E46" s="448" t="str">
        <f t="shared" si="1"/>
        <v>4T25</v>
      </c>
      <c r="F46" s="448" t="str">
        <f t="shared" si="1"/>
        <v>3T25</v>
      </c>
      <c r="G46" s="448" t="str">
        <f t="shared" si="1"/>
        <v>2T25</v>
      </c>
      <c r="H46" s="6"/>
      <c r="I46" s="6"/>
    </row>
    <row r="47" spans="2:18" s="11" customFormat="1" ht="15" customHeight="1" x14ac:dyDescent="0.4">
      <c r="B47" s="9" t="s">
        <v>79</v>
      </c>
      <c r="C47" s="28">
        <v>1234503.1851313335</v>
      </c>
      <c r="D47" s="10">
        <v>1248534.5508209998</v>
      </c>
      <c r="E47" s="10">
        <v>1198064.4071248332</v>
      </c>
      <c r="F47" s="10">
        <v>1173200.080446111</v>
      </c>
      <c r="G47" s="10">
        <v>1137260.9458943333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2:18" s="11" customFormat="1" ht="15" customHeight="1" x14ac:dyDescent="0.4">
      <c r="B48" s="4" t="s">
        <v>61</v>
      </c>
      <c r="C48" s="29">
        <v>2.6505605636956635</v>
      </c>
      <c r="D48" s="12">
        <v>2.6824983149902901</v>
      </c>
      <c r="E48" s="12">
        <v>2.7583527938320844</v>
      </c>
      <c r="F48" s="12">
        <v>2.8505205481655627</v>
      </c>
      <c r="G48" s="12">
        <v>2.4635459277182243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2:18" s="11" customFormat="1" ht="15" customHeight="1" x14ac:dyDescent="0.4">
      <c r="B49" s="4" t="s">
        <v>62</v>
      </c>
      <c r="C49" s="30">
        <v>2.6198373160405346E-2</v>
      </c>
      <c r="D49" s="13">
        <v>2.4981645900243082E-2</v>
      </c>
      <c r="E49" s="13">
        <v>2.2617558756225904E-2</v>
      </c>
      <c r="F49" s="13">
        <v>2.0461659804581343E-2</v>
      </c>
      <c r="G49" s="13">
        <v>2.553055955458082E-2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2:18" s="11" customFormat="1" ht="15" customHeight="1" x14ac:dyDescent="0.4">
      <c r="B50" s="4" t="s">
        <v>80</v>
      </c>
      <c r="C50" s="31">
        <v>58612.785966339994</v>
      </c>
      <c r="D50" s="14">
        <v>28539.367447240002</v>
      </c>
      <c r="E50" s="14">
        <v>122194.24548098</v>
      </c>
      <c r="F50" s="14">
        <v>92417</v>
      </c>
      <c r="G50" s="14">
        <v>64981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2:18" s="11" customFormat="1" ht="15" customHeight="1" x14ac:dyDescent="0.4">
      <c r="B51" s="4" t="s">
        <v>81</v>
      </c>
      <c r="C51" s="31">
        <v>3687.5756062800001</v>
      </c>
      <c r="D51" s="14">
        <v>1979.8816316099997</v>
      </c>
      <c r="E51" s="14">
        <v>9695.1911051499992</v>
      </c>
      <c r="F51" s="14">
        <v>7224</v>
      </c>
      <c r="G51" s="14">
        <v>5239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2:18" s="11" customFormat="1" ht="15" customHeight="1" x14ac:dyDescent="0.4">
      <c r="B52" s="4" t="s">
        <v>82</v>
      </c>
      <c r="C52" s="31">
        <v>54925.210360059995</v>
      </c>
      <c r="D52" s="14">
        <v>26559.485815630003</v>
      </c>
      <c r="E52" s="14">
        <v>112499.05437582999</v>
      </c>
      <c r="F52" s="14">
        <v>85193</v>
      </c>
      <c r="G52" s="14">
        <v>59742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2:18" s="11" customFormat="1" ht="15" customHeight="1" x14ac:dyDescent="0.4">
      <c r="B53" s="4" t="s">
        <v>73</v>
      </c>
      <c r="C53" s="30">
        <v>8.8983505302526592E-2</v>
      </c>
      <c r="D53" s="13">
        <v>8.5090110796422133E-2</v>
      </c>
      <c r="E53" s="13">
        <v>9.3900673208220986E-2</v>
      </c>
      <c r="F53" s="13">
        <v>9.6821223046177823E-2</v>
      </c>
      <c r="G53" s="13">
        <v>0.10506295888498897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2:18" s="11" customFormat="1" ht="15" customHeight="1" x14ac:dyDescent="0.4">
      <c r="B54" s="4" t="s">
        <v>67</v>
      </c>
      <c r="C54" s="30">
        <v>2.7216299536861759E-2</v>
      </c>
      <c r="D54" s="13">
        <v>2.9373163189790892E-2</v>
      </c>
      <c r="E54" s="13">
        <v>3.0743665860021158E-2</v>
      </c>
      <c r="F54" s="13">
        <v>3.3486347999999999E-2</v>
      </c>
      <c r="G54" s="13">
        <v>4.1326518999999999E-2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2:18" s="11" customFormat="1" ht="15" customHeight="1" x14ac:dyDescent="0.4">
      <c r="B55" s="15" t="s">
        <v>68</v>
      </c>
      <c r="C55" s="16"/>
      <c r="D55" s="449"/>
      <c r="E55" s="449"/>
      <c r="F55" s="449"/>
      <c r="G55" s="449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2:18" s="11" customFormat="1" ht="15" customHeight="1" x14ac:dyDescent="0.4">
      <c r="B56" s="17" t="s">
        <v>39</v>
      </c>
      <c r="C56" s="30">
        <v>0.15347856173850305</v>
      </c>
      <c r="D56" s="13">
        <v>0.15480162527688929</v>
      </c>
      <c r="E56" s="13">
        <v>0.15927795499236808</v>
      </c>
      <c r="F56" s="13">
        <v>0.1640770699859051</v>
      </c>
      <c r="G56" s="13">
        <v>0.16746825998826773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2:18" s="11" customFormat="1" ht="15" customHeight="1" thickBot="1" x14ac:dyDescent="0.45">
      <c r="B57" s="18" t="s">
        <v>40</v>
      </c>
      <c r="C57" s="32">
        <v>0.11409413512600167</v>
      </c>
      <c r="D57" s="19">
        <v>0.12212394667574421</v>
      </c>
      <c r="E57" s="19">
        <v>0.13079506535851021</v>
      </c>
      <c r="F57" s="19">
        <v>0.13424751174458405</v>
      </c>
      <c r="G57" s="19">
        <v>0.13588371659757678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2:18" s="11" customFormat="1" ht="10.5" customHeight="1" x14ac:dyDescent="0.4"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2:18" ht="11.25" customHeight="1" x14ac:dyDescent="0.4"/>
    <row r="60" spans="2:18" ht="11.25" customHeight="1" x14ac:dyDescent="0.4">
      <c r="B60" s="25"/>
      <c r="C60" s="25"/>
      <c r="D60" s="25"/>
      <c r="E60" s="25"/>
      <c r="F60" s="25"/>
      <c r="G60" s="25"/>
    </row>
  </sheetData>
  <phoneticPr fontId="15" type="noConversion"/>
  <hyperlinks>
    <hyperlink ref="B2" location="Home!A1" display="Home" xr:uid="{2FAB0D77-29BF-40B2-9076-4D754C6B65D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63675-22C5-4F1B-92F6-FA37910D06A5}">
  <sheetPr>
    <tabColor theme="4" tint="0.79998168889431442"/>
    <pageSetUpPr fitToPage="1"/>
  </sheetPr>
  <dimension ref="B1:M66"/>
  <sheetViews>
    <sheetView showGridLines="0" zoomScale="85" zoomScaleNormal="85" workbookViewId="0">
      <selection activeCell="J43" sqref="J43"/>
    </sheetView>
  </sheetViews>
  <sheetFormatPr baseColWidth="10" defaultColWidth="11.453125" defaultRowHeight="15" x14ac:dyDescent="0.4"/>
  <cols>
    <col min="1" max="1" width="3.81640625" style="6" customWidth="1"/>
    <col min="2" max="2" width="45.81640625" style="6" customWidth="1"/>
    <col min="3" max="3" width="11" style="6" bestFit="1" customWidth="1"/>
    <col min="4" max="4" width="13.26953125" style="6" bestFit="1" customWidth="1"/>
    <col min="5" max="5" width="11" style="6" bestFit="1" customWidth="1"/>
    <col min="6" max="7" width="12.81640625" style="6" bestFit="1" customWidth="1"/>
    <col min="8" max="8" width="11.54296875" style="6" bestFit="1" customWidth="1"/>
    <col min="9" max="9" width="12.1796875" style="6" bestFit="1" customWidth="1"/>
    <col min="10" max="10" width="5.26953125" style="3" customWidth="1"/>
    <col min="11" max="11" width="6.26953125" style="6" customWidth="1"/>
    <col min="12" max="16384" width="11.453125" style="6"/>
  </cols>
  <sheetData>
    <row r="1" spans="2:13" ht="21" customHeight="1" x14ac:dyDescent="0.4">
      <c r="B1" s="192"/>
    </row>
    <row r="2" spans="2:13" ht="15.5" customHeight="1" x14ac:dyDescent="0.4">
      <c r="B2" s="430" t="s">
        <v>210</v>
      </c>
      <c r="J2" s="6"/>
    </row>
    <row r="3" spans="2:13" ht="21" customHeight="1" x14ac:dyDescent="0.4">
      <c r="B3" s="192"/>
    </row>
    <row r="4" spans="2:13" ht="21" customHeight="1" x14ac:dyDescent="0.4">
      <c r="B4" s="183" t="s">
        <v>131</v>
      </c>
    </row>
    <row r="5" spans="2:13" s="98" customFormat="1" ht="12.75" customHeight="1" x14ac:dyDescent="0.4">
      <c r="B5" s="6"/>
      <c r="C5" s="560"/>
      <c r="D5" s="560"/>
      <c r="E5" s="560"/>
      <c r="F5" s="6"/>
      <c r="G5" s="191"/>
      <c r="H5" s="191"/>
      <c r="I5" s="191"/>
      <c r="J5" s="3"/>
    </row>
    <row r="6" spans="2:13" ht="17.149999999999999" customHeight="1" x14ac:dyDescent="0.4">
      <c r="B6" s="190" t="s">
        <v>130</v>
      </c>
      <c r="C6" s="450" t="s">
        <v>215</v>
      </c>
      <c r="D6" s="450" t="s">
        <v>108</v>
      </c>
      <c r="E6" s="177" t="s">
        <v>148</v>
      </c>
      <c r="F6" s="451" t="s">
        <v>216</v>
      </c>
      <c r="G6" s="450" t="s">
        <v>217</v>
      </c>
      <c r="H6" s="177" t="s">
        <v>148</v>
      </c>
      <c r="I6" s="189"/>
      <c r="K6" s="561" t="s">
        <v>129</v>
      </c>
      <c r="L6" s="561"/>
      <c r="M6" s="561"/>
    </row>
    <row r="7" spans="2:13" s="179" customFormat="1" ht="17.149999999999999" customHeight="1" x14ac:dyDescent="0.4">
      <c r="B7" s="188" t="s">
        <v>128</v>
      </c>
      <c r="C7" s="187">
        <v>21452.35</v>
      </c>
      <c r="D7" s="187">
        <v>136080.84099999999</v>
      </c>
      <c r="E7" s="186">
        <v>-0.84235583905599176</v>
      </c>
      <c r="F7" s="187">
        <v>161035.96799999999</v>
      </c>
      <c r="G7" s="187">
        <v>313930.45299999998</v>
      </c>
      <c r="H7" s="186">
        <v>-0.48703298306647558</v>
      </c>
      <c r="I7" s="3"/>
      <c r="J7" s="3"/>
      <c r="K7" s="185" t="s">
        <v>127</v>
      </c>
      <c r="L7" s="184" t="s">
        <v>39</v>
      </c>
      <c r="M7" s="6"/>
    </row>
    <row r="8" spans="2:13" s="179" customFormat="1" ht="17.149999999999999" customHeight="1" x14ac:dyDescent="0.4">
      <c r="B8" s="69" t="s">
        <v>263</v>
      </c>
      <c r="C8" s="182">
        <v>6410.4960000000001</v>
      </c>
      <c r="D8" s="182">
        <v>50341.983</v>
      </c>
      <c r="E8" s="44">
        <v>-0.8726610352238211</v>
      </c>
      <c r="F8" s="182">
        <v>44130.55</v>
      </c>
      <c r="G8" s="182">
        <v>75929.637000000002</v>
      </c>
      <c r="H8" s="44">
        <v>-0.41879677364979362</v>
      </c>
      <c r="J8" s="3"/>
      <c r="K8" s="183" t="s">
        <v>126</v>
      </c>
      <c r="L8" s="4" t="s">
        <v>33</v>
      </c>
      <c r="M8" s="6"/>
    </row>
    <row r="9" spans="2:13" s="179" customFormat="1" ht="17.149999999999999" customHeight="1" x14ac:dyDescent="0.4">
      <c r="B9" s="69" t="s">
        <v>264</v>
      </c>
      <c r="C9" s="182">
        <v>104358.105</v>
      </c>
      <c r="D9" s="182">
        <v>96316.274000000005</v>
      </c>
      <c r="E9" s="44">
        <v>8.349400019357045E-2</v>
      </c>
      <c r="F9" s="182">
        <v>194562.247</v>
      </c>
      <c r="G9" s="182">
        <v>189763.05600000001</v>
      </c>
      <c r="H9" s="44">
        <v>2.5290439040990043E-2</v>
      </c>
      <c r="J9" s="3"/>
      <c r="K9" s="183" t="s">
        <v>125</v>
      </c>
      <c r="L9" s="4" t="s">
        <v>40</v>
      </c>
      <c r="M9" s="6"/>
    </row>
    <row r="10" spans="2:13" s="179" customFormat="1" ht="17.149999999999999" customHeight="1" x14ac:dyDescent="0.4">
      <c r="B10" s="69" t="s">
        <v>265</v>
      </c>
      <c r="C10" s="182">
        <v>121663.183</v>
      </c>
      <c r="D10" s="182">
        <v>115423.78599999999</v>
      </c>
      <c r="E10" s="44">
        <v>5.4056422997596165E-2</v>
      </c>
      <c r="F10" s="182">
        <v>238643.478</v>
      </c>
      <c r="G10" s="182">
        <v>235810.747</v>
      </c>
      <c r="H10" s="44">
        <v>1.2012730700522223E-2</v>
      </c>
      <c r="J10" s="3"/>
      <c r="K10" s="183" t="s">
        <v>124</v>
      </c>
      <c r="L10" s="4" t="s">
        <v>41</v>
      </c>
      <c r="M10" s="6"/>
    </row>
    <row r="11" spans="2:13" s="179" customFormat="1" ht="17.149999999999999" customHeight="1" x14ac:dyDescent="0.4">
      <c r="B11" s="174" t="s">
        <v>115</v>
      </c>
      <c r="C11" s="480">
        <v>253884.13400000002</v>
      </c>
      <c r="D11" s="480">
        <v>398162.88399999996</v>
      </c>
      <c r="E11" s="546">
        <v>-0.36236112354460426</v>
      </c>
      <c r="F11" s="480">
        <v>638372.24300000002</v>
      </c>
      <c r="G11" s="481">
        <v>815433.89299999992</v>
      </c>
      <c r="H11" s="547">
        <v>-0.21713795749718723</v>
      </c>
      <c r="J11" s="3"/>
      <c r="K11" s="183" t="s">
        <v>123</v>
      </c>
      <c r="L11" s="4" t="s">
        <v>42</v>
      </c>
      <c r="M11" s="6"/>
    </row>
    <row r="12" spans="2:13" s="179" customFormat="1" ht="17.149999999999999" customHeight="1" x14ac:dyDescent="0.4">
      <c r="B12" s="69" t="s">
        <v>266</v>
      </c>
      <c r="C12" s="182">
        <v>53084.482000000004</v>
      </c>
      <c r="D12" s="182">
        <v>14131.437</v>
      </c>
      <c r="E12" s="44">
        <v>2.7564815241365759</v>
      </c>
      <c r="F12" s="182">
        <v>58100.463000000003</v>
      </c>
      <c r="G12" s="182">
        <v>31858.911</v>
      </c>
      <c r="H12" s="44">
        <v>0.82368013143952101</v>
      </c>
      <c r="J12" s="3"/>
    </row>
    <row r="13" spans="2:13" s="179" customFormat="1" ht="17.149999999999999" customHeight="1" x14ac:dyDescent="0.4">
      <c r="B13" s="69" t="s">
        <v>267</v>
      </c>
      <c r="C13" s="182">
        <v>5278.6970000000001</v>
      </c>
      <c r="D13" s="182">
        <v>-14044.333000000001</v>
      </c>
      <c r="E13" s="44" t="s">
        <v>250</v>
      </c>
      <c r="F13" s="182">
        <v>3773.3150000000001</v>
      </c>
      <c r="G13" s="182">
        <v>-43394.915999999997</v>
      </c>
      <c r="H13" s="44" t="s">
        <v>250</v>
      </c>
      <c r="J13" s="3"/>
    </row>
    <row r="14" spans="2:13" s="179" customFormat="1" ht="17.149999999999999" customHeight="1" x14ac:dyDescent="0.4">
      <c r="B14" s="69" t="s">
        <v>139</v>
      </c>
      <c r="C14" s="182">
        <v>-674.72699999999998</v>
      </c>
      <c r="D14" s="182">
        <v>-23703.627</v>
      </c>
      <c r="E14" s="545">
        <v>-0.97153486257609434</v>
      </c>
      <c r="F14" s="182">
        <v>-44714.790999999997</v>
      </c>
      <c r="G14" s="182">
        <v>-36911.256999999998</v>
      </c>
      <c r="H14" s="545">
        <v>0.21141339077127608</v>
      </c>
      <c r="J14" s="3"/>
    </row>
    <row r="15" spans="2:13" s="179" customFormat="1" ht="17.149999999999999" customHeight="1" x14ac:dyDescent="0.4">
      <c r="B15" s="69" t="s">
        <v>268</v>
      </c>
      <c r="C15" s="182">
        <v>17038.096000000001</v>
      </c>
      <c r="D15" s="182">
        <v>0</v>
      </c>
      <c r="E15" s="544" t="s">
        <v>250</v>
      </c>
      <c r="F15" s="182">
        <v>15695.688</v>
      </c>
      <c r="G15" s="182">
        <v>0</v>
      </c>
      <c r="H15" s="544" t="s">
        <v>250</v>
      </c>
      <c r="J15" s="3"/>
    </row>
    <row r="16" spans="2:13" s="179" customFormat="1" ht="17.149999999999999" customHeight="1" x14ac:dyDescent="0.4">
      <c r="B16" s="169" t="s">
        <v>111</v>
      </c>
      <c r="C16" s="181">
        <v>328610.68200000003</v>
      </c>
      <c r="D16" s="181">
        <v>374546.36099999998</v>
      </c>
      <c r="E16" s="180">
        <v>-0.12264350634019361</v>
      </c>
      <c r="F16" s="181">
        <v>671226.91799999995</v>
      </c>
      <c r="G16" s="181">
        <v>766986.63099999994</v>
      </c>
      <c r="H16" s="180">
        <v>-0.12485186720288477</v>
      </c>
      <c r="J16" s="3"/>
    </row>
    <row r="17" spans="2:10" ht="12.75" customHeight="1" x14ac:dyDescent="0.4">
      <c r="B17" s="562"/>
      <c r="C17" s="562"/>
      <c r="D17" s="562"/>
      <c r="E17" s="562"/>
      <c r="F17" s="562"/>
      <c r="G17" s="562"/>
      <c r="H17" s="562"/>
      <c r="I17" s="562"/>
    </row>
    <row r="18" spans="2:10" s="67" customFormat="1" ht="17.149999999999999" customHeight="1" x14ac:dyDescent="0.4">
      <c r="B18" s="177" t="s">
        <v>215</v>
      </c>
      <c r="C18" s="177" t="s">
        <v>127</v>
      </c>
      <c r="D18" s="177" t="s">
        <v>126</v>
      </c>
      <c r="E18" s="177" t="s">
        <v>125</v>
      </c>
      <c r="F18" s="177" t="s">
        <v>124</v>
      </c>
      <c r="G18" s="177" t="s">
        <v>123</v>
      </c>
      <c r="H18" s="177" t="s">
        <v>122</v>
      </c>
      <c r="I18" s="177" t="s">
        <v>121</v>
      </c>
      <c r="J18" s="3"/>
    </row>
    <row r="19" spans="2:10" ht="17.149999999999999" customHeight="1" x14ac:dyDescent="0.4">
      <c r="B19" s="42" t="s">
        <v>120</v>
      </c>
      <c r="C19" s="170">
        <v>185381.09299999999</v>
      </c>
      <c r="D19" s="170">
        <v>80447.010999999999</v>
      </c>
      <c r="E19" s="170">
        <v>5364.8810000000003</v>
      </c>
      <c r="F19" s="170">
        <v>1399.8620000000001</v>
      </c>
      <c r="G19" s="170">
        <v>-3121.4110000000001</v>
      </c>
      <c r="H19" s="170">
        <v>-248019.08600000001</v>
      </c>
      <c r="I19" s="478">
        <v>21452.349999999977</v>
      </c>
    </row>
    <row r="20" spans="2:10" ht="17.149999999999999" customHeight="1" x14ac:dyDescent="0.4">
      <c r="B20" s="42" t="s">
        <v>269</v>
      </c>
      <c r="C20" s="170">
        <v>0</v>
      </c>
      <c r="D20" s="170">
        <v>0</v>
      </c>
      <c r="E20" s="170">
        <v>0</v>
      </c>
      <c r="F20" s="170">
        <v>0</v>
      </c>
      <c r="G20" s="170">
        <v>0</v>
      </c>
      <c r="H20" s="170">
        <v>104358.105</v>
      </c>
      <c r="I20" s="478">
        <v>104358.105</v>
      </c>
    </row>
    <row r="21" spans="2:10" ht="17.149999999999999" customHeight="1" x14ac:dyDescent="0.4">
      <c r="B21" s="42" t="s">
        <v>263</v>
      </c>
      <c r="C21" s="170">
        <v>0</v>
      </c>
      <c r="D21" s="170">
        <v>0</v>
      </c>
      <c r="E21" s="170">
        <v>0</v>
      </c>
      <c r="F21" s="170">
        <v>0</v>
      </c>
      <c r="G21" s="170">
        <v>0</v>
      </c>
      <c r="H21" s="170">
        <v>6410.4960000000001</v>
      </c>
      <c r="I21" s="478">
        <v>6410.4960000000001</v>
      </c>
    </row>
    <row r="22" spans="2:10" ht="17.149999999999999" customHeight="1" x14ac:dyDescent="0.4">
      <c r="B22" s="174" t="s">
        <v>117</v>
      </c>
      <c r="C22" s="173">
        <v>185381.09299999999</v>
      </c>
      <c r="D22" s="173">
        <v>80447.010999999999</v>
      </c>
      <c r="E22" s="173">
        <v>5364.8810000000003</v>
      </c>
      <c r="F22" s="173">
        <v>1399.8620000000001</v>
      </c>
      <c r="G22" s="480">
        <v>-3121.4110000000001</v>
      </c>
      <c r="H22" s="480">
        <v>-137250.48500000002</v>
      </c>
      <c r="I22" s="480">
        <v>132220.95099999997</v>
      </c>
    </row>
    <row r="23" spans="2:10" ht="17.149999999999999" customHeight="1" x14ac:dyDescent="0.4">
      <c r="B23" s="176" t="s">
        <v>116</v>
      </c>
      <c r="C23" s="175">
        <v>85272.845000000001</v>
      </c>
      <c r="D23" s="175">
        <v>6518.3090000000002</v>
      </c>
      <c r="E23" s="175">
        <v>7165.9390000000003</v>
      </c>
      <c r="F23" s="175">
        <v>13042.605</v>
      </c>
      <c r="G23" s="483">
        <v>558.46900000000005</v>
      </c>
      <c r="H23" s="483">
        <v>9105.0159999999996</v>
      </c>
      <c r="I23" s="483">
        <v>121663.18299999999</v>
      </c>
    </row>
    <row r="24" spans="2:10" ht="17.149999999999999" customHeight="1" x14ac:dyDescent="0.4">
      <c r="B24" s="174" t="s">
        <v>115</v>
      </c>
      <c r="C24" s="173">
        <v>270653.93799999997</v>
      </c>
      <c r="D24" s="173">
        <v>86965.319999999992</v>
      </c>
      <c r="E24" s="173">
        <v>12530.82</v>
      </c>
      <c r="F24" s="173">
        <v>14442.467000000001</v>
      </c>
      <c r="G24" s="480">
        <v>-2562.942</v>
      </c>
      <c r="H24" s="480">
        <v>-128145.46900000001</v>
      </c>
      <c r="I24" s="480">
        <v>253884.13399999996</v>
      </c>
    </row>
    <row r="25" spans="2:10" ht="17.149999999999999" customHeight="1" x14ac:dyDescent="0.4">
      <c r="B25" s="42" t="s">
        <v>270</v>
      </c>
      <c r="C25" s="170">
        <v>0</v>
      </c>
      <c r="D25" s="170">
        <v>0</v>
      </c>
      <c r="E25" s="170">
        <v>0</v>
      </c>
      <c r="F25" s="170">
        <v>0</v>
      </c>
      <c r="G25" s="170">
        <v>0</v>
      </c>
      <c r="H25" s="170">
        <v>5278.6970000000001</v>
      </c>
      <c r="I25" s="478">
        <v>5278.6970000000001</v>
      </c>
    </row>
    <row r="26" spans="2:10" ht="17.149999999999999" customHeight="1" x14ac:dyDescent="0.4">
      <c r="B26" s="42" t="s">
        <v>271</v>
      </c>
      <c r="C26" s="170">
        <v>0</v>
      </c>
      <c r="D26" s="170">
        <v>-1216.962</v>
      </c>
      <c r="E26" s="170">
        <v>0</v>
      </c>
      <c r="F26" s="170">
        <v>0</v>
      </c>
      <c r="G26" s="170">
        <v>0</v>
      </c>
      <c r="H26" s="170">
        <v>542.23500000000001</v>
      </c>
      <c r="I26" s="478">
        <v>-674.72699999999998</v>
      </c>
    </row>
    <row r="27" spans="2:10" ht="17.149999999999999" customHeight="1" x14ac:dyDescent="0.4">
      <c r="B27" s="42" t="s">
        <v>266</v>
      </c>
      <c r="C27" s="170">
        <v>0</v>
      </c>
      <c r="D27" s="170">
        <v>0</v>
      </c>
      <c r="E27" s="170">
        <v>0</v>
      </c>
      <c r="F27" s="170">
        <v>0</v>
      </c>
      <c r="G27" s="170">
        <v>0</v>
      </c>
      <c r="H27" s="170">
        <v>53084.482000000004</v>
      </c>
      <c r="I27" s="478">
        <v>53084.482000000004</v>
      </c>
    </row>
    <row r="28" spans="2:10" ht="17.149999999999999" customHeight="1" x14ac:dyDescent="0.4">
      <c r="B28" s="42" t="s">
        <v>268</v>
      </c>
      <c r="C28" s="170">
        <v>0</v>
      </c>
      <c r="D28" s="170">
        <v>0</v>
      </c>
      <c r="E28" s="170">
        <v>0</v>
      </c>
      <c r="F28" s="170">
        <v>0</v>
      </c>
      <c r="G28" s="170">
        <v>0</v>
      </c>
      <c r="H28" s="170">
        <v>17038.096000000001</v>
      </c>
      <c r="I28" s="478">
        <v>17038.096000000001</v>
      </c>
    </row>
    <row r="29" spans="2:10" ht="17.149999999999999" customHeight="1" x14ac:dyDescent="0.4">
      <c r="B29" s="169" t="s">
        <v>111</v>
      </c>
      <c r="C29" s="168">
        <v>270653.93799999997</v>
      </c>
      <c r="D29" s="168">
        <v>85748.357999999993</v>
      </c>
      <c r="E29" s="168">
        <v>12530.82</v>
      </c>
      <c r="F29" s="168">
        <v>14442.467000000001</v>
      </c>
      <c r="G29" s="168">
        <v>-2562.942</v>
      </c>
      <c r="H29" s="168">
        <v>-52201.959000000003</v>
      </c>
      <c r="I29" s="487">
        <v>328610.68199999997</v>
      </c>
    </row>
    <row r="30" spans="2:10" ht="12.75" customHeight="1" x14ac:dyDescent="0.4">
      <c r="B30" s="69"/>
      <c r="C30" s="69"/>
      <c r="D30" s="69"/>
      <c r="E30" s="69"/>
      <c r="F30" s="69"/>
      <c r="G30" s="69"/>
      <c r="H30" s="69"/>
      <c r="I30" s="178"/>
    </row>
    <row r="31" spans="2:10" ht="17.149999999999999" customHeight="1" x14ac:dyDescent="0.4">
      <c r="B31" s="177" t="s">
        <v>108</v>
      </c>
      <c r="C31" s="177" t="s">
        <v>127</v>
      </c>
      <c r="D31" s="177" t="s">
        <v>126</v>
      </c>
      <c r="E31" s="177" t="s">
        <v>125</v>
      </c>
      <c r="F31" s="177" t="s">
        <v>124</v>
      </c>
      <c r="G31" s="177" t="s">
        <v>123</v>
      </c>
      <c r="H31" s="177" t="s">
        <v>122</v>
      </c>
      <c r="I31" s="177" t="s">
        <v>121</v>
      </c>
    </row>
    <row r="32" spans="2:10" ht="17.149999999999999" customHeight="1" x14ac:dyDescent="0.4">
      <c r="B32" s="42" t="s">
        <v>120</v>
      </c>
      <c r="C32" s="170">
        <v>196085.83900000001</v>
      </c>
      <c r="D32" s="170">
        <v>96563.691000000006</v>
      </c>
      <c r="E32" s="170">
        <v>20801.305</v>
      </c>
      <c r="F32" s="170">
        <v>13868.281999999999</v>
      </c>
      <c r="G32" s="170">
        <v>9996.1759999999995</v>
      </c>
      <c r="H32" s="170">
        <v>-201234.45199999999</v>
      </c>
      <c r="I32" s="479">
        <v>136080.84100000001</v>
      </c>
    </row>
    <row r="33" spans="2:9" ht="17.149999999999999" customHeight="1" x14ac:dyDescent="0.4">
      <c r="B33" s="42" t="s">
        <v>119</v>
      </c>
      <c r="C33" s="170">
        <v>0</v>
      </c>
      <c r="D33" s="170">
        <v>0</v>
      </c>
      <c r="E33" s="170">
        <v>0</v>
      </c>
      <c r="F33" s="170">
        <v>0</v>
      </c>
      <c r="G33" s="170">
        <v>0</v>
      </c>
      <c r="H33" s="170">
        <v>96316.274000000005</v>
      </c>
      <c r="I33" s="479">
        <v>96316.274000000005</v>
      </c>
    </row>
    <row r="34" spans="2:9" ht="17.149999999999999" customHeight="1" x14ac:dyDescent="0.4">
      <c r="B34" s="171" t="s">
        <v>118</v>
      </c>
      <c r="C34" s="170">
        <v>0</v>
      </c>
      <c r="D34" s="170">
        <v>0</v>
      </c>
      <c r="E34" s="170">
        <v>0</v>
      </c>
      <c r="F34" s="170">
        <v>0</v>
      </c>
      <c r="G34" s="170">
        <v>0</v>
      </c>
      <c r="H34" s="170">
        <v>50341.983</v>
      </c>
      <c r="I34" s="479">
        <v>50341.983</v>
      </c>
    </row>
    <row r="35" spans="2:9" ht="17.149999999999999" customHeight="1" x14ac:dyDescent="0.4">
      <c r="B35" s="174" t="s">
        <v>117</v>
      </c>
      <c r="C35" s="480">
        <v>196085.83900000001</v>
      </c>
      <c r="D35" s="480">
        <v>96563.691000000006</v>
      </c>
      <c r="E35" s="480">
        <v>20801.305</v>
      </c>
      <c r="F35" s="480">
        <v>13868.281999999999</v>
      </c>
      <c r="G35" s="481">
        <v>9996.1759999999995</v>
      </c>
      <c r="H35" s="482">
        <v>-54576.194999999985</v>
      </c>
      <c r="I35" s="481">
        <v>282739.098</v>
      </c>
    </row>
    <row r="36" spans="2:9" ht="17.149999999999999" customHeight="1" x14ac:dyDescent="0.4">
      <c r="B36" s="176" t="s">
        <v>116</v>
      </c>
      <c r="C36" s="483">
        <v>83913.73</v>
      </c>
      <c r="D36" s="483">
        <v>6063.509</v>
      </c>
      <c r="E36" s="483">
        <v>6588.1189999999997</v>
      </c>
      <c r="F36" s="483">
        <v>10851.612999999999</v>
      </c>
      <c r="G36" s="484">
        <v>507.68599999999998</v>
      </c>
      <c r="H36" s="485">
        <v>7499.1289999999999</v>
      </c>
      <c r="I36" s="481">
        <v>115423.78600000001</v>
      </c>
    </row>
    <row r="37" spans="2:9" ht="17.149999999999999" customHeight="1" x14ac:dyDescent="0.4">
      <c r="B37" s="174" t="s">
        <v>115</v>
      </c>
      <c r="C37" s="480">
        <v>279999.56900000002</v>
      </c>
      <c r="D37" s="480">
        <v>102627.20000000001</v>
      </c>
      <c r="E37" s="480">
        <v>27389.423999999999</v>
      </c>
      <c r="F37" s="480">
        <v>24719.894999999997</v>
      </c>
      <c r="G37" s="481">
        <v>10503.861999999999</v>
      </c>
      <c r="H37" s="482">
        <v>-47077.065999999984</v>
      </c>
      <c r="I37" s="481">
        <v>398162.88400000002</v>
      </c>
    </row>
    <row r="38" spans="2:9" ht="17.149999999999999" customHeight="1" x14ac:dyDescent="0.4">
      <c r="B38" s="42" t="s">
        <v>114</v>
      </c>
      <c r="C38" s="170">
        <v>0</v>
      </c>
      <c r="D38" s="170">
        <v>0</v>
      </c>
      <c r="E38" s="170">
        <v>0</v>
      </c>
      <c r="F38" s="170">
        <v>0</v>
      </c>
      <c r="G38" s="170">
        <v>0</v>
      </c>
      <c r="H38" s="170">
        <v>-14044.333000000001</v>
      </c>
      <c r="I38" s="486">
        <v>-14044.333000000001</v>
      </c>
    </row>
    <row r="39" spans="2:9" ht="17.149999999999999" customHeight="1" x14ac:dyDescent="0.4">
      <c r="B39" s="42" t="s">
        <v>113</v>
      </c>
      <c r="C39" s="170">
        <v>0</v>
      </c>
      <c r="D39" s="170">
        <v>-23851.294000000002</v>
      </c>
      <c r="E39" s="170">
        <v>0</v>
      </c>
      <c r="F39" s="170">
        <v>0</v>
      </c>
      <c r="G39" s="170">
        <v>0</v>
      </c>
      <c r="H39" s="170">
        <v>147.667</v>
      </c>
      <c r="I39" s="486">
        <v>-23703.627</v>
      </c>
    </row>
    <row r="40" spans="2:9" ht="17.149999999999999" customHeight="1" x14ac:dyDescent="0.4">
      <c r="B40" s="171" t="s">
        <v>112</v>
      </c>
      <c r="C40" s="170">
        <v>0</v>
      </c>
      <c r="D40" s="170">
        <v>0</v>
      </c>
      <c r="E40" s="170">
        <v>0</v>
      </c>
      <c r="F40" s="170">
        <v>0</v>
      </c>
      <c r="G40" s="170">
        <v>0</v>
      </c>
      <c r="H40" s="170">
        <v>14131.437</v>
      </c>
      <c r="I40" s="486">
        <v>14131.437</v>
      </c>
    </row>
    <row r="41" spans="2:9" ht="17.149999999999999" customHeight="1" x14ac:dyDescent="0.4">
      <c r="B41" s="169" t="s">
        <v>111</v>
      </c>
      <c r="C41" s="487">
        <v>279999.56900000002</v>
      </c>
      <c r="D41" s="487">
        <v>78775.906000000017</v>
      </c>
      <c r="E41" s="487">
        <v>27389.423999999999</v>
      </c>
      <c r="F41" s="487">
        <v>24719.894999999997</v>
      </c>
      <c r="G41" s="487">
        <v>10503.861999999999</v>
      </c>
      <c r="H41" s="487">
        <v>-46842.294999999984</v>
      </c>
      <c r="I41" s="167">
        <v>374546.36100000003</v>
      </c>
    </row>
    <row r="42" spans="2:9" ht="12.75" customHeight="1" x14ac:dyDescent="0.4">
      <c r="B42" s="166"/>
      <c r="C42" s="165"/>
      <c r="D42" s="165"/>
      <c r="E42" s="165"/>
      <c r="F42" s="165"/>
      <c r="G42" s="165"/>
      <c r="H42" s="165"/>
      <c r="I42" s="165"/>
    </row>
    <row r="43" spans="2:9" x14ac:dyDescent="0.4">
      <c r="B43" s="177" t="s">
        <v>216</v>
      </c>
      <c r="C43" s="177" t="s">
        <v>127</v>
      </c>
      <c r="D43" s="177" t="s">
        <v>126</v>
      </c>
      <c r="E43" s="177" t="s">
        <v>125</v>
      </c>
      <c r="F43" s="177" t="s">
        <v>124</v>
      </c>
      <c r="G43" s="177" t="s">
        <v>123</v>
      </c>
      <c r="H43" s="177" t="s">
        <v>122</v>
      </c>
      <c r="I43" s="177" t="s">
        <v>121</v>
      </c>
    </row>
    <row r="44" spans="2:9" x14ac:dyDescent="0.4">
      <c r="B44" s="42" t="s">
        <v>120</v>
      </c>
      <c r="C44" s="478">
        <v>381947.12900000002</v>
      </c>
      <c r="D44" s="478">
        <v>201106.66699999999</v>
      </c>
      <c r="E44" s="478">
        <v>24543</v>
      </c>
      <c r="F44" s="478">
        <v>307.90600000000001</v>
      </c>
      <c r="G44" s="478">
        <v>-8478.4290000000001</v>
      </c>
      <c r="H44" s="478">
        <v>-438390.30499999999</v>
      </c>
      <c r="I44" s="478">
        <v>161035.96799999994</v>
      </c>
    </row>
    <row r="45" spans="2:9" x14ac:dyDescent="0.4">
      <c r="B45" s="42" t="s">
        <v>269</v>
      </c>
      <c r="C45" s="478">
        <v>0</v>
      </c>
      <c r="D45" s="478">
        <v>0</v>
      </c>
      <c r="E45" s="478">
        <v>0</v>
      </c>
      <c r="F45" s="478">
        <v>0</v>
      </c>
      <c r="G45" s="478">
        <v>0</v>
      </c>
      <c r="H45" s="478">
        <v>194562.247</v>
      </c>
      <c r="I45" s="478">
        <v>194562.247</v>
      </c>
    </row>
    <row r="46" spans="2:9" x14ac:dyDescent="0.4">
      <c r="B46" s="42" t="s">
        <v>263</v>
      </c>
      <c r="C46" s="478">
        <v>0</v>
      </c>
      <c r="D46" s="478">
        <v>0</v>
      </c>
      <c r="E46" s="478">
        <v>0</v>
      </c>
      <c r="F46" s="478">
        <v>0</v>
      </c>
      <c r="G46" s="478">
        <v>0</v>
      </c>
      <c r="H46" s="478">
        <v>44130.55</v>
      </c>
      <c r="I46" s="478">
        <v>44130.55</v>
      </c>
    </row>
    <row r="47" spans="2:9" x14ac:dyDescent="0.4">
      <c r="B47" s="174" t="s">
        <v>117</v>
      </c>
      <c r="C47" s="480">
        <v>381947.12900000002</v>
      </c>
      <c r="D47" s="480">
        <v>201106.66699999999</v>
      </c>
      <c r="E47" s="480">
        <v>24543</v>
      </c>
      <c r="F47" s="480">
        <v>307.90600000000001</v>
      </c>
      <c r="G47" s="480">
        <v>-8478.4290000000001</v>
      </c>
      <c r="H47" s="480">
        <v>-199697.50799999997</v>
      </c>
      <c r="I47" s="480">
        <v>399728.76499999996</v>
      </c>
    </row>
    <row r="48" spans="2:9" x14ac:dyDescent="0.4">
      <c r="B48" s="176" t="s">
        <v>116</v>
      </c>
      <c r="C48" s="483">
        <v>171821.18900000001</v>
      </c>
      <c r="D48" s="483">
        <v>9291.7489999999998</v>
      </c>
      <c r="E48" s="483">
        <v>14126.893</v>
      </c>
      <c r="F48" s="483">
        <v>24582.79</v>
      </c>
      <c r="G48" s="483">
        <v>1108.664</v>
      </c>
      <c r="H48" s="483">
        <v>17712.192999999999</v>
      </c>
      <c r="I48" s="483">
        <v>238643.47800000003</v>
      </c>
    </row>
    <row r="49" spans="2:9" x14ac:dyDescent="0.4">
      <c r="B49" s="174" t="s">
        <v>115</v>
      </c>
      <c r="C49" s="480">
        <v>553768.31799999997</v>
      </c>
      <c r="D49" s="480">
        <v>210398.416</v>
      </c>
      <c r="E49" s="480">
        <v>38669.892999999996</v>
      </c>
      <c r="F49" s="480">
        <v>24890.696</v>
      </c>
      <c r="G49" s="481">
        <v>-7369.7650000000003</v>
      </c>
      <c r="H49" s="482">
        <v>-181985.31499999997</v>
      </c>
      <c r="I49" s="481">
        <v>638372.24300000002</v>
      </c>
    </row>
    <row r="50" spans="2:9" x14ac:dyDescent="0.4">
      <c r="B50" s="42" t="s">
        <v>270</v>
      </c>
      <c r="C50" s="478">
        <v>0</v>
      </c>
      <c r="D50" s="478">
        <v>0</v>
      </c>
      <c r="E50" s="478">
        <v>0</v>
      </c>
      <c r="F50" s="478">
        <v>0</v>
      </c>
      <c r="G50" s="478">
        <v>0</v>
      </c>
      <c r="H50" s="478">
        <v>3773.3150000000001</v>
      </c>
      <c r="I50" s="478">
        <v>3773.3150000000001</v>
      </c>
    </row>
    <row r="51" spans="2:9" x14ac:dyDescent="0.4">
      <c r="B51" s="42" t="s">
        <v>271</v>
      </c>
      <c r="C51" s="478">
        <v>0</v>
      </c>
      <c r="D51" s="478">
        <v>-45407.576999999997</v>
      </c>
      <c r="E51" s="478">
        <v>0</v>
      </c>
      <c r="F51" s="478">
        <v>0</v>
      </c>
      <c r="G51" s="478">
        <v>0</v>
      </c>
      <c r="H51" s="478">
        <v>692.78599999999994</v>
      </c>
      <c r="I51" s="478">
        <v>-44714.790999999997</v>
      </c>
    </row>
    <row r="52" spans="2:9" x14ac:dyDescent="0.4">
      <c r="B52" s="42" t="s">
        <v>266</v>
      </c>
      <c r="C52" s="478">
        <v>0</v>
      </c>
      <c r="D52" s="478">
        <v>0</v>
      </c>
      <c r="E52" s="478">
        <v>0</v>
      </c>
      <c r="F52" s="478">
        <v>0</v>
      </c>
      <c r="G52" s="478">
        <v>0</v>
      </c>
      <c r="H52" s="478">
        <v>58100.463000000003</v>
      </c>
      <c r="I52" s="478">
        <v>58100.463000000003</v>
      </c>
    </row>
    <row r="53" spans="2:9" x14ac:dyDescent="0.4">
      <c r="B53" s="42" t="s">
        <v>268</v>
      </c>
      <c r="C53" s="478">
        <v>0</v>
      </c>
      <c r="D53" s="478">
        <v>0</v>
      </c>
      <c r="E53" s="478">
        <v>0</v>
      </c>
      <c r="F53" s="478">
        <v>0</v>
      </c>
      <c r="G53" s="478">
        <v>0</v>
      </c>
      <c r="H53" s="478">
        <v>15695.688</v>
      </c>
      <c r="I53" s="478">
        <v>15695.688</v>
      </c>
    </row>
    <row r="54" spans="2:9" x14ac:dyDescent="0.4">
      <c r="B54" s="169" t="s">
        <v>111</v>
      </c>
      <c r="C54" s="487">
        <v>553768.31799999997</v>
      </c>
      <c r="D54" s="487">
        <v>164990.83900000001</v>
      </c>
      <c r="E54" s="487">
        <v>38669.892999999996</v>
      </c>
      <c r="F54" s="487">
        <v>24890.696</v>
      </c>
      <c r="G54" s="487">
        <v>-7369.7650000000003</v>
      </c>
      <c r="H54" s="487">
        <v>-103723.06299999998</v>
      </c>
      <c r="I54" s="487">
        <v>671226.91799999995</v>
      </c>
    </row>
    <row r="56" spans="2:9" x14ac:dyDescent="0.4">
      <c r="B56" s="177" t="s">
        <v>217</v>
      </c>
      <c r="C56" s="177" t="s">
        <v>127</v>
      </c>
      <c r="D56" s="177" t="s">
        <v>126</v>
      </c>
      <c r="E56" s="177" t="s">
        <v>125</v>
      </c>
      <c r="F56" s="177" t="s">
        <v>124</v>
      </c>
      <c r="G56" s="177" t="s">
        <v>123</v>
      </c>
      <c r="H56" s="177" t="s">
        <v>122</v>
      </c>
      <c r="I56" s="177" t="s">
        <v>121</v>
      </c>
    </row>
    <row r="57" spans="2:9" x14ac:dyDescent="0.4">
      <c r="B57" s="42" t="s">
        <v>120</v>
      </c>
      <c r="C57" s="478">
        <v>395353.75400000002</v>
      </c>
      <c r="D57" s="478">
        <v>181761.68299999999</v>
      </c>
      <c r="E57" s="478">
        <v>59396.703000000001</v>
      </c>
      <c r="F57" s="478">
        <v>20433.016</v>
      </c>
      <c r="G57" s="478">
        <v>14591.799000000001</v>
      </c>
      <c r="H57" s="478">
        <v>-357606.50199999998</v>
      </c>
      <c r="I57" s="479">
        <v>313930.45299999998</v>
      </c>
    </row>
    <row r="58" spans="2:9" x14ac:dyDescent="0.4">
      <c r="B58" s="42" t="s">
        <v>269</v>
      </c>
      <c r="C58" s="478">
        <v>0</v>
      </c>
      <c r="D58" s="478">
        <v>0</v>
      </c>
      <c r="E58" s="478">
        <v>0</v>
      </c>
      <c r="F58" s="478">
        <v>0</v>
      </c>
      <c r="G58" s="478">
        <v>0</v>
      </c>
      <c r="H58" s="478">
        <v>189763.05600000001</v>
      </c>
      <c r="I58" s="479">
        <v>189763.05600000001</v>
      </c>
    </row>
    <row r="59" spans="2:9" x14ac:dyDescent="0.4">
      <c r="B59" s="171" t="s">
        <v>263</v>
      </c>
      <c r="C59" s="478">
        <v>0</v>
      </c>
      <c r="D59" s="478">
        <v>0</v>
      </c>
      <c r="E59" s="478">
        <v>0</v>
      </c>
      <c r="F59" s="478">
        <v>0</v>
      </c>
      <c r="G59" s="478">
        <v>0</v>
      </c>
      <c r="H59" s="478">
        <v>75929.637000000002</v>
      </c>
      <c r="I59" s="479">
        <v>75929.637000000002</v>
      </c>
    </row>
    <row r="60" spans="2:9" x14ac:dyDescent="0.4">
      <c r="B60" s="174" t="s">
        <v>117</v>
      </c>
      <c r="C60" s="480">
        <v>395353.75400000002</v>
      </c>
      <c r="D60" s="480">
        <v>181761.68299999999</v>
      </c>
      <c r="E60" s="480">
        <v>59396.703000000001</v>
      </c>
      <c r="F60" s="480">
        <v>20433.016</v>
      </c>
      <c r="G60" s="481">
        <v>14591.799000000001</v>
      </c>
      <c r="H60" s="482">
        <v>-91913.808999999965</v>
      </c>
      <c r="I60" s="481">
        <v>579623.14599999995</v>
      </c>
    </row>
    <row r="61" spans="2:9" x14ac:dyDescent="0.4">
      <c r="B61" s="176" t="s">
        <v>116</v>
      </c>
      <c r="C61" s="483">
        <v>166609.69500000001</v>
      </c>
      <c r="D61" s="483">
        <v>10235.183000000001</v>
      </c>
      <c r="E61" s="483">
        <v>13340.679</v>
      </c>
      <c r="F61" s="483">
        <v>21960.323</v>
      </c>
      <c r="G61" s="484">
        <v>1002.58</v>
      </c>
      <c r="H61" s="485">
        <v>22662.287</v>
      </c>
      <c r="I61" s="481">
        <v>235810.747</v>
      </c>
    </row>
    <row r="62" spans="2:9" x14ac:dyDescent="0.4">
      <c r="B62" s="174" t="s">
        <v>115</v>
      </c>
      <c r="C62" s="480">
        <v>561963.44900000002</v>
      </c>
      <c r="D62" s="480">
        <v>191996.86599999998</v>
      </c>
      <c r="E62" s="480">
        <v>72737.381999999998</v>
      </c>
      <c r="F62" s="480">
        <v>42393.339</v>
      </c>
      <c r="G62" s="481">
        <v>15594.379000000001</v>
      </c>
      <c r="H62" s="482">
        <v>-69251.521999999968</v>
      </c>
      <c r="I62" s="481">
        <v>815433.89299999992</v>
      </c>
    </row>
    <row r="63" spans="2:9" x14ac:dyDescent="0.4">
      <c r="B63" s="42" t="s">
        <v>270</v>
      </c>
      <c r="C63" s="478">
        <v>0</v>
      </c>
      <c r="D63" s="478">
        <v>0</v>
      </c>
      <c r="E63" s="478">
        <v>0</v>
      </c>
      <c r="F63" s="478">
        <v>0</v>
      </c>
      <c r="G63" s="478">
        <v>0</v>
      </c>
      <c r="H63" s="478">
        <v>-43394.915999999997</v>
      </c>
      <c r="I63" s="486">
        <v>-43394.915999999997</v>
      </c>
    </row>
    <row r="64" spans="2:9" x14ac:dyDescent="0.4">
      <c r="B64" s="42" t="s">
        <v>271</v>
      </c>
      <c r="C64" s="478">
        <v>0</v>
      </c>
      <c r="D64" s="478">
        <v>-37209.343999999997</v>
      </c>
      <c r="E64" s="478">
        <v>0</v>
      </c>
      <c r="F64" s="478">
        <v>0</v>
      </c>
      <c r="G64" s="478">
        <v>0</v>
      </c>
      <c r="H64" s="478">
        <v>298.08699999999999</v>
      </c>
      <c r="I64" s="486">
        <v>-36911.256999999998</v>
      </c>
    </row>
    <row r="65" spans="2:9" x14ac:dyDescent="0.4">
      <c r="B65" s="171" t="s">
        <v>266</v>
      </c>
      <c r="C65" s="478">
        <v>0</v>
      </c>
      <c r="D65" s="478">
        <v>0</v>
      </c>
      <c r="E65" s="478">
        <v>0</v>
      </c>
      <c r="F65" s="478">
        <v>0</v>
      </c>
      <c r="G65" s="478">
        <v>0</v>
      </c>
      <c r="H65" s="478">
        <v>31858.911</v>
      </c>
      <c r="I65" s="486">
        <v>31858.911</v>
      </c>
    </row>
    <row r="66" spans="2:9" x14ac:dyDescent="0.4">
      <c r="B66" s="169" t="s">
        <v>111</v>
      </c>
      <c r="C66" s="487">
        <v>561963.44900000002</v>
      </c>
      <c r="D66" s="487">
        <v>154787.522</v>
      </c>
      <c r="E66" s="487">
        <v>72737.381999999998</v>
      </c>
      <c r="F66" s="487">
        <v>42393.339</v>
      </c>
      <c r="G66" s="487">
        <v>15594.379000000001</v>
      </c>
      <c r="H66" s="487">
        <v>-80489.439999999973</v>
      </c>
      <c r="I66" s="167">
        <v>766986.63099999994</v>
      </c>
    </row>
  </sheetData>
  <mergeCells count="3">
    <mergeCell ref="C5:E5"/>
    <mergeCell ref="K6:M6"/>
    <mergeCell ref="B17:I17"/>
  </mergeCells>
  <hyperlinks>
    <hyperlink ref="B2" location="Home!A1" display="Home" xr:uid="{FA2405FD-842D-41F9-97EC-232B7232336A}"/>
  </hyperlinks>
  <pageMargins left="0.70866141732283472" right="0.78740157480314965" top="0.74803149606299213" bottom="0.74803149606299213" header="0.31496062992125984" footer="0.31496062992125984"/>
  <pageSetup fitToWidth="5" fitToHeight="9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B72EC-F1B3-4658-87F5-B5702E6A1189}">
  <sheetPr>
    <tabColor theme="4" tint="0.79998168889431442"/>
  </sheetPr>
  <dimension ref="A1:O48"/>
  <sheetViews>
    <sheetView showGridLines="0" topLeftCell="C4" zoomScale="85" zoomScaleNormal="85" workbookViewId="0">
      <selection activeCell="U22" sqref="U22"/>
    </sheetView>
  </sheetViews>
  <sheetFormatPr baseColWidth="10" defaultColWidth="11.453125" defaultRowHeight="15" x14ac:dyDescent="0.35"/>
  <cols>
    <col min="1" max="1" width="4.54296875" style="67" customWidth="1"/>
    <col min="2" max="2" width="56.54296875" style="66" customWidth="1"/>
    <col min="3" max="4" width="13.54296875" style="67" bestFit="1" customWidth="1"/>
    <col min="5" max="5" width="10.54296875" style="67" customWidth="1"/>
    <col min="6" max="6" width="0.81640625" style="67" customWidth="1"/>
    <col min="7" max="7" width="12.7265625" style="67" customWidth="1"/>
    <col min="8" max="8" width="13.81640625" style="67" customWidth="1"/>
    <col min="9" max="9" width="12.7265625" style="67" customWidth="1"/>
    <col min="10" max="10" width="14" style="67" customWidth="1"/>
    <col min="11" max="11" width="0.81640625" style="67" customWidth="1"/>
    <col min="12" max="13" width="13.54296875" style="67" bestFit="1" customWidth="1"/>
    <col min="14" max="14" width="12.54296875" style="67" bestFit="1" customWidth="1"/>
    <col min="15" max="16384" width="11.453125" style="67"/>
  </cols>
  <sheetData>
    <row r="1" spans="1:15" ht="28" customHeight="1" x14ac:dyDescent="0.35"/>
    <row r="2" spans="1:15" s="6" customFormat="1" ht="15.5" customHeight="1" x14ac:dyDescent="0.4">
      <c r="B2" s="430" t="s">
        <v>210</v>
      </c>
    </row>
    <row r="3" spans="1:15" ht="28" customHeight="1" x14ac:dyDescent="0.35"/>
    <row r="4" spans="1:15" ht="28" customHeight="1" x14ac:dyDescent="0.35">
      <c r="A4" s="281"/>
      <c r="B4" s="185" t="s">
        <v>141</v>
      </c>
      <c r="C4" s="280"/>
      <c r="D4" s="280"/>
      <c r="E4" s="280"/>
      <c r="F4" s="280"/>
      <c r="G4" s="280"/>
    </row>
    <row r="5" spans="1:15" ht="28" customHeight="1" x14ac:dyDescent="0.35">
      <c r="A5" s="259"/>
      <c r="B5" s="67"/>
      <c r="C5" s="568" t="s">
        <v>133</v>
      </c>
      <c r="D5" s="568"/>
      <c r="E5" s="568"/>
      <c r="F5" s="226"/>
      <c r="G5" s="563" t="s">
        <v>240</v>
      </c>
      <c r="H5" s="563"/>
      <c r="I5" s="563" t="s">
        <v>241</v>
      </c>
      <c r="J5" s="563"/>
      <c r="K5" s="226"/>
      <c r="L5" s="564" t="s">
        <v>140</v>
      </c>
      <c r="M5" s="564"/>
      <c r="N5" s="564"/>
    </row>
    <row r="6" spans="1:15" ht="32.25" customHeight="1" x14ac:dyDescent="0.35">
      <c r="A6" s="259"/>
      <c r="B6" s="279" t="s">
        <v>223</v>
      </c>
      <c r="C6" s="278" t="s">
        <v>215</v>
      </c>
      <c r="D6" s="278" t="s">
        <v>108</v>
      </c>
      <c r="E6" s="278" t="s">
        <v>143</v>
      </c>
      <c r="F6" s="262">
        <v>0</v>
      </c>
      <c r="G6" s="278" t="s">
        <v>272</v>
      </c>
      <c r="H6" s="278" t="s">
        <v>273</v>
      </c>
      <c r="I6" s="278" t="s">
        <v>272</v>
      </c>
      <c r="J6" s="278" t="s">
        <v>273</v>
      </c>
      <c r="K6" s="262">
        <v>0</v>
      </c>
      <c r="L6" s="278" t="s">
        <v>215</v>
      </c>
      <c r="M6" s="278" t="s">
        <v>108</v>
      </c>
      <c r="N6" s="278" t="s">
        <v>143</v>
      </c>
    </row>
    <row r="7" spans="1:15" s="184" customFormat="1" ht="17.149999999999999" customHeight="1" x14ac:dyDescent="0.35">
      <c r="A7" s="233"/>
      <c r="B7" s="71" t="s">
        <v>224</v>
      </c>
      <c r="C7" s="170">
        <v>4094745.8829999999</v>
      </c>
      <c r="D7" s="170">
        <v>4171342.7089999998</v>
      </c>
      <c r="E7" s="44">
        <v>-1.8362630774675037E-2</v>
      </c>
      <c r="F7" s="258">
        <v>0</v>
      </c>
      <c r="G7" s="170">
        <v>70928.902000000002</v>
      </c>
      <c r="H7" s="170">
        <v>-91066.058000000005</v>
      </c>
      <c r="I7" s="170">
        <v>63602.063999999998</v>
      </c>
      <c r="J7" s="170">
        <v>-58767.860999999997</v>
      </c>
      <c r="K7" s="258">
        <v>0</v>
      </c>
      <c r="L7" s="170">
        <v>4114883.0389999999</v>
      </c>
      <c r="M7" s="170">
        <v>4166508.5060000001</v>
      </c>
      <c r="N7" s="44">
        <v>-1.2390582408665862E-2</v>
      </c>
    </row>
    <row r="8" spans="1:15" s="184" customFormat="1" ht="17.149999999999999" customHeight="1" x14ac:dyDescent="0.35">
      <c r="A8" s="274"/>
      <c r="B8" s="71" t="s">
        <v>225</v>
      </c>
      <c r="C8" s="170">
        <v>-2916734.432</v>
      </c>
      <c r="D8" s="170">
        <v>-2928247.324</v>
      </c>
      <c r="E8" s="44">
        <v>-3.9316665315938248E-3</v>
      </c>
      <c r="F8" s="258">
        <v>0</v>
      </c>
      <c r="G8" s="170">
        <v>-73043.156000000003</v>
      </c>
      <c r="H8" s="170">
        <v>66256.322</v>
      </c>
      <c r="I8" s="170">
        <v>-55160.08</v>
      </c>
      <c r="J8" s="170">
        <v>41378.559999999998</v>
      </c>
      <c r="K8" s="258">
        <v>0</v>
      </c>
      <c r="L8" s="170">
        <v>-2909947.5980000002</v>
      </c>
      <c r="M8" s="170">
        <v>-2914465.804</v>
      </c>
      <c r="N8" s="44">
        <v>-1.5502690042884515E-3</v>
      </c>
    </row>
    <row r="9" spans="1:15" s="184" customFormat="1" ht="17.149999999999999" customHeight="1" x14ac:dyDescent="0.35">
      <c r="A9" s="232"/>
      <c r="B9" s="257" t="s">
        <v>226</v>
      </c>
      <c r="C9" s="172">
        <v>1178011.4509999999</v>
      </c>
      <c r="D9" s="172">
        <v>1243095.3849999998</v>
      </c>
      <c r="E9" s="254">
        <v>-5.2356347538045078E-2</v>
      </c>
      <c r="F9" s="256">
        <v>0</v>
      </c>
      <c r="G9" s="172">
        <v>-2114.2540000000008</v>
      </c>
      <c r="H9" s="172">
        <v>-24809.736000000004</v>
      </c>
      <c r="I9" s="172">
        <v>8441.9839999999967</v>
      </c>
      <c r="J9" s="172">
        <v>-17389.300999999999</v>
      </c>
      <c r="K9" s="256">
        <v>0</v>
      </c>
      <c r="L9" s="172">
        <v>1204935.4409999996</v>
      </c>
      <c r="M9" s="172">
        <v>1252042.702</v>
      </c>
      <c r="N9" s="254">
        <v>-3.7624324573556245E-2</v>
      </c>
    </row>
    <row r="10" spans="1:15" s="184" customFormat="1" ht="17.149999999999999" customHeight="1" x14ac:dyDescent="0.35">
      <c r="A10" s="277"/>
      <c r="B10" s="257" t="s">
        <v>227</v>
      </c>
      <c r="C10" s="254">
        <v>0.28768853664172545</v>
      </c>
      <c r="D10" s="254">
        <v>0.29800845236665013</v>
      </c>
      <c r="E10" s="254" t="s">
        <v>274</v>
      </c>
      <c r="F10" s="276">
        <v>0</v>
      </c>
      <c r="G10" s="254">
        <v>-2.9808074570222456E-2</v>
      </c>
      <c r="H10" s="254">
        <v>0.2724366964473196</v>
      </c>
      <c r="I10" s="254">
        <v>0.13273128997826228</v>
      </c>
      <c r="J10" s="254">
        <v>0.29589814405530263</v>
      </c>
      <c r="K10" s="276">
        <v>0</v>
      </c>
      <c r="L10" s="254">
        <v>0.29282373996535838</v>
      </c>
      <c r="M10" s="254">
        <v>0.30050165509010485</v>
      </c>
      <c r="N10" s="254" t="s">
        <v>275</v>
      </c>
    </row>
    <row r="11" spans="1:15" s="184" customFormat="1" ht="17.149999999999999" customHeight="1" x14ac:dyDescent="0.35">
      <c r="A11" s="274"/>
      <c r="B11" s="71" t="s">
        <v>276</v>
      </c>
      <c r="C11" s="170">
        <v>-1028964.393</v>
      </c>
      <c r="D11" s="170">
        <v>-1031099.075</v>
      </c>
      <c r="E11" s="44">
        <v>-2.0702976578655941E-3</v>
      </c>
      <c r="F11" s="258">
        <v>0</v>
      </c>
      <c r="G11" s="170">
        <v>-32408.724999999999</v>
      </c>
      <c r="H11" s="170">
        <v>23713.264999999999</v>
      </c>
      <c r="I11" s="170">
        <v>-32168.011999999999</v>
      </c>
      <c r="J11" s="170">
        <v>16403.427</v>
      </c>
      <c r="K11" s="258">
        <v>0</v>
      </c>
      <c r="L11" s="170">
        <v>-1020268.9330000001</v>
      </c>
      <c r="M11" s="170">
        <v>-1015334.49</v>
      </c>
      <c r="N11" s="44">
        <v>4.8599186264224326E-3</v>
      </c>
      <c r="O11" s="275"/>
    </row>
    <row r="12" spans="1:15" s="184" customFormat="1" ht="17.149999999999999" customHeight="1" x14ac:dyDescent="0.35">
      <c r="A12" s="274"/>
      <c r="B12" s="71" t="s">
        <v>229</v>
      </c>
      <c r="C12" s="170">
        <v>11166.937</v>
      </c>
      <c r="D12" s="170">
        <v>31571.696</v>
      </c>
      <c r="E12" s="44">
        <v>-0.64629910917677658</v>
      </c>
      <c r="F12" s="258">
        <v>0</v>
      </c>
      <c r="G12" s="170">
        <v>11.502000000000001</v>
      </c>
      <c r="H12" s="170">
        <v>1239.4259999999999</v>
      </c>
      <c r="I12" s="170">
        <v>24.645</v>
      </c>
      <c r="J12" s="170">
        <v>-159.38800000000001</v>
      </c>
      <c r="K12" s="258">
        <v>0</v>
      </c>
      <c r="L12" s="170">
        <v>9916.009</v>
      </c>
      <c r="M12" s="170">
        <v>31706.438999999998</v>
      </c>
      <c r="N12" s="44">
        <v>-0.68725567068569249</v>
      </c>
    </row>
    <row r="13" spans="1:15" s="184" customFormat="1" ht="17.149999999999999" customHeight="1" x14ac:dyDescent="0.35">
      <c r="A13" s="274"/>
      <c r="B13" s="71" t="s">
        <v>230</v>
      </c>
      <c r="C13" s="170">
        <v>979.26199999999994</v>
      </c>
      <c r="D13" s="170">
        <v>15931.293</v>
      </c>
      <c r="E13" s="44">
        <v>-0.9385321706154045</v>
      </c>
      <c r="F13" s="258">
        <v>0</v>
      </c>
      <c r="G13" s="170">
        <v>1087.8430000000001</v>
      </c>
      <c r="H13" s="170">
        <v>-154.358</v>
      </c>
      <c r="I13" s="170">
        <v>888.226</v>
      </c>
      <c r="J13" s="170">
        <v>159.798</v>
      </c>
      <c r="K13" s="258">
        <v>0</v>
      </c>
      <c r="L13" s="170">
        <v>45.776999999999873</v>
      </c>
      <c r="M13" s="170">
        <v>14883.268999999998</v>
      </c>
      <c r="N13" s="44">
        <v>-0.99692426442067261</v>
      </c>
    </row>
    <row r="14" spans="1:15" s="184" customFormat="1" ht="17.149999999999999" customHeight="1" x14ac:dyDescent="0.35">
      <c r="A14" s="274"/>
      <c r="B14" s="257" t="s">
        <v>231</v>
      </c>
      <c r="C14" s="172">
        <v>161193.25699999984</v>
      </c>
      <c r="D14" s="172">
        <v>259499.29899999982</v>
      </c>
      <c r="E14" s="254">
        <v>-0.37882970157850038</v>
      </c>
      <c r="F14" s="256">
        <v>0</v>
      </c>
      <c r="G14" s="172">
        <v>-33423.633999999998</v>
      </c>
      <c r="H14" s="172">
        <v>-11.403000000005079</v>
      </c>
      <c r="I14" s="172">
        <v>-22813.157000000003</v>
      </c>
      <c r="J14" s="172">
        <v>-985.46399999999971</v>
      </c>
      <c r="K14" s="255">
        <v>0</v>
      </c>
      <c r="L14" s="172">
        <v>194628.29399999956</v>
      </c>
      <c r="M14" s="172">
        <v>283297.92000000004</v>
      </c>
      <c r="N14" s="254">
        <v>-0.31299074133689531</v>
      </c>
      <c r="O14" s="67"/>
    </row>
    <row r="15" spans="1:15" s="184" customFormat="1" x14ac:dyDescent="0.35">
      <c r="A15" s="274"/>
      <c r="B15" s="71" t="s">
        <v>232</v>
      </c>
      <c r="C15" s="170">
        <v>-4044.1640000000002</v>
      </c>
      <c r="D15" s="170">
        <v>-471.71800000000002</v>
      </c>
      <c r="E15" s="44">
        <v>7.5732662310956975</v>
      </c>
      <c r="F15" s="258">
        <v>0</v>
      </c>
      <c r="G15" s="170">
        <v>0</v>
      </c>
      <c r="H15" s="170">
        <v>0</v>
      </c>
      <c r="I15" s="170">
        <v>0</v>
      </c>
      <c r="J15" s="170">
        <v>0</v>
      </c>
      <c r="K15" s="258">
        <v>0</v>
      </c>
      <c r="L15" s="170">
        <v>-4044.1640000000002</v>
      </c>
      <c r="M15" s="170">
        <v>-471.71800000000002</v>
      </c>
      <c r="N15" s="44">
        <v>7.5732662310956975</v>
      </c>
    </row>
    <row r="16" spans="1:15" s="184" customFormat="1" ht="17.149999999999999" customHeight="1" x14ac:dyDescent="0.35">
      <c r="A16" s="274"/>
      <c r="B16" s="71" t="s">
        <v>233</v>
      </c>
      <c r="C16" s="170">
        <v>-96037.929000000004</v>
      </c>
      <c r="D16" s="170">
        <v>-91018.411999999997</v>
      </c>
      <c r="E16" s="44">
        <v>5.5148369321143642E-2</v>
      </c>
      <c r="F16" s="258">
        <v>0</v>
      </c>
      <c r="G16" s="170">
        <v>7766.1260000000002</v>
      </c>
      <c r="H16" s="170">
        <v>554.04999999999995</v>
      </c>
      <c r="I16" s="170">
        <v>4240.8909999999996</v>
      </c>
      <c r="J16" s="170">
        <v>1056.971</v>
      </c>
      <c r="K16" s="258">
        <v>0</v>
      </c>
      <c r="L16" s="170">
        <v>-104358.10500000001</v>
      </c>
      <c r="M16" s="170">
        <v>-96316.274000000005</v>
      </c>
      <c r="N16" s="44">
        <v>8.3494000193570672E-2</v>
      </c>
    </row>
    <row r="17" spans="1:15" s="184" customFormat="1" ht="17.149999999999999" customHeight="1" x14ac:dyDescent="0.35">
      <c r="A17" s="274"/>
      <c r="B17" s="71" t="s">
        <v>234</v>
      </c>
      <c r="C17" s="170">
        <v>-5549.6880000000001</v>
      </c>
      <c r="D17" s="170">
        <v>13553.99</v>
      </c>
      <c r="E17" s="44">
        <v>-1.4094505012915017</v>
      </c>
      <c r="F17" s="258">
        <v>0</v>
      </c>
      <c r="G17" s="170">
        <v>-288.50099999999998</v>
      </c>
      <c r="H17" s="170">
        <v>17.510000000000002</v>
      </c>
      <c r="I17" s="170">
        <v>-391.423</v>
      </c>
      <c r="J17" s="170">
        <v>-98.92</v>
      </c>
      <c r="K17" s="258">
        <v>0</v>
      </c>
      <c r="L17" s="170">
        <v>-5278.6970000000001</v>
      </c>
      <c r="M17" s="170">
        <v>14044.333000000001</v>
      </c>
      <c r="N17" s="44">
        <v>-1.3758595726831597</v>
      </c>
    </row>
    <row r="18" spans="1:15" s="184" customFormat="1" ht="17.149999999999999" customHeight="1" x14ac:dyDescent="0.35">
      <c r="A18" s="274"/>
      <c r="B18" s="71" t="s">
        <v>235</v>
      </c>
      <c r="C18" s="170">
        <v>-42728.296999999999</v>
      </c>
      <c r="D18" s="170">
        <v>-14336.724</v>
      </c>
      <c r="E18" s="44">
        <v>1.9803389533062083</v>
      </c>
      <c r="F18" s="258">
        <v>0</v>
      </c>
      <c r="G18" s="170">
        <v>12862.422</v>
      </c>
      <c r="H18" s="170">
        <v>-2506.2370000000001</v>
      </c>
      <c r="I18" s="170">
        <v>78.120999999999995</v>
      </c>
      <c r="J18" s="170">
        <v>-283.40800000000002</v>
      </c>
      <c r="K18" s="258">
        <v>0</v>
      </c>
      <c r="L18" s="170">
        <v>-53084.481999999996</v>
      </c>
      <c r="M18" s="170">
        <v>-14131.437</v>
      </c>
      <c r="N18" s="44">
        <v>2.7564815241365754</v>
      </c>
    </row>
    <row r="19" spans="1:15" s="184" customFormat="1" ht="17.149999999999999" customHeight="1" x14ac:dyDescent="0.35">
      <c r="A19" s="274"/>
      <c r="B19" s="257" t="s">
        <v>236</v>
      </c>
      <c r="C19" s="172">
        <v>-148360.07800000001</v>
      </c>
      <c r="D19" s="172">
        <v>-92272.863999999987</v>
      </c>
      <c r="E19" s="254">
        <v>0.60784082739644929</v>
      </c>
      <c r="F19" s="256">
        <v>0</v>
      </c>
      <c r="G19" s="172">
        <v>20340.046999999999</v>
      </c>
      <c r="H19" s="172">
        <v>-1934.6770000000001</v>
      </c>
      <c r="I19" s="172">
        <v>3927.5889999999999</v>
      </c>
      <c r="J19" s="172">
        <v>674.64300000000003</v>
      </c>
      <c r="K19" s="255">
        <v>0</v>
      </c>
      <c r="L19" s="172">
        <v>-166765.448</v>
      </c>
      <c r="M19" s="172">
        <v>-96875.096000000005</v>
      </c>
      <c r="N19" s="254">
        <v>0.72144807990693494</v>
      </c>
      <c r="O19" s="67"/>
    </row>
    <row r="20" spans="1:15" s="184" customFormat="1" ht="17.149999999999999" customHeight="1" x14ac:dyDescent="0.35">
      <c r="A20" s="274"/>
      <c r="B20" s="257" t="s">
        <v>237</v>
      </c>
      <c r="C20" s="172">
        <v>12833.178999999829</v>
      </c>
      <c r="D20" s="172">
        <v>167226.43499999982</v>
      </c>
      <c r="E20" s="254">
        <v>-0.92325867019768826</v>
      </c>
      <c r="F20" s="256">
        <v>0</v>
      </c>
      <c r="G20" s="172">
        <v>-13083.587</v>
      </c>
      <c r="H20" s="172">
        <v>-1946.0800000000052</v>
      </c>
      <c r="I20" s="172">
        <v>-18885.568000000003</v>
      </c>
      <c r="J20" s="172">
        <v>-310.82099999999969</v>
      </c>
      <c r="K20" s="255">
        <v>0</v>
      </c>
      <c r="L20" s="172">
        <v>27862.845999999554</v>
      </c>
      <c r="M20" s="172">
        <v>186422.82400000002</v>
      </c>
      <c r="N20" s="254">
        <v>-0.85053951333770406</v>
      </c>
      <c r="O20" s="67"/>
    </row>
    <row r="21" spans="1:15" s="184" customFormat="1" ht="17.149999999999999" customHeight="1" x14ac:dyDescent="0.35">
      <c r="A21" s="274"/>
      <c r="B21" s="71" t="s">
        <v>238</v>
      </c>
      <c r="C21" s="170">
        <v>-30907.091</v>
      </c>
      <c r="D21" s="170">
        <v>-64179.146000000001</v>
      </c>
      <c r="E21" s="44">
        <v>-0.5184247076145263</v>
      </c>
      <c r="F21" s="258">
        <v>0</v>
      </c>
      <c r="G21" s="170">
        <v>-25916.530999999999</v>
      </c>
      <c r="H21" s="170">
        <v>1419.9359999999999</v>
      </c>
      <c r="I21" s="170">
        <v>-14064.984</v>
      </c>
      <c r="J21" s="170">
        <v>227.821</v>
      </c>
      <c r="K21" s="258">
        <v>0</v>
      </c>
      <c r="L21" s="170">
        <v>-6410.496000000001</v>
      </c>
      <c r="M21" s="170">
        <v>-50341.983</v>
      </c>
      <c r="N21" s="44">
        <v>-0.87266103522382099</v>
      </c>
    </row>
    <row r="22" spans="1:15" s="184" customFormat="1" ht="17.149999999999999" customHeight="1" x14ac:dyDescent="0.35">
      <c r="A22" s="274"/>
      <c r="B22" s="257" t="s">
        <v>239</v>
      </c>
      <c r="C22" s="172">
        <v>-18073.912000000171</v>
      </c>
      <c r="D22" s="172">
        <v>103047.28899999982</v>
      </c>
      <c r="E22" s="254">
        <v>-1.1753943473466848</v>
      </c>
      <c r="F22" s="256">
        <v>0</v>
      </c>
      <c r="G22" s="172">
        <v>-39000.118000000002</v>
      </c>
      <c r="H22" s="172">
        <v>-526.14400000000524</v>
      </c>
      <c r="I22" s="172">
        <v>-32950.552000000003</v>
      </c>
      <c r="J22" s="172">
        <v>-82.999999999999687</v>
      </c>
      <c r="K22" s="255">
        <v>0</v>
      </c>
      <c r="L22" s="172">
        <v>21452.349999999555</v>
      </c>
      <c r="M22" s="172">
        <v>136080.84100000001</v>
      </c>
      <c r="N22" s="254">
        <v>-0.84235583905599498</v>
      </c>
      <c r="O22" s="67"/>
    </row>
    <row r="23" spans="1:15" s="184" customFormat="1" ht="18" customHeight="1" x14ac:dyDescent="0.35">
      <c r="A23" s="233"/>
      <c r="B23" s="71" t="s">
        <v>242</v>
      </c>
      <c r="C23" s="170">
        <v>-36455.163999999997</v>
      </c>
      <c r="D23" s="170">
        <v>86491.017000000007</v>
      </c>
      <c r="E23" s="44">
        <v>-1.4214907543519808</v>
      </c>
      <c r="F23" s="258">
        <v>0</v>
      </c>
      <c r="G23" s="170">
        <v>-38999.991999999998</v>
      </c>
      <c r="H23" s="170">
        <v>-526.14400000000001</v>
      </c>
      <c r="I23" s="170">
        <v>-32950.519999999997</v>
      </c>
      <c r="J23" s="170">
        <v>-83</v>
      </c>
      <c r="K23" s="258">
        <v>0</v>
      </c>
      <c r="L23" s="170">
        <v>3070.9720000000016</v>
      </c>
      <c r="M23" s="170">
        <v>119524.53700000001</v>
      </c>
      <c r="N23" s="44">
        <v>-0.97430676514563697</v>
      </c>
    </row>
    <row r="24" spans="1:15" s="184" customFormat="1" ht="16.5" customHeight="1" x14ac:dyDescent="0.35">
      <c r="A24" s="233"/>
      <c r="B24" s="71" t="s">
        <v>243</v>
      </c>
      <c r="C24" s="170">
        <v>18381.252</v>
      </c>
      <c r="D24" s="170">
        <v>16556.272000000001</v>
      </c>
      <c r="E24" s="44">
        <v>0.1102289211001124</v>
      </c>
      <c r="F24" s="258">
        <v>0</v>
      </c>
      <c r="G24" s="170">
        <v>-0.126</v>
      </c>
      <c r="H24" s="170">
        <v>0</v>
      </c>
      <c r="I24" s="170">
        <v>-3.2000000000000001E-2</v>
      </c>
      <c r="J24" s="170">
        <v>0</v>
      </c>
      <c r="K24" s="258">
        <v>0</v>
      </c>
      <c r="L24" s="170">
        <v>18381.378000000001</v>
      </c>
      <c r="M24" s="170">
        <v>16556.304</v>
      </c>
      <c r="N24" s="44">
        <v>0.11023438564549193</v>
      </c>
    </row>
    <row r="25" spans="1:15" s="270" customFormat="1" ht="17.149999999999999" customHeight="1" x14ac:dyDescent="0.35">
      <c r="A25" s="232"/>
      <c r="B25" s="273" t="s">
        <v>111</v>
      </c>
      <c r="C25" s="272">
        <v>307897.571</v>
      </c>
      <c r="D25" s="272">
        <v>365819.52100000001</v>
      </c>
      <c r="E25" s="271">
        <v>-0.15833477076801494</v>
      </c>
      <c r="F25" s="256">
        <v>0</v>
      </c>
      <c r="G25" s="272">
        <v>-17970.613000000001</v>
      </c>
      <c r="H25" s="272">
        <v>-2742.498</v>
      </c>
      <c r="I25" s="272">
        <v>-6739.1369999999997</v>
      </c>
      <c r="J25" s="272">
        <v>-1987.703</v>
      </c>
      <c r="K25" s="255">
        <v>0</v>
      </c>
      <c r="L25" s="272">
        <v>328610.68200000003</v>
      </c>
      <c r="M25" s="272">
        <v>374546.36099999998</v>
      </c>
      <c r="N25" s="271">
        <v>-0.12264350634019361</v>
      </c>
    </row>
    <row r="26" spans="1:15" s="184" customFormat="1" ht="17.149999999999999" customHeight="1" x14ac:dyDescent="0.35">
      <c r="A26" s="267"/>
      <c r="B26" s="269" t="s">
        <v>244</v>
      </c>
      <c r="C26" s="268">
        <v>7.5193328181435287E-2</v>
      </c>
      <c r="D26" s="268">
        <v>8.769826564734555E-2</v>
      </c>
      <c r="E26" s="268" t="s">
        <v>277</v>
      </c>
      <c r="F26" s="268">
        <v>0</v>
      </c>
      <c r="G26" s="268">
        <v>-0.2533609359975712</v>
      </c>
      <c r="H26" s="268">
        <v>3.0115479468761017E-2</v>
      </c>
      <c r="I26" s="268">
        <v>-0.10595783495328076</v>
      </c>
      <c r="J26" s="268">
        <v>3.3822959797703035E-2</v>
      </c>
      <c r="K26" s="268">
        <v>0</v>
      </c>
      <c r="L26" s="268">
        <v>7.9859057690217866E-2</v>
      </c>
      <c r="M26" s="268">
        <v>8.9894538907248772E-2</v>
      </c>
      <c r="N26" s="268" t="s">
        <v>278</v>
      </c>
    </row>
    <row r="27" spans="1:15" s="184" customFormat="1" ht="7" customHeight="1" x14ac:dyDescent="0.35">
      <c r="A27" s="267"/>
      <c r="B27" s="71"/>
      <c r="C27" s="73"/>
      <c r="D27" s="73"/>
      <c r="E27" s="73"/>
      <c r="F27" s="73"/>
      <c r="G27" s="266"/>
      <c r="H27" s="266"/>
      <c r="I27" s="266"/>
      <c r="J27" s="266"/>
      <c r="K27" s="73"/>
      <c r="L27" s="265"/>
      <c r="M27" s="73"/>
      <c r="N27" s="73"/>
    </row>
    <row r="28" spans="1:15" s="184" customFormat="1" ht="17.5" customHeight="1" x14ac:dyDescent="0.35">
      <c r="A28" s="264"/>
      <c r="B28" s="565" t="s">
        <v>223</v>
      </c>
      <c r="C28" s="566" t="s">
        <v>279</v>
      </c>
      <c r="D28" s="566"/>
      <c r="E28" s="566"/>
      <c r="F28" s="226"/>
      <c r="G28" s="567" t="str">
        <f>+G5</f>
        <v>IAS 29 (Jun-26)</v>
      </c>
      <c r="H28" s="567"/>
      <c r="I28" s="567" t="str">
        <f>+I5</f>
        <v>IAS 29 (Jun-25)</v>
      </c>
      <c r="J28" s="567"/>
      <c r="K28" s="226"/>
      <c r="L28" s="564" t="s">
        <v>140</v>
      </c>
      <c r="M28" s="564"/>
      <c r="N28" s="564"/>
    </row>
    <row r="29" spans="1:15" s="184" customFormat="1" ht="30" x14ac:dyDescent="0.35">
      <c r="A29" s="263"/>
      <c r="B29" s="565"/>
      <c r="C29" s="261" t="s">
        <v>215</v>
      </c>
      <c r="D29" s="261" t="s">
        <v>108</v>
      </c>
      <c r="E29" s="261" t="s">
        <v>143</v>
      </c>
      <c r="F29" s="262">
        <v>0</v>
      </c>
      <c r="G29" s="261" t="s">
        <v>272</v>
      </c>
      <c r="H29" s="261" t="s">
        <v>273</v>
      </c>
      <c r="I29" s="261" t="s">
        <v>272</v>
      </c>
      <c r="J29" s="261" t="s">
        <v>273</v>
      </c>
      <c r="K29" s="262">
        <v>0</v>
      </c>
      <c r="L29" s="261" t="s">
        <v>215</v>
      </c>
      <c r="M29" s="261" t="s">
        <v>108</v>
      </c>
      <c r="N29" s="261" t="s">
        <v>143</v>
      </c>
    </row>
    <row r="30" spans="1:15" s="184" customFormat="1" ht="17.149999999999999" customHeight="1" x14ac:dyDescent="0.35">
      <c r="A30" s="260"/>
      <c r="B30" s="71" t="s">
        <v>139</v>
      </c>
      <c r="C30" s="170">
        <v>1390.425</v>
      </c>
      <c r="D30" s="170">
        <v>23551.367000000002</v>
      </c>
      <c r="E30" s="44">
        <v>-0.94096202568623721</v>
      </c>
      <c r="F30" s="258">
        <v>0</v>
      </c>
      <c r="G30" s="170">
        <v>0</v>
      </c>
      <c r="H30" s="170">
        <v>715.69799999999998</v>
      </c>
      <c r="I30" s="170">
        <v>0</v>
      </c>
      <c r="J30" s="170">
        <v>-152.26</v>
      </c>
      <c r="K30" s="258">
        <v>0</v>
      </c>
      <c r="L30" s="170">
        <v>674.72699999999998</v>
      </c>
      <c r="M30" s="170">
        <v>23703.627</v>
      </c>
      <c r="N30" s="44">
        <v>-0.97153486257609434</v>
      </c>
    </row>
    <row r="31" spans="1:15" ht="17.149999999999999" customHeight="1" x14ac:dyDescent="0.35">
      <c r="A31" s="259"/>
      <c r="B31" s="71" t="s">
        <v>138</v>
      </c>
      <c r="C31" s="170">
        <v>507.59243999998876</v>
      </c>
      <c r="D31" s="170">
        <v>-6810.7512199993325</v>
      </c>
      <c r="E31" s="44">
        <v>-1.0745281135081657</v>
      </c>
      <c r="F31" s="258">
        <v>0</v>
      </c>
      <c r="G31" s="170">
        <v>0</v>
      </c>
      <c r="H31" s="170">
        <v>-250.49429999999998</v>
      </c>
      <c r="I31" s="170">
        <v>0</v>
      </c>
      <c r="J31" s="170">
        <v>53.290999999999997</v>
      </c>
      <c r="K31" s="258">
        <v>0</v>
      </c>
      <c r="L31" s="170">
        <v>758.08673999998871</v>
      </c>
      <c r="M31" s="170">
        <v>-6864.0422199993327</v>
      </c>
      <c r="N31" s="44">
        <v>-1.1104431930490168</v>
      </c>
    </row>
    <row r="32" spans="1:15" s="184" customFormat="1" ht="17.149999999999999" customHeight="1" x14ac:dyDescent="0.35">
      <c r="A32" s="233"/>
      <c r="B32" s="257" t="s">
        <v>137</v>
      </c>
      <c r="C32" s="172">
        <v>1898.0174399999887</v>
      </c>
      <c r="D32" s="172">
        <v>16740.615780000669</v>
      </c>
      <c r="E32" s="254">
        <v>-0.88662200572887695</v>
      </c>
      <c r="F32" s="256">
        <v>0</v>
      </c>
      <c r="G32" s="172">
        <v>0</v>
      </c>
      <c r="H32" s="172">
        <v>465.20370000000003</v>
      </c>
      <c r="I32" s="172">
        <v>0</v>
      </c>
      <c r="J32" s="172">
        <v>-98.968999999999994</v>
      </c>
      <c r="K32" s="255">
        <v>0</v>
      </c>
      <c r="L32" s="172">
        <v>1432.8137399999887</v>
      </c>
      <c r="M32" s="172">
        <v>16839.584780000667</v>
      </c>
      <c r="N32" s="254">
        <v>-0.91491395074647841</v>
      </c>
    </row>
    <row r="33" spans="1:14" s="184" customFormat="1" ht="16" customHeight="1" x14ac:dyDescent="0.35">
      <c r="A33" s="233"/>
      <c r="C33" s="252"/>
      <c r="D33" s="252"/>
      <c r="E33" s="253"/>
      <c r="F33" s="253"/>
      <c r="G33" s="252"/>
      <c r="H33" s="252"/>
      <c r="I33" s="252"/>
      <c r="J33" s="252"/>
      <c r="M33" s="233"/>
      <c r="N33" s="251"/>
    </row>
    <row r="34" spans="1:14" x14ac:dyDescent="0.35">
      <c r="A34" s="242"/>
    </row>
    <row r="35" spans="1:14" x14ac:dyDescent="0.35">
      <c r="A35" s="242"/>
      <c r="B35" s="250" t="s">
        <v>280</v>
      </c>
      <c r="C35" s="248" t="s">
        <v>215</v>
      </c>
      <c r="D35" s="248" t="s">
        <v>108</v>
      </c>
      <c r="E35" s="248" t="s">
        <v>143</v>
      </c>
      <c r="F35" s="249">
        <v>0</v>
      </c>
      <c r="G35" s="248" t="s">
        <v>216</v>
      </c>
      <c r="H35" s="248" t="s">
        <v>217</v>
      </c>
      <c r="I35" s="248" t="s">
        <v>143</v>
      </c>
    </row>
    <row r="36" spans="1:14" x14ac:dyDescent="0.35">
      <c r="A36" s="242"/>
      <c r="B36" s="245" t="s">
        <v>281</v>
      </c>
      <c r="C36" s="247">
        <v>3070.9720000000016</v>
      </c>
      <c r="D36" s="247">
        <v>119524.53700000001</v>
      </c>
      <c r="E36" s="243">
        <v>-0.97430676514563697</v>
      </c>
      <c r="F36" s="106">
        <v>0</v>
      </c>
      <c r="G36" s="247">
        <v>116728.08300000001</v>
      </c>
      <c r="H36" s="247">
        <v>279708.37900000002</v>
      </c>
      <c r="I36" s="246">
        <v>-0.58267934833657598</v>
      </c>
    </row>
    <row r="37" spans="1:14" x14ac:dyDescent="0.35">
      <c r="A37" s="242"/>
      <c r="B37" s="245" t="s">
        <v>282</v>
      </c>
      <c r="C37" s="244">
        <v>-39526.135999999999</v>
      </c>
      <c r="D37" s="244">
        <v>-33033.519999999997</v>
      </c>
      <c r="E37" s="243">
        <v>0.19654629600478546</v>
      </c>
      <c r="F37" s="106">
        <v>0</v>
      </c>
      <c r="G37" s="244">
        <v>-76966.703000000009</v>
      </c>
      <c r="H37" s="244">
        <v>-84442.48</v>
      </c>
      <c r="I37" s="243">
        <v>-8.8530997668471945E-2</v>
      </c>
    </row>
    <row r="38" spans="1:14" ht="15.5" thickBot="1" x14ac:dyDescent="0.4">
      <c r="A38" s="242"/>
      <c r="B38" s="241" t="s">
        <v>283</v>
      </c>
      <c r="C38" s="239">
        <v>1898.0174399999887</v>
      </c>
      <c r="D38" s="239">
        <v>16740.615780000669</v>
      </c>
      <c r="E38" s="238">
        <v>-0.88662200572887695</v>
      </c>
      <c r="F38" s="240">
        <v>0</v>
      </c>
      <c r="G38" s="239">
        <v>34151.547120000061</v>
      </c>
      <c r="H38" s="239">
        <v>25457.807370000592</v>
      </c>
      <c r="I38" s="238">
        <v>0.34149601431284871</v>
      </c>
    </row>
    <row r="39" spans="1:14" ht="15.5" thickTop="1" x14ac:dyDescent="0.35">
      <c r="B39" s="237" t="s">
        <v>284</v>
      </c>
      <c r="C39" s="236">
        <v>-38353.181439999986</v>
      </c>
      <c r="D39" s="235">
        <v>69750.401219999359</v>
      </c>
      <c r="E39" s="234">
        <v>-1.5498632376182386</v>
      </c>
      <c r="F39" s="106">
        <v>0</v>
      </c>
      <c r="G39" s="236">
        <v>5609.8328799999435</v>
      </c>
      <c r="H39" s="235">
        <v>169808.09162999946</v>
      </c>
      <c r="I39" s="234">
        <v>-0.9669636892673914</v>
      </c>
    </row>
    <row r="40" spans="1:14" x14ac:dyDescent="0.35">
      <c r="A40" s="233"/>
      <c r="F40" s="231"/>
      <c r="G40" s="231"/>
      <c r="H40" s="231"/>
      <c r="I40" s="231"/>
      <c r="J40" s="231"/>
    </row>
    <row r="41" spans="1:14" x14ac:dyDescent="0.35">
      <c r="A41" s="233"/>
    </row>
    <row r="42" spans="1:14" x14ac:dyDescent="0.35">
      <c r="A42" s="233"/>
    </row>
    <row r="43" spans="1:14" x14ac:dyDescent="0.35">
      <c r="A43" s="233"/>
    </row>
    <row r="44" spans="1:14" x14ac:dyDescent="0.35">
      <c r="A44" s="233"/>
    </row>
    <row r="45" spans="1:14" x14ac:dyDescent="0.35">
      <c r="A45" s="233"/>
    </row>
    <row r="46" spans="1:14" x14ac:dyDescent="0.35">
      <c r="A46" s="232"/>
    </row>
    <row r="47" spans="1:14" x14ac:dyDescent="0.35">
      <c r="A47" s="233"/>
    </row>
    <row r="48" spans="1:14" x14ac:dyDescent="0.35">
      <c r="A48" s="232"/>
      <c r="F48" s="231"/>
      <c r="G48" s="231"/>
      <c r="H48" s="231"/>
      <c r="I48" s="231"/>
      <c r="J48" s="231"/>
    </row>
  </sheetData>
  <mergeCells count="9">
    <mergeCell ref="G5:H5"/>
    <mergeCell ref="L5:N5"/>
    <mergeCell ref="B28:B29"/>
    <mergeCell ref="C28:E28"/>
    <mergeCell ref="G28:H28"/>
    <mergeCell ref="L28:N28"/>
    <mergeCell ref="C5:E5"/>
    <mergeCell ref="I5:J5"/>
    <mergeCell ref="I28:J28"/>
  </mergeCells>
  <hyperlinks>
    <hyperlink ref="B2" location="Home!A1" display="Home" xr:uid="{00AA02EF-7D1A-47E2-BF40-D7A967231162}"/>
  </hyperlink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550A6-C1CD-4447-8D45-1DF583DA901F}">
  <sheetPr>
    <tabColor theme="4" tint="0.79998168889431442"/>
  </sheetPr>
  <dimension ref="B3:N32"/>
  <sheetViews>
    <sheetView showGridLines="0" workbookViewId="0"/>
  </sheetViews>
  <sheetFormatPr baseColWidth="10" defaultRowHeight="14.5" x14ac:dyDescent="0.35"/>
  <cols>
    <col min="1" max="1" width="10.90625" bestFit="1" customWidth="1"/>
    <col min="2" max="2" width="58.81640625" customWidth="1"/>
    <col min="3" max="4" width="11.453125" bestFit="1" customWidth="1"/>
    <col min="6" max="6" width="2.81640625" customWidth="1"/>
    <col min="11" max="11" width="2.1796875" customWidth="1"/>
  </cols>
  <sheetData>
    <row r="3" spans="2:14" ht="15" x14ac:dyDescent="0.35">
      <c r="B3" s="185" t="s">
        <v>248</v>
      </c>
    </row>
    <row r="5" spans="2:14" ht="15" x14ac:dyDescent="0.35">
      <c r="B5" s="67"/>
      <c r="C5" s="568" t="s">
        <v>133</v>
      </c>
      <c r="D5" s="568"/>
      <c r="E5" s="568"/>
      <c r="F5" s="536"/>
      <c r="G5" s="568" t="s">
        <v>240</v>
      </c>
      <c r="H5" s="568"/>
      <c r="I5" s="568" t="s">
        <v>241</v>
      </c>
      <c r="J5" s="568"/>
      <c r="K5" s="536"/>
      <c r="L5" s="564" t="s">
        <v>140</v>
      </c>
      <c r="M5" s="564"/>
      <c r="N5" s="564"/>
    </row>
    <row r="6" spans="2:14" ht="30" x14ac:dyDescent="0.35">
      <c r="B6" s="279" t="s">
        <v>223</v>
      </c>
      <c r="C6" s="488" t="s">
        <v>216</v>
      </c>
      <c r="D6" s="488" t="s">
        <v>217</v>
      </c>
      <c r="E6" s="488" t="s">
        <v>143</v>
      </c>
      <c r="F6" s="537"/>
      <c r="G6" s="488" t="s">
        <v>272</v>
      </c>
      <c r="H6" s="488" t="s">
        <v>273</v>
      </c>
      <c r="I6" s="488" t="s">
        <v>272</v>
      </c>
      <c r="J6" s="488" t="s">
        <v>273</v>
      </c>
      <c r="K6" s="537"/>
      <c r="L6" s="488" t="s">
        <v>216</v>
      </c>
      <c r="M6" s="488" t="s">
        <v>217</v>
      </c>
      <c r="N6" s="488" t="s">
        <v>143</v>
      </c>
    </row>
    <row r="7" spans="2:14" ht="15" x14ac:dyDescent="0.35">
      <c r="B7" s="71" t="s">
        <v>224</v>
      </c>
      <c r="C7" s="478">
        <v>8135754.7280000001</v>
      </c>
      <c r="D7" s="478">
        <v>8202925.8559999997</v>
      </c>
      <c r="E7" s="55">
        <v>-8.1886791590183305E-3</v>
      </c>
      <c r="F7" s="538"/>
      <c r="G7" s="478">
        <v>97590.97</v>
      </c>
      <c r="H7" s="478">
        <v>-33702.737000000001</v>
      </c>
      <c r="I7" s="478">
        <v>91138.865999999995</v>
      </c>
      <c r="J7" s="478">
        <v>-195529.01699999999</v>
      </c>
      <c r="K7" s="538"/>
      <c r="L7" s="478">
        <v>8071866.4950000001</v>
      </c>
      <c r="M7" s="478">
        <v>8307316.0069999993</v>
      </c>
      <c r="N7" s="55">
        <v>-2.834242874613202E-2</v>
      </c>
    </row>
    <row r="8" spans="2:14" ht="15" x14ac:dyDescent="0.35">
      <c r="B8" s="71" t="s">
        <v>225</v>
      </c>
      <c r="C8" s="478">
        <v>-5779497.0070000002</v>
      </c>
      <c r="D8" s="478">
        <v>-5764304.9960000003</v>
      </c>
      <c r="E8" s="55">
        <v>2.6355321258229036E-3</v>
      </c>
      <c r="F8" s="538"/>
      <c r="G8" s="478">
        <v>-108624.178</v>
      </c>
      <c r="H8" s="478">
        <v>25275.326000000001</v>
      </c>
      <c r="I8" s="478">
        <v>-83518.082999999999</v>
      </c>
      <c r="J8" s="478">
        <v>135909.59700000001</v>
      </c>
      <c r="K8" s="538"/>
      <c r="L8" s="478">
        <v>-5696148.1550000003</v>
      </c>
      <c r="M8" s="478">
        <v>-5816696.5100000007</v>
      </c>
      <c r="N8" s="55">
        <v>-2.072453922819506E-2</v>
      </c>
    </row>
    <row r="9" spans="2:14" ht="15" x14ac:dyDescent="0.35">
      <c r="B9" s="257" t="s">
        <v>226</v>
      </c>
      <c r="C9" s="482">
        <v>2356257.7209999999</v>
      </c>
      <c r="D9" s="482">
        <v>2438620.8599999994</v>
      </c>
      <c r="E9" s="489">
        <v>-3.3774474889056605E-2</v>
      </c>
      <c r="F9" s="539"/>
      <c r="G9" s="482">
        <v>-11033.207999999999</v>
      </c>
      <c r="H9" s="482">
        <v>-8427.4110000000001</v>
      </c>
      <c r="I9" s="482">
        <v>7620.7829999999958</v>
      </c>
      <c r="J9" s="482">
        <v>-59619.419999999984</v>
      </c>
      <c r="K9" s="539"/>
      <c r="L9" s="482">
        <v>2375718.34</v>
      </c>
      <c r="M9" s="482">
        <v>2490619.4969999986</v>
      </c>
      <c r="N9" s="489">
        <v>-4.6133565218773653E-2</v>
      </c>
    </row>
    <row r="10" spans="2:14" ht="15" x14ac:dyDescent="0.35">
      <c r="B10" s="257" t="s">
        <v>227</v>
      </c>
      <c r="C10" s="489">
        <v>0.28961759538923992</v>
      </c>
      <c r="D10" s="489">
        <v>0.29728671242545479</v>
      </c>
      <c r="E10" s="489" t="s">
        <v>275</v>
      </c>
      <c r="F10" s="540"/>
      <c r="G10" s="489">
        <v>-0.11305562389635024</v>
      </c>
      <c r="H10" s="489">
        <v>0.25005123471129365</v>
      </c>
      <c r="I10" s="489">
        <v>8.3617268180624454E-2</v>
      </c>
      <c r="J10" s="489">
        <v>0.30491341343980666</v>
      </c>
      <c r="K10" s="540"/>
      <c r="L10" s="489">
        <v>0.29432081681127953</v>
      </c>
      <c r="M10" s="489">
        <v>0.29981037135235089</v>
      </c>
      <c r="N10" s="489" t="s">
        <v>285</v>
      </c>
    </row>
    <row r="11" spans="2:14" ht="15" x14ac:dyDescent="0.35">
      <c r="B11" s="71" t="s">
        <v>228</v>
      </c>
      <c r="C11" s="478">
        <v>-2020447.926</v>
      </c>
      <c r="D11" s="478">
        <v>-2004753.997</v>
      </c>
      <c r="E11" s="55">
        <v>7.828356508322365E-3</v>
      </c>
      <c r="F11" s="538"/>
      <c r="G11" s="478">
        <v>-52498.326999999997</v>
      </c>
      <c r="H11" s="478">
        <v>8902.5990000000002</v>
      </c>
      <c r="I11" s="478">
        <v>-53411.32</v>
      </c>
      <c r="J11" s="478">
        <v>52019.777999999998</v>
      </c>
      <c r="K11" s="538"/>
      <c r="L11" s="478">
        <v>-1976852.1979999999</v>
      </c>
      <c r="M11" s="478">
        <v>-2003362.4549999998</v>
      </c>
      <c r="N11" s="55">
        <v>-1.3232881016530751E-2</v>
      </c>
    </row>
    <row r="12" spans="2:14" ht="15" x14ac:dyDescent="0.35">
      <c r="B12" s="71" t="s">
        <v>229</v>
      </c>
      <c r="C12" s="478">
        <v>61718.495000000003</v>
      </c>
      <c r="D12" s="478">
        <v>50521.38</v>
      </c>
      <c r="E12" s="55">
        <v>0.22163121830797183</v>
      </c>
      <c r="F12" s="538"/>
      <c r="G12" s="478">
        <v>18.675000000000001</v>
      </c>
      <c r="H12" s="478">
        <v>1076.19</v>
      </c>
      <c r="I12" s="478">
        <v>36.402999999999999</v>
      </c>
      <c r="J12" s="478">
        <v>-928.90099999999995</v>
      </c>
      <c r="K12" s="538"/>
      <c r="L12" s="478">
        <v>60623.63</v>
      </c>
      <c r="M12" s="478">
        <v>51413.877999999997</v>
      </c>
      <c r="N12" s="55">
        <v>0.17912968945855434</v>
      </c>
    </row>
    <row r="13" spans="2:14" ht="15" x14ac:dyDescent="0.35">
      <c r="B13" s="71" t="s">
        <v>230</v>
      </c>
      <c r="C13" s="478">
        <v>13358.617</v>
      </c>
      <c r="D13" s="478">
        <v>37409.495999999999</v>
      </c>
      <c r="E13" s="55">
        <v>-0.64290839416815448</v>
      </c>
      <c r="F13" s="538"/>
      <c r="G13" s="478">
        <v>2559.8989999999999</v>
      </c>
      <c r="H13" s="478">
        <v>70.326999999999998</v>
      </c>
      <c r="I13" s="478">
        <v>1990.62</v>
      </c>
      <c r="J13" s="478">
        <v>57.195999999999998</v>
      </c>
      <c r="K13" s="538"/>
      <c r="L13" s="478">
        <v>10728.391000000001</v>
      </c>
      <c r="M13" s="478">
        <v>35361.679999999993</v>
      </c>
      <c r="N13" s="55">
        <v>-0.69660969162098629</v>
      </c>
    </row>
    <row r="14" spans="2:14" ht="15" x14ac:dyDescent="0.35">
      <c r="B14" s="257" t="s">
        <v>231</v>
      </c>
      <c r="C14" s="482">
        <v>410886.90699999995</v>
      </c>
      <c r="D14" s="482">
        <v>521797.73899999942</v>
      </c>
      <c r="E14" s="489">
        <v>-0.2125552176836849</v>
      </c>
      <c r="F14" s="539"/>
      <c r="G14" s="482">
        <v>-60952.960999999996</v>
      </c>
      <c r="H14" s="482">
        <v>1621.7050000000002</v>
      </c>
      <c r="I14" s="482">
        <v>-43763.514000000003</v>
      </c>
      <c r="J14" s="482">
        <v>-8471.3469999999852</v>
      </c>
      <c r="K14" s="541"/>
      <c r="L14" s="482">
        <v>470218.163</v>
      </c>
      <c r="M14" s="482">
        <v>574032.5999999987</v>
      </c>
      <c r="N14" s="489">
        <v>-0.18085111716651447</v>
      </c>
    </row>
    <row r="15" spans="2:14" ht="15" x14ac:dyDescent="0.35">
      <c r="B15" s="71" t="s">
        <v>232</v>
      </c>
      <c r="C15" s="478">
        <v>-8615.6200000000008</v>
      </c>
      <c r="D15" s="478">
        <v>-5945.4589999999998</v>
      </c>
      <c r="E15" s="55">
        <v>0.44910931182941494</v>
      </c>
      <c r="F15" s="538"/>
      <c r="G15" s="478">
        <v>0</v>
      </c>
      <c r="H15" s="478">
        <v>0</v>
      </c>
      <c r="I15" s="478">
        <v>0</v>
      </c>
      <c r="J15" s="478">
        <v>0</v>
      </c>
      <c r="K15" s="538"/>
      <c r="L15" s="478">
        <v>-8615.6200000000008</v>
      </c>
      <c r="M15" s="478">
        <v>-5945.4589999999998</v>
      </c>
      <c r="N15" s="55">
        <v>0.44910931182941494</v>
      </c>
    </row>
    <row r="16" spans="2:14" ht="15" x14ac:dyDescent="0.35">
      <c r="B16" s="71" t="s">
        <v>233</v>
      </c>
      <c r="C16" s="478">
        <v>-179587.89199999999</v>
      </c>
      <c r="D16" s="478">
        <v>-173935.31700000001</v>
      </c>
      <c r="E16" s="55">
        <v>3.2498144123312089E-2</v>
      </c>
      <c r="F16" s="538"/>
      <c r="G16" s="478">
        <v>14964.656000000001</v>
      </c>
      <c r="H16" s="478">
        <v>9.6989999999999998</v>
      </c>
      <c r="I16" s="478">
        <v>13927.147999999999</v>
      </c>
      <c r="J16" s="478">
        <v>1900.5909999999999</v>
      </c>
      <c r="K16" s="538"/>
      <c r="L16" s="478">
        <v>-194562.24699999997</v>
      </c>
      <c r="M16" s="478">
        <v>-189763.05599999998</v>
      </c>
      <c r="N16" s="55">
        <v>2.5290439040990043E-2</v>
      </c>
    </row>
    <row r="17" spans="2:14" ht="15" x14ac:dyDescent="0.35">
      <c r="B17" s="71" t="s">
        <v>234</v>
      </c>
      <c r="C17" s="478">
        <v>-4554.509</v>
      </c>
      <c r="D17" s="478">
        <v>42668.404999999999</v>
      </c>
      <c r="E17" s="55">
        <v>-1.1067419557867233</v>
      </c>
      <c r="F17" s="538"/>
      <c r="G17" s="478">
        <v>-808.27700000000004</v>
      </c>
      <c r="H17" s="478">
        <v>27.082999999999998</v>
      </c>
      <c r="I17" s="478">
        <v>-632.38</v>
      </c>
      <c r="J17" s="478">
        <v>-94.131</v>
      </c>
      <c r="K17" s="538"/>
      <c r="L17" s="478">
        <v>-3773.3150000000001</v>
      </c>
      <c r="M17" s="478">
        <v>43394.915999999997</v>
      </c>
      <c r="N17" s="55">
        <v>-1.0869529278498891</v>
      </c>
    </row>
    <row r="18" spans="2:14" ht="15" x14ac:dyDescent="0.35">
      <c r="B18" s="71" t="s">
        <v>235</v>
      </c>
      <c r="C18" s="478">
        <v>-19686.386999999999</v>
      </c>
      <c r="D18" s="478">
        <v>-39004.652000000002</v>
      </c>
      <c r="E18" s="55" t="s">
        <v>250</v>
      </c>
      <c r="F18" s="538"/>
      <c r="G18" s="478">
        <v>40972.807999999997</v>
      </c>
      <c r="H18" s="478">
        <v>-2558.732</v>
      </c>
      <c r="I18" s="478">
        <v>-7986.1459999999997</v>
      </c>
      <c r="J18" s="478">
        <v>840.40499999999997</v>
      </c>
      <c r="K18" s="538"/>
      <c r="L18" s="478">
        <v>-58100.462999999989</v>
      </c>
      <c r="M18" s="478">
        <v>-31858.911</v>
      </c>
      <c r="N18" s="55">
        <v>0.82368013143952057</v>
      </c>
    </row>
    <row r="19" spans="2:14" ht="15" x14ac:dyDescent="0.35">
      <c r="B19" s="257" t="s">
        <v>236</v>
      </c>
      <c r="C19" s="482">
        <v>-212444.40799999997</v>
      </c>
      <c r="D19" s="482">
        <v>-176217.02300000002</v>
      </c>
      <c r="E19" s="489">
        <v>0.20558391228752027</v>
      </c>
      <c r="F19" s="539"/>
      <c r="G19" s="482">
        <v>55129.186999999998</v>
      </c>
      <c r="H19" s="482">
        <v>-2521.9499999999998</v>
      </c>
      <c r="I19" s="482">
        <v>5308.6220000000003</v>
      </c>
      <c r="J19" s="482">
        <v>2646.8649999999998</v>
      </c>
      <c r="K19" s="541"/>
      <c r="L19" s="482">
        <v>-265051.64499999996</v>
      </c>
      <c r="M19" s="482">
        <v>-184172.50999999998</v>
      </c>
      <c r="N19" s="489">
        <v>0.43914879044652211</v>
      </c>
    </row>
    <row r="20" spans="2:14" ht="15" x14ac:dyDescent="0.35">
      <c r="B20" s="257" t="s">
        <v>237</v>
      </c>
      <c r="C20" s="482">
        <v>198442.49899999998</v>
      </c>
      <c r="D20" s="482">
        <v>345580.71599999943</v>
      </c>
      <c r="E20" s="489">
        <v>-0.42577091309689774</v>
      </c>
      <c r="F20" s="539"/>
      <c r="G20" s="482">
        <v>-5823.7739999999976</v>
      </c>
      <c r="H20" s="482">
        <v>-900.24499999999966</v>
      </c>
      <c r="I20" s="482">
        <v>-38454.892</v>
      </c>
      <c r="J20" s="482">
        <v>-5824.4819999999854</v>
      </c>
      <c r="K20" s="541"/>
      <c r="L20" s="482">
        <v>205166.51800000004</v>
      </c>
      <c r="M20" s="482">
        <v>389860.08999999869</v>
      </c>
      <c r="N20" s="489">
        <v>-0.47374321387962348</v>
      </c>
    </row>
    <row r="21" spans="2:14" ht="15" x14ac:dyDescent="0.35">
      <c r="B21" s="71" t="s">
        <v>238</v>
      </c>
      <c r="C21" s="478">
        <v>-114372.46</v>
      </c>
      <c r="D21" s="478">
        <v>-116091.586</v>
      </c>
      <c r="E21" s="55">
        <v>-1.4808360013274235E-2</v>
      </c>
      <c r="F21" s="538"/>
      <c r="G21" s="478">
        <v>-71320.983999999997</v>
      </c>
      <c r="H21" s="478">
        <v>1079.0740000000001</v>
      </c>
      <c r="I21" s="478">
        <v>-40314.088000000003</v>
      </c>
      <c r="J21" s="478">
        <v>152.13900000000001</v>
      </c>
      <c r="K21" s="538"/>
      <c r="L21" s="478">
        <v>-44130.55000000001</v>
      </c>
      <c r="M21" s="478">
        <v>-75929.636999999988</v>
      </c>
      <c r="N21" s="55">
        <v>-0.41879677364979351</v>
      </c>
    </row>
    <row r="22" spans="2:14" ht="15" x14ac:dyDescent="0.35">
      <c r="B22" s="257" t="s">
        <v>239</v>
      </c>
      <c r="C22" s="482">
        <v>84070.038999999975</v>
      </c>
      <c r="D22" s="482">
        <v>229489.12999999942</v>
      </c>
      <c r="E22" s="489">
        <v>-0.63366439621780701</v>
      </c>
      <c r="F22" s="539">
        <v>0</v>
      </c>
      <c r="G22" s="482">
        <v>-77144.758000000002</v>
      </c>
      <c r="H22" s="482">
        <v>178.82900000000041</v>
      </c>
      <c r="I22" s="482">
        <v>-78768.98000000001</v>
      </c>
      <c r="J22" s="482">
        <v>-5672.3429999999853</v>
      </c>
      <c r="K22" s="541">
        <v>0</v>
      </c>
      <c r="L22" s="482">
        <v>161035.96800000002</v>
      </c>
      <c r="M22" s="482">
        <v>313930.4529999987</v>
      </c>
      <c r="N22" s="489">
        <v>-0.48703298306647336</v>
      </c>
    </row>
    <row r="23" spans="2:14" ht="15" x14ac:dyDescent="0.35">
      <c r="B23" s="71" t="s">
        <v>242</v>
      </c>
      <c r="C23" s="478">
        <v>39761.379999999997</v>
      </c>
      <c r="D23" s="478">
        <v>195265.899</v>
      </c>
      <c r="E23" s="55">
        <v>-0.79637314961994465</v>
      </c>
      <c r="F23" s="538">
        <v>0</v>
      </c>
      <c r="G23" s="478">
        <v>-77145.532000000007</v>
      </c>
      <c r="H23" s="478">
        <v>178.82900000000001</v>
      </c>
      <c r="I23" s="478">
        <v>-78770.137000000002</v>
      </c>
      <c r="J23" s="478">
        <v>-5672.3429999999998</v>
      </c>
      <c r="K23" s="538">
        <v>0</v>
      </c>
      <c r="L23" s="478">
        <v>116728.08300000001</v>
      </c>
      <c r="M23" s="478">
        <v>279708.37900000002</v>
      </c>
      <c r="N23" s="55">
        <v>-0.58267934833657598</v>
      </c>
    </row>
    <row r="24" spans="2:14" ht="15" x14ac:dyDescent="0.35">
      <c r="B24" s="71" t="s">
        <v>243</v>
      </c>
      <c r="C24" s="478">
        <v>44308.659</v>
      </c>
      <c r="D24" s="478">
        <v>34223.231</v>
      </c>
      <c r="E24" s="55">
        <v>0.29469537811903268</v>
      </c>
      <c r="F24" s="538">
        <v>0</v>
      </c>
      <c r="G24" s="478">
        <v>0.77400000000000002</v>
      </c>
      <c r="H24" s="478">
        <v>0</v>
      </c>
      <c r="I24" s="478">
        <v>1.157</v>
      </c>
      <c r="J24" s="478">
        <v>0</v>
      </c>
      <c r="K24" s="538">
        <v>0</v>
      </c>
      <c r="L24" s="478">
        <v>44307.885000000002</v>
      </c>
      <c r="M24" s="478">
        <v>34222.074000000001</v>
      </c>
      <c r="N24" s="55">
        <v>0.2947165329605681</v>
      </c>
    </row>
    <row r="25" spans="2:14" ht="15" x14ac:dyDescent="0.35">
      <c r="B25" s="273" t="s">
        <v>111</v>
      </c>
      <c r="C25" s="272">
        <v>639942.84699999995</v>
      </c>
      <c r="D25" s="272">
        <v>741936.05700000003</v>
      </c>
      <c r="E25" s="271">
        <v>-0.13746900293861852</v>
      </c>
      <c r="F25" s="539">
        <v>0</v>
      </c>
      <c r="G25" s="272">
        <v>-31639.718000000001</v>
      </c>
      <c r="H25" s="272">
        <v>355.64699999999999</v>
      </c>
      <c r="I25" s="272">
        <v>-13593.886</v>
      </c>
      <c r="J25" s="272">
        <v>-11456.688</v>
      </c>
      <c r="K25" s="541">
        <v>0</v>
      </c>
      <c r="L25" s="272">
        <v>671226.91799999995</v>
      </c>
      <c r="M25" s="272">
        <v>766986.63100000005</v>
      </c>
      <c r="N25" s="271">
        <v>-0.12485186720288488</v>
      </c>
    </row>
    <row r="26" spans="2:14" ht="15" x14ac:dyDescent="0.35">
      <c r="B26" s="269" t="s">
        <v>244</v>
      </c>
      <c r="C26" s="268">
        <v>7.8658080091521657E-2</v>
      </c>
      <c r="D26" s="268">
        <v>9.0447734140777794E-2</v>
      </c>
      <c r="E26" s="268" t="s">
        <v>286</v>
      </c>
      <c r="F26" s="542">
        <v>0</v>
      </c>
      <c r="G26" s="268">
        <v>-0.32420743435586308</v>
      </c>
      <c r="H26" s="268">
        <v>-1.0552466406511732E-2</v>
      </c>
      <c r="I26" s="268">
        <v>-0.14915575096139555</v>
      </c>
      <c r="J26" s="268">
        <v>5.8593287972188803E-2</v>
      </c>
      <c r="K26" s="542">
        <v>0</v>
      </c>
      <c r="L26" s="268">
        <v>8.3156345365199197E-2</v>
      </c>
      <c r="M26" s="268">
        <v>9.232664681994926E-2</v>
      </c>
      <c r="N26" s="268" t="s">
        <v>287</v>
      </c>
    </row>
    <row r="27" spans="2:14" ht="15" x14ac:dyDescent="0.35">
      <c r="B27" s="71"/>
      <c r="C27" s="490"/>
      <c r="D27" s="490"/>
      <c r="E27" s="490"/>
      <c r="F27" s="543"/>
      <c r="G27" s="266"/>
      <c r="H27" s="266"/>
      <c r="I27" s="266"/>
      <c r="J27" s="266"/>
      <c r="K27" s="543"/>
      <c r="L27" s="491"/>
      <c r="M27" s="490"/>
      <c r="N27" s="490"/>
    </row>
    <row r="28" spans="2:14" ht="15" x14ac:dyDescent="0.35">
      <c r="B28" s="565" t="s">
        <v>223</v>
      </c>
      <c r="C28" s="566" t="s">
        <v>133</v>
      </c>
      <c r="D28" s="566"/>
      <c r="E28" s="566"/>
      <c r="F28" s="536"/>
      <c r="G28" s="569" t="str">
        <f>+G5</f>
        <v>IAS 29 (Jun-26)</v>
      </c>
      <c r="H28" s="569"/>
      <c r="I28" s="569" t="str">
        <f>+I5</f>
        <v>IAS 29 (Jun-25)</v>
      </c>
      <c r="J28" s="569"/>
      <c r="K28" s="536"/>
      <c r="L28" s="564" t="s">
        <v>140</v>
      </c>
      <c r="M28" s="564"/>
      <c r="N28" s="564"/>
    </row>
    <row r="29" spans="2:14" ht="27.5" customHeight="1" x14ac:dyDescent="0.35">
      <c r="B29" s="565"/>
      <c r="C29" s="492" t="s">
        <v>216</v>
      </c>
      <c r="D29" s="492" t="s">
        <v>217</v>
      </c>
      <c r="E29" s="492" t="s">
        <v>143</v>
      </c>
      <c r="F29" s="537"/>
      <c r="G29" s="492" t="s">
        <v>272</v>
      </c>
      <c r="H29" s="492" t="s">
        <v>273</v>
      </c>
      <c r="I29" s="492" t="s">
        <v>272</v>
      </c>
      <c r="J29" s="492" t="s">
        <v>273</v>
      </c>
      <c r="K29" s="537"/>
      <c r="L29" s="492" t="s">
        <v>216</v>
      </c>
      <c r="M29" s="492" t="s">
        <v>217</v>
      </c>
      <c r="N29" s="492" t="s">
        <v>143</v>
      </c>
    </row>
    <row r="30" spans="2:14" ht="15" x14ac:dyDescent="0.35">
      <c r="B30" s="71" t="s">
        <v>139</v>
      </c>
      <c r="C30" s="478">
        <v>45254.052000000003</v>
      </c>
      <c r="D30" s="478">
        <v>36018.180999999997</v>
      </c>
      <c r="E30" s="55">
        <v>0.25642247175114163</v>
      </c>
      <c r="F30" s="538">
        <v>0</v>
      </c>
      <c r="G30" s="478">
        <v>0</v>
      </c>
      <c r="H30" s="478">
        <v>539.26099999999997</v>
      </c>
      <c r="I30" s="478">
        <v>0</v>
      </c>
      <c r="J30" s="478">
        <v>-893.07600000000002</v>
      </c>
      <c r="K30" s="538">
        <v>0</v>
      </c>
      <c r="L30" s="478">
        <v>44714.791000000005</v>
      </c>
      <c r="M30" s="478">
        <v>36911.256999999998</v>
      </c>
      <c r="N30" s="55">
        <v>0.2114133907712763</v>
      </c>
    </row>
    <row r="31" spans="2:14" ht="15" x14ac:dyDescent="0.35">
      <c r="B31" s="71" t="s">
        <v>138</v>
      </c>
      <c r="C31" s="478">
        <v>-11102.504879999942</v>
      </c>
      <c r="D31" s="478">
        <v>-10560.373629999405</v>
      </c>
      <c r="E31" s="55">
        <v>5.1336370188690639E-2</v>
      </c>
      <c r="F31" s="538">
        <v>0</v>
      </c>
      <c r="G31" s="478">
        <v>0</v>
      </c>
      <c r="H31" s="478">
        <v>-188.74134999999998</v>
      </c>
      <c r="I31" s="478">
        <v>0</v>
      </c>
      <c r="J31" s="478">
        <v>312.57659999999998</v>
      </c>
      <c r="K31" s="538">
        <v>0</v>
      </c>
      <c r="L31" s="478">
        <v>-10913.763529999942</v>
      </c>
      <c r="M31" s="478">
        <v>-10872.950229999406</v>
      </c>
      <c r="N31" s="55">
        <v>3.753654632569603E-3</v>
      </c>
    </row>
    <row r="32" spans="2:14" ht="15" x14ac:dyDescent="0.35">
      <c r="B32" s="257" t="s">
        <v>137</v>
      </c>
      <c r="C32" s="482">
        <v>34151.547120000061</v>
      </c>
      <c r="D32" s="482">
        <v>25457.807370000592</v>
      </c>
      <c r="E32" s="489" t="s">
        <v>250</v>
      </c>
      <c r="F32" s="539">
        <v>0</v>
      </c>
      <c r="G32" s="482">
        <v>0</v>
      </c>
      <c r="H32" s="482">
        <v>350.51964999999996</v>
      </c>
      <c r="I32" s="482">
        <v>0</v>
      </c>
      <c r="J32" s="482">
        <v>-580.49940000000004</v>
      </c>
      <c r="K32" s="541">
        <v>0</v>
      </c>
      <c r="L32" s="482">
        <v>33801.027470000059</v>
      </c>
      <c r="M32" s="482">
        <v>26038.306770000592</v>
      </c>
      <c r="N32" s="489" t="s">
        <v>250</v>
      </c>
    </row>
  </sheetData>
  <mergeCells count="9">
    <mergeCell ref="C5:E5"/>
    <mergeCell ref="G5:H5"/>
    <mergeCell ref="I5:J5"/>
    <mergeCell ref="L5:N5"/>
    <mergeCell ref="B28:B29"/>
    <mergeCell ref="C28:E28"/>
    <mergeCell ref="G28:H28"/>
    <mergeCell ref="I28:J28"/>
    <mergeCell ref="L28:N2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F044-17A7-4ABB-9C20-A5AAAF2ADE9B}">
  <sheetPr>
    <tabColor theme="4" tint="0.79998168889431442"/>
  </sheetPr>
  <dimension ref="A1:N91"/>
  <sheetViews>
    <sheetView showGridLines="0" topLeftCell="A4" zoomScale="85" zoomScaleNormal="85" workbookViewId="0">
      <selection activeCell="C86" sqref="C86"/>
    </sheetView>
  </sheetViews>
  <sheetFormatPr baseColWidth="10" defaultColWidth="11.453125" defaultRowHeight="15" x14ac:dyDescent="0.4"/>
  <cols>
    <col min="1" max="1" width="3.54296875" style="6" customWidth="1"/>
    <col min="2" max="2" width="28.1796875" style="6" customWidth="1"/>
    <col min="3" max="4" width="12.54296875" style="282" bestFit="1" customWidth="1"/>
    <col min="5" max="5" width="0.81640625" style="3" customWidth="1"/>
    <col min="6" max="6" width="9.26953125" style="282" bestFit="1" customWidth="1"/>
    <col min="7" max="7" width="9.54296875" style="282" bestFit="1" customWidth="1"/>
    <col min="8" max="8" width="1.54296875" style="3" customWidth="1"/>
    <col min="9" max="9" width="13.453125" style="6" customWidth="1"/>
    <col min="10" max="10" width="12.1796875" style="6" bestFit="1" customWidth="1"/>
    <col min="11" max="11" width="1.1796875" style="3" customWidth="1"/>
    <col min="12" max="16384" width="11.453125" style="6"/>
  </cols>
  <sheetData>
    <row r="1" spans="1:13" ht="26.5" customHeight="1" x14ac:dyDescent="0.4">
      <c r="A1" s="316"/>
      <c r="B1" s="316"/>
      <c r="C1" s="315"/>
      <c r="D1" s="315"/>
      <c r="F1" s="315"/>
      <c r="G1" s="315"/>
    </row>
    <row r="2" spans="1:13" ht="15.5" customHeight="1" x14ac:dyDescent="0.4">
      <c r="B2" s="430" t="s">
        <v>210</v>
      </c>
      <c r="C2" s="6"/>
      <c r="D2" s="6"/>
      <c r="E2" s="6"/>
      <c r="F2" s="6"/>
      <c r="G2" s="6"/>
      <c r="H2" s="6"/>
      <c r="K2" s="6"/>
    </row>
    <row r="3" spans="1:13" ht="26.5" customHeight="1" x14ac:dyDescent="0.4">
      <c r="A3" s="316"/>
      <c r="B3" s="316"/>
      <c r="C3" s="315"/>
      <c r="D3" s="315"/>
      <c r="F3" s="315"/>
      <c r="G3" s="315"/>
    </row>
    <row r="4" spans="1:13" ht="26.5" customHeight="1" x14ac:dyDescent="0.4">
      <c r="A4" s="318"/>
      <c r="B4" s="183" t="s">
        <v>145</v>
      </c>
      <c r="C4" s="317"/>
      <c r="D4" s="317"/>
      <c r="F4" s="317"/>
      <c r="G4" s="317"/>
    </row>
    <row r="5" spans="1:13" ht="26.5" customHeight="1" x14ac:dyDescent="0.4">
      <c r="A5" s="316"/>
      <c r="B5" s="316"/>
      <c r="C5" s="315"/>
      <c r="D5" s="315"/>
      <c r="F5" s="315"/>
      <c r="G5" s="315"/>
    </row>
    <row r="6" spans="1:13" s="193" customFormat="1" ht="17.149999999999999" customHeight="1" x14ac:dyDescent="0.4">
      <c r="A6" s="570"/>
      <c r="B6" s="574" t="s">
        <v>39</v>
      </c>
      <c r="C6" s="302" t="s">
        <v>215</v>
      </c>
      <c r="D6" s="302" t="s">
        <v>108</v>
      </c>
      <c r="E6" s="314">
        <v>0</v>
      </c>
      <c r="F6" s="571" t="s">
        <v>288</v>
      </c>
      <c r="G6" s="572"/>
      <c r="H6" s="314">
        <v>0</v>
      </c>
      <c r="I6" s="302" t="s">
        <v>216</v>
      </c>
      <c r="J6" s="302" t="s">
        <v>217</v>
      </c>
      <c r="K6" s="314">
        <v>0</v>
      </c>
      <c r="L6" s="579" t="s">
        <v>288</v>
      </c>
      <c r="M6" s="576"/>
    </row>
    <row r="7" spans="1:13" s="193" customFormat="1" ht="17.149999999999999" customHeight="1" x14ac:dyDescent="0.4">
      <c r="A7" s="570"/>
      <c r="B7" s="575"/>
      <c r="C7" s="573" t="s">
        <v>144</v>
      </c>
      <c r="D7" s="573"/>
      <c r="E7" s="3"/>
      <c r="F7" s="300" t="s">
        <v>143</v>
      </c>
      <c r="G7" s="300" t="s">
        <v>142</v>
      </c>
      <c r="H7" s="3"/>
      <c r="I7" s="573" t="s">
        <v>144</v>
      </c>
      <c r="J7" s="573"/>
      <c r="K7" s="3"/>
      <c r="L7" s="300" t="s">
        <v>143</v>
      </c>
      <c r="M7" s="300" t="s">
        <v>142</v>
      </c>
    </row>
    <row r="8" spans="1:13" s="69" customFormat="1" ht="14.5" customHeight="1" x14ac:dyDescent="0.4">
      <c r="A8" s="284"/>
      <c r="B8" s="295" t="s">
        <v>0</v>
      </c>
      <c r="C8" s="294">
        <v>1249636.8570000001</v>
      </c>
      <c r="D8" s="294">
        <v>1244453.18</v>
      </c>
      <c r="E8" s="286">
        <v>0</v>
      </c>
      <c r="F8" s="293">
        <v>4.1654254923437772E-3</v>
      </c>
      <c r="G8" s="293">
        <v>4.1654254923437772E-3</v>
      </c>
      <c r="H8" s="286">
        <v>0</v>
      </c>
      <c r="I8" s="294">
        <v>2474182.1269999999</v>
      </c>
      <c r="J8" s="294">
        <v>2466509.4339999999</v>
      </c>
      <c r="K8" s="286">
        <v>0</v>
      </c>
      <c r="L8" s="293">
        <v>3.1107495046378553E-3</v>
      </c>
      <c r="M8" s="293">
        <v>3.1107495046378553E-3</v>
      </c>
    </row>
    <row r="9" spans="1:13" s="69" customFormat="1" x14ac:dyDescent="0.4">
      <c r="A9" s="284"/>
      <c r="B9" s="295" t="s">
        <v>1</v>
      </c>
      <c r="C9" s="294">
        <v>622476.02500000002</v>
      </c>
      <c r="D9" s="294">
        <v>629189.50699999998</v>
      </c>
      <c r="E9" s="286">
        <v>0</v>
      </c>
      <c r="F9" s="293">
        <v>-1.0670047617307055E-2</v>
      </c>
      <c r="G9" s="293">
        <v>0.27285194075806518</v>
      </c>
      <c r="H9" s="286">
        <v>0</v>
      </c>
      <c r="I9" s="294">
        <v>1186896.8810000001</v>
      </c>
      <c r="J9" s="294">
        <v>1240748.9480000001</v>
      </c>
      <c r="K9" s="286">
        <v>0</v>
      </c>
      <c r="L9" s="293">
        <v>-4.3402871376039265E-2</v>
      </c>
      <c r="M9" s="293">
        <v>0.30523919902524499</v>
      </c>
    </row>
    <row r="10" spans="1:13" s="69" customFormat="1" x14ac:dyDescent="0.4">
      <c r="A10" s="284"/>
      <c r="B10" s="295" t="s">
        <v>49</v>
      </c>
      <c r="C10" s="294">
        <v>505554.52100000001</v>
      </c>
      <c r="D10" s="294">
        <v>523148.82799999998</v>
      </c>
      <c r="E10" s="286">
        <v>0</v>
      </c>
      <c r="F10" s="293">
        <v>-3.3631551975874752E-2</v>
      </c>
      <c r="G10" s="293">
        <v>1.9152474074560999E-2</v>
      </c>
      <c r="H10" s="286">
        <v>0</v>
      </c>
      <c r="I10" s="294">
        <v>1010388.804</v>
      </c>
      <c r="J10" s="294">
        <v>1061366.7350000001</v>
      </c>
      <c r="K10" s="286">
        <v>0</v>
      </c>
      <c r="L10" s="293">
        <v>-4.8030458576601376E-2</v>
      </c>
      <c r="M10" s="293">
        <v>2.1606664260648278E-2</v>
      </c>
    </row>
    <row r="11" spans="1:13" s="69" customFormat="1" x14ac:dyDescent="0.4">
      <c r="A11" s="284"/>
      <c r="B11" s="295" t="s">
        <v>50</v>
      </c>
      <c r="C11" s="294">
        <v>344095.59100000001</v>
      </c>
      <c r="D11" s="294">
        <v>393492.467</v>
      </c>
      <c r="E11" s="286">
        <v>0</v>
      </c>
      <c r="F11" s="293">
        <v>-0.12553448958401536</v>
      </c>
      <c r="G11" s="293">
        <v>-0.18098658029644044</v>
      </c>
      <c r="H11" s="286">
        <v>0</v>
      </c>
      <c r="I11" s="294">
        <v>665391.69700000004</v>
      </c>
      <c r="J11" s="294">
        <v>760143.42799999996</v>
      </c>
      <c r="K11" s="286">
        <v>0</v>
      </c>
      <c r="L11" s="293">
        <v>-0.12464980622051758</v>
      </c>
      <c r="M11" s="293">
        <v>-0.16275152412471672</v>
      </c>
    </row>
    <row r="12" spans="1:13" s="69" customFormat="1" x14ac:dyDescent="0.4">
      <c r="A12" s="284"/>
      <c r="B12" s="295" t="s">
        <v>51</v>
      </c>
      <c r="C12" s="294">
        <v>337590.97200000001</v>
      </c>
      <c r="D12" s="294">
        <v>313792.00300000003</v>
      </c>
      <c r="E12" s="286">
        <v>0</v>
      </c>
      <c r="F12" s="293">
        <v>7.5843134217795871E-2</v>
      </c>
      <c r="G12" s="293">
        <v>6.2025171131058654E-2</v>
      </c>
      <c r="H12" s="286">
        <v>0</v>
      </c>
      <c r="I12" s="294">
        <v>677217.06099999999</v>
      </c>
      <c r="J12" s="294">
        <v>632859.49899999995</v>
      </c>
      <c r="K12" s="286">
        <v>0</v>
      </c>
      <c r="L12" s="293">
        <v>7.0090694806810516E-2</v>
      </c>
      <c r="M12" s="293">
        <v>6.0251836852030616E-2</v>
      </c>
    </row>
    <row r="13" spans="1:13" s="69" customFormat="1" x14ac:dyDescent="0.4">
      <c r="A13" s="284"/>
      <c r="B13" s="295" t="s">
        <v>2</v>
      </c>
      <c r="C13" s="294">
        <v>235456.24299999999</v>
      </c>
      <c r="D13" s="294">
        <v>217232.454</v>
      </c>
      <c r="E13" s="286">
        <v>0</v>
      </c>
      <c r="F13" s="293">
        <v>8.3890729329053171E-2</v>
      </c>
      <c r="G13" s="293">
        <v>-1.6561432263845988E-2</v>
      </c>
      <c r="H13" s="286">
        <v>0</v>
      </c>
      <c r="I13" s="294">
        <v>464244.26299999998</v>
      </c>
      <c r="J13" s="294">
        <v>431321.76799999998</v>
      </c>
      <c r="K13" s="286">
        <v>0</v>
      </c>
      <c r="L13" s="293">
        <v>7.6329314777361379E-2</v>
      </c>
      <c r="M13" s="293">
        <v>2.8276712298260787E-3</v>
      </c>
    </row>
    <row r="14" spans="1:13" s="69" customFormat="1" x14ac:dyDescent="0.4">
      <c r="A14" s="285"/>
      <c r="B14" s="313" t="s">
        <v>224</v>
      </c>
      <c r="C14" s="297">
        <v>3294810.2090000003</v>
      </c>
      <c r="D14" s="297">
        <v>3321308.4389999998</v>
      </c>
      <c r="E14" s="286">
        <v>0</v>
      </c>
      <c r="F14" s="296">
        <v>-7.9782502849924386E-3</v>
      </c>
      <c r="G14" s="307" t="s">
        <v>250</v>
      </c>
      <c r="H14" s="286">
        <v>0</v>
      </c>
      <c r="I14" s="297">
        <v>6478320.8329999996</v>
      </c>
      <c r="J14" s="297">
        <v>6592949.8120000008</v>
      </c>
      <c r="K14" s="286">
        <v>0</v>
      </c>
      <c r="L14" s="296">
        <v>-1.7386599666110336E-2</v>
      </c>
      <c r="M14" s="307" t="s">
        <v>250</v>
      </c>
    </row>
    <row r="15" spans="1:13" s="69" customFormat="1" x14ac:dyDescent="0.4">
      <c r="A15" s="284"/>
      <c r="B15" s="295" t="s">
        <v>0</v>
      </c>
      <c r="C15" s="294">
        <v>332186.80099999998</v>
      </c>
      <c r="D15" s="294">
        <v>348137.766</v>
      </c>
      <c r="E15" s="286">
        <v>0</v>
      </c>
      <c r="F15" s="293">
        <v>-4.5817967936291115E-2</v>
      </c>
      <c r="G15" s="293">
        <v>-4.5817967936291115E-2</v>
      </c>
      <c r="H15" s="286">
        <v>0</v>
      </c>
      <c r="I15" s="294">
        <v>665747.58100000001</v>
      </c>
      <c r="J15" s="294">
        <v>685646.76500000001</v>
      </c>
      <c r="K15" s="286">
        <v>0</v>
      </c>
      <c r="L15" s="293">
        <v>-2.9022501112508037E-2</v>
      </c>
      <c r="M15" s="293">
        <v>-2.9022501112508037E-2</v>
      </c>
    </row>
    <row r="16" spans="1:13" s="69" customFormat="1" x14ac:dyDescent="0.4">
      <c r="A16" s="284"/>
      <c r="B16" s="295" t="s">
        <v>1</v>
      </c>
      <c r="C16" s="294">
        <v>170523.06700000001</v>
      </c>
      <c r="D16" s="294">
        <v>173810.03599999999</v>
      </c>
      <c r="E16" s="286">
        <v>0</v>
      </c>
      <c r="F16" s="293">
        <v>-1.8911272764479348E-2</v>
      </c>
      <c r="G16" s="293">
        <v>0.26120887904132029</v>
      </c>
      <c r="H16" s="286">
        <v>0</v>
      </c>
      <c r="I16" s="294">
        <v>319568.60100000002</v>
      </c>
      <c r="J16" s="294">
        <v>340491.23300000001</v>
      </c>
      <c r="K16" s="286">
        <v>0</v>
      </c>
      <c r="L16" s="293">
        <v>-6.1448372152360209E-2</v>
      </c>
      <c r="M16" s="293">
        <v>0.27989819791899717</v>
      </c>
    </row>
    <row r="17" spans="1:13" s="69" customFormat="1" x14ac:dyDescent="0.4">
      <c r="A17" s="284"/>
      <c r="B17" s="295" t="s">
        <v>49</v>
      </c>
      <c r="C17" s="294">
        <v>191997.785</v>
      </c>
      <c r="D17" s="294">
        <v>199284.57699999999</v>
      </c>
      <c r="E17" s="286">
        <v>0</v>
      </c>
      <c r="F17" s="293">
        <v>-3.6564756338369309E-2</v>
      </c>
      <c r="G17" s="293">
        <v>1.6214641674179298E-2</v>
      </c>
      <c r="H17" s="286">
        <v>0</v>
      </c>
      <c r="I17" s="294">
        <v>382931.80200000003</v>
      </c>
      <c r="J17" s="294">
        <v>403377.13699999999</v>
      </c>
      <c r="K17" s="286">
        <v>0</v>
      </c>
      <c r="L17" s="293">
        <v>-5.0685408578324931E-2</v>
      </c>
      <c r="M17" s="293">
        <v>1.8546930962136443E-2</v>
      </c>
    </row>
    <row r="18" spans="1:13" s="69" customFormat="1" x14ac:dyDescent="0.4">
      <c r="A18" s="284"/>
      <c r="B18" s="295" t="s">
        <v>50</v>
      </c>
      <c r="C18" s="294">
        <v>76267.792000000001</v>
      </c>
      <c r="D18" s="294">
        <v>81780.297999999995</v>
      </c>
      <c r="E18" s="286">
        <v>0</v>
      </c>
      <c r="F18" s="293">
        <v>-6.7406284090576363E-2</v>
      </c>
      <c r="G18" s="293">
        <v>-0.12646661555946248</v>
      </c>
      <c r="H18" s="286">
        <v>0</v>
      </c>
      <c r="I18" s="294">
        <v>152281.861</v>
      </c>
      <c r="J18" s="294">
        <v>154978.50200000001</v>
      </c>
      <c r="K18" s="286">
        <v>0</v>
      </c>
      <c r="L18" s="293">
        <v>-1.7400097208321252E-2</v>
      </c>
      <c r="M18" s="293">
        <v>-5.939712635482175E-2</v>
      </c>
    </row>
    <row r="19" spans="1:13" s="69" customFormat="1" x14ac:dyDescent="0.4">
      <c r="A19" s="284"/>
      <c r="B19" s="295" t="s">
        <v>51</v>
      </c>
      <c r="C19" s="294">
        <v>84302.498999999996</v>
      </c>
      <c r="D19" s="294">
        <v>77473.042000000001</v>
      </c>
      <c r="E19" s="286">
        <v>0</v>
      </c>
      <c r="F19" s="293">
        <v>8.8152689292876785E-2</v>
      </c>
      <c r="G19" s="293">
        <v>7.4125911130796363E-2</v>
      </c>
      <c r="H19" s="286">
        <v>0</v>
      </c>
      <c r="I19" s="294">
        <v>170464.52600000001</v>
      </c>
      <c r="J19" s="294">
        <v>156372.13099999999</v>
      </c>
      <c r="K19" s="286">
        <v>0</v>
      </c>
      <c r="L19" s="293">
        <v>9.0120886054817717E-2</v>
      </c>
      <c r="M19" s="293">
        <v>7.9970285513102146E-2</v>
      </c>
    </row>
    <row r="20" spans="1:13" s="69" customFormat="1" x14ac:dyDescent="0.4">
      <c r="A20" s="284"/>
      <c r="B20" s="295" t="s">
        <v>2</v>
      </c>
      <c r="C20" s="294">
        <v>51510.983999999997</v>
      </c>
      <c r="D20" s="294">
        <v>44979.934000000001</v>
      </c>
      <c r="E20" s="286">
        <v>0</v>
      </c>
      <c r="F20" s="293">
        <v>0.14519919037675777</v>
      </c>
      <c r="G20" s="293">
        <v>3.8288451539026935E-2</v>
      </c>
      <c r="H20" s="286">
        <v>0</v>
      </c>
      <c r="I20" s="294">
        <v>102144.59600000001</v>
      </c>
      <c r="J20" s="294">
        <v>91018.93</v>
      </c>
      <c r="K20" s="286">
        <v>0</v>
      </c>
      <c r="L20" s="293">
        <v>0.12223463844279436</v>
      </c>
      <c r="M20" s="293">
        <v>4.5042998691731118E-2</v>
      </c>
    </row>
    <row r="21" spans="1:13" s="69" customFormat="1" x14ac:dyDescent="0.4">
      <c r="A21" s="312"/>
      <c r="B21" s="311" t="s">
        <v>226</v>
      </c>
      <c r="C21" s="291">
        <v>906788.92800000007</v>
      </c>
      <c r="D21" s="291">
        <v>925465.65299999993</v>
      </c>
      <c r="E21" s="286">
        <v>0</v>
      </c>
      <c r="F21" s="290">
        <v>-2.0180894817065531E-2</v>
      </c>
      <c r="G21" s="306" t="s">
        <v>250</v>
      </c>
      <c r="H21" s="286">
        <v>0</v>
      </c>
      <c r="I21" s="291">
        <v>1793138.9670000002</v>
      </c>
      <c r="J21" s="291">
        <v>1831884.6980000001</v>
      </c>
      <c r="K21" s="286">
        <v>0</v>
      </c>
      <c r="L21" s="290">
        <v>-2.1150747665669933E-2</v>
      </c>
      <c r="M21" s="306" t="s">
        <v>250</v>
      </c>
    </row>
    <row r="22" spans="1:13" s="69" customFormat="1" x14ac:dyDescent="0.4">
      <c r="A22" s="285"/>
      <c r="B22" s="311" t="s">
        <v>289</v>
      </c>
      <c r="C22" s="291">
        <v>-724750.39399999997</v>
      </c>
      <c r="D22" s="291">
        <v>-732124.64199999988</v>
      </c>
      <c r="E22" s="286">
        <v>0</v>
      </c>
      <c r="F22" s="290">
        <v>-1.0072394203062385E-2</v>
      </c>
      <c r="G22" s="306" t="s">
        <v>250</v>
      </c>
      <c r="H22" s="286">
        <v>0</v>
      </c>
      <c r="I22" s="291">
        <v>-1416604.7239999997</v>
      </c>
      <c r="J22" s="291">
        <v>-1441442.6059999999</v>
      </c>
      <c r="K22" s="286">
        <v>0</v>
      </c>
      <c r="L22" s="290">
        <v>-1.7231266716144389E-2</v>
      </c>
      <c r="M22" s="306" t="s">
        <v>250</v>
      </c>
    </row>
    <row r="23" spans="1:13" s="69" customFormat="1" x14ac:dyDescent="0.4">
      <c r="A23" s="285"/>
      <c r="B23" s="310" t="s">
        <v>290</v>
      </c>
      <c r="C23" s="288">
        <v>185344.617</v>
      </c>
      <c r="D23" s="288">
        <v>196115.61199999996</v>
      </c>
      <c r="E23" s="286">
        <v>0</v>
      </c>
      <c r="F23" s="287">
        <v>-5.4921660188888777E-2</v>
      </c>
      <c r="G23" s="305" t="s">
        <v>250</v>
      </c>
      <c r="H23" s="286">
        <v>0</v>
      </c>
      <c r="I23" s="288">
        <v>381878.06200000003</v>
      </c>
      <c r="J23" s="288">
        <v>395423.337</v>
      </c>
      <c r="K23" s="286">
        <v>0</v>
      </c>
      <c r="L23" s="287">
        <v>-3.4255122883655065E-2</v>
      </c>
      <c r="M23" s="305" t="s">
        <v>250</v>
      </c>
    </row>
    <row r="24" spans="1:13" s="69" customFormat="1" x14ac:dyDescent="0.4">
      <c r="A24" s="285"/>
      <c r="B24" s="292" t="s">
        <v>111</v>
      </c>
      <c r="C24" s="291">
        <v>270653.93799999997</v>
      </c>
      <c r="D24" s="291">
        <v>279999.56899999996</v>
      </c>
      <c r="E24" s="286">
        <v>0</v>
      </c>
      <c r="F24" s="290">
        <v>-3.3377304948637221E-2</v>
      </c>
      <c r="G24" s="290" t="s">
        <v>250</v>
      </c>
      <c r="H24" s="286">
        <v>0</v>
      </c>
      <c r="I24" s="291">
        <v>553768.31799999997</v>
      </c>
      <c r="J24" s="291">
        <v>561963.44900000002</v>
      </c>
      <c r="K24" s="286">
        <v>0</v>
      </c>
      <c r="L24" s="290">
        <v>-1.4583032071895596E-2</v>
      </c>
      <c r="M24" s="290" t="s">
        <v>250</v>
      </c>
    </row>
    <row r="25" spans="1:13" s="69" customFormat="1" ht="16" customHeight="1" x14ac:dyDescent="0.4">
      <c r="A25" s="284"/>
      <c r="B25" s="289" t="s">
        <v>291</v>
      </c>
      <c r="C25" s="287">
        <v>8.2145532164702578E-2</v>
      </c>
      <c r="D25" s="287">
        <v>8.4303994688401773E-2</v>
      </c>
      <c r="E25" s="286">
        <v>0</v>
      </c>
      <c r="F25" s="580" t="s">
        <v>292</v>
      </c>
      <c r="G25" s="580"/>
      <c r="H25" s="286">
        <v>0</v>
      </c>
      <c r="I25" s="287">
        <v>8.548022431663968E-2</v>
      </c>
      <c r="J25" s="287">
        <v>8.5237028192927486E-2</v>
      </c>
      <c r="K25" s="286">
        <v>0</v>
      </c>
      <c r="L25" s="580" t="s">
        <v>293</v>
      </c>
      <c r="M25" s="580"/>
    </row>
    <row r="26" spans="1:13" s="69" customFormat="1" ht="16" customHeight="1" x14ac:dyDescent="0.4">
      <c r="A26" s="284"/>
      <c r="B26" s="98"/>
      <c r="C26" s="309"/>
      <c r="D26" s="309"/>
      <c r="E26" s="3"/>
      <c r="F26" s="308"/>
      <c r="G26" s="308"/>
      <c r="H26" s="3"/>
      <c r="K26" s="3"/>
    </row>
    <row r="27" spans="1:13" s="98" customFormat="1" ht="16.5" customHeight="1" x14ac:dyDescent="0.4">
      <c r="A27" s="95"/>
      <c r="B27" s="577" t="s">
        <v>40</v>
      </c>
      <c r="C27" s="302" t="str">
        <f>+C6</f>
        <v>2Q26</v>
      </c>
      <c r="D27" s="302" t="str">
        <f>+D6</f>
        <v>2Q25</v>
      </c>
      <c r="E27" s="3"/>
      <c r="F27" s="576" t="str">
        <f>+F6</f>
        <v>Var. vs 2025</v>
      </c>
      <c r="G27" s="576"/>
      <c r="H27" s="3"/>
      <c r="I27" s="302" t="str">
        <f>+I6</f>
        <v>6M26</v>
      </c>
      <c r="J27" s="302" t="str">
        <f>+J6</f>
        <v>6M25</v>
      </c>
      <c r="K27" s="3"/>
      <c r="L27" s="576" t="str">
        <f>+L6</f>
        <v>Var. vs 2025</v>
      </c>
      <c r="M27" s="576"/>
    </row>
    <row r="28" spans="1:13" s="299" customFormat="1" ht="17.149999999999999" customHeight="1" x14ac:dyDescent="0.4">
      <c r="A28" s="570"/>
      <c r="B28" s="578"/>
      <c r="C28" s="573" t="s">
        <v>144</v>
      </c>
      <c r="D28" s="573"/>
      <c r="E28" s="3"/>
      <c r="F28" s="300" t="s">
        <v>143</v>
      </c>
      <c r="G28" s="300" t="s">
        <v>142</v>
      </c>
      <c r="H28" s="3"/>
      <c r="I28" s="573" t="s">
        <v>144</v>
      </c>
      <c r="J28" s="573"/>
      <c r="K28" s="3"/>
      <c r="L28" s="300" t="s">
        <v>143</v>
      </c>
      <c r="M28" s="300" t="s">
        <v>142</v>
      </c>
    </row>
    <row r="29" spans="1:13" s="69" customFormat="1" ht="16.5" customHeight="1" x14ac:dyDescent="0.4">
      <c r="A29" s="570"/>
      <c r="B29" s="295" t="s">
        <v>0</v>
      </c>
      <c r="C29" s="294">
        <v>201399.94699999999</v>
      </c>
      <c r="D29" s="294">
        <v>195202.247</v>
      </c>
      <c r="E29" s="286">
        <v>0</v>
      </c>
      <c r="F29" s="293">
        <v>3.1750146810553881E-2</v>
      </c>
      <c r="G29" s="293">
        <v>3.1750146810553881E-2</v>
      </c>
      <c r="H29" s="286">
        <v>0</v>
      </c>
      <c r="I29" s="294">
        <v>401285.78899999999</v>
      </c>
      <c r="J29" s="294">
        <v>404669.48800000001</v>
      </c>
      <c r="K29" s="286">
        <v>0</v>
      </c>
      <c r="L29" s="293">
        <v>-8.3616361014102747E-3</v>
      </c>
      <c r="M29" s="293">
        <v>-8.3616361014102747E-3</v>
      </c>
    </row>
    <row r="30" spans="1:13" s="69" customFormat="1" x14ac:dyDescent="0.4">
      <c r="A30" s="284"/>
      <c r="B30" s="295" t="s">
        <v>1</v>
      </c>
      <c r="C30" s="294">
        <v>154550.391</v>
      </c>
      <c r="D30" s="294">
        <v>180648.753</v>
      </c>
      <c r="E30" s="286">
        <v>0</v>
      </c>
      <c r="F30" s="293">
        <v>-0.14447020290253532</v>
      </c>
      <c r="G30" s="293">
        <v>0.10051670543843505</v>
      </c>
      <c r="H30" s="286">
        <v>0</v>
      </c>
      <c r="I30" s="294">
        <v>305729.49900000001</v>
      </c>
      <c r="J30" s="294">
        <v>384564.74699999997</v>
      </c>
      <c r="K30" s="286">
        <v>0</v>
      </c>
      <c r="L30" s="293">
        <v>-0.20499863446921718</v>
      </c>
      <c r="M30" s="293">
        <v>9.2587190275023046E-2</v>
      </c>
    </row>
    <row r="31" spans="1:13" s="69" customFormat="1" x14ac:dyDescent="0.4">
      <c r="A31" s="284"/>
      <c r="B31" s="295" t="s">
        <v>2</v>
      </c>
      <c r="C31" s="294">
        <v>22209.792000000001</v>
      </c>
      <c r="D31" s="294">
        <v>18777.573</v>
      </c>
      <c r="E31" s="286">
        <v>0</v>
      </c>
      <c r="F31" s="293">
        <v>0.18278288679799037</v>
      </c>
      <c r="G31" s="293">
        <v>7.368947785226565E-2</v>
      </c>
      <c r="H31" s="286">
        <v>0</v>
      </c>
      <c r="I31" s="294">
        <v>45892.69</v>
      </c>
      <c r="J31" s="294">
        <v>38969.097000000002</v>
      </c>
      <c r="K31" s="286">
        <v>0</v>
      </c>
      <c r="L31" s="293">
        <v>0.17766880767085769</v>
      </c>
      <c r="M31" s="293">
        <v>9.8946027930700842E-2</v>
      </c>
    </row>
    <row r="32" spans="1:13" s="69" customFormat="1" x14ac:dyDescent="0.4">
      <c r="A32" s="284"/>
      <c r="B32" s="298" t="s">
        <v>224</v>
      </c>
      <c r="C32" s="297">
        <v>378160.13</v>
      </c>
      <c r="D32" s="297">
        <v>394628.57299999997</v>
      </c>
      <c r="E32" s="286">
        <v>0</v>
      </c>
      <c r="F32" s="296">
        <v>-4.1731501788645153E-2</v>
      </c>
      <c r="G32" s="307" t="s">
        <v>250</v>
      </c>
      <c r="H32" s="286">
        <v>0</v>
      </c>
      <c r="I32" s="297">
        <v>752907.97799999989</v>
      </c>
      <c r="J32" s="297">
        <v>828203.33199999994</v>
      </c>
      <c r="K32" s="286">
        <v>0</v>
      </c>
      <c r="L32" s="296">
        <v>-9.0914092096408106E-2</v>
      </c>
      <c r="M32" s="307" t="s">
        <v>250</v>
      </c>
    </row>
    <row r="33" spans="1:13" s="69" customFormat="1" x14ac:dyDescent="0.4">
      <c r="A33" s="285"/>
      <c r="B33" s="295" t="s">
        <v>0</v>
      </c>
      <c r="C33" s="294">
        <v>46918.254999999997</v>
      </c>
      <c r="D33" s="294">
        <v>51735.044999999998</v>
      </c>
      <c r="E33" s="286">
        <v>0</v>
      </c>
      <c r="F33" s="293">
        <v>-9.3104973620879217E-2</v>
      </c>
      <c r="G33" s="293">
        <v>-9.3104973620879217E-2</v>
      </c>
      <c r="H33" s="286">
        <v>0</v>
      </c>
      <c r="I33" s="294">
        <v>99750.173999999999</v>
      </c>
      <c r="J33" s="294">
        <v>111592.59600000001</v>
      </c>
      <c r="K33" s="286">
        <v>0</v>
      </c>
      <c r="L33" s="293">
        <v>-0.10612193303577244</v>
      </c>
      <c r="M33" s="293">
        <v>-0.10612193303577244</v>
      </c>
    </row>
    <row r="34" spans="1:13" s="69" customFormat="1" x14ac:dyDescent="0.4">
      <c r="A34" s="284"/>
      <c r="B34" s="295" t="s">
        <v>1</v>
      </c>
      <c r="C34" s="294">
        <v>59309.082999999999</v>
      </c>
      <c r="D34" s="294">
        <v>70687.106</v>
      </c>
      <c r="E34" s="286">
        <v>0</v>
      </c>
      <c r="F34" s="293">
        <v>-0.16096320310524526</v>
      </c>
      <c r="G34" s="293">
        <v>7.8516911742369633E-2</v>
      </c>
      <c r="H34" s="286">
        <v>0</v>
      </c>
      <c r="I34" s="294">
        <v>115599.31200000001</v>
      </c>
      <c r="J34" s="294">
        <v>148770.16699999999</v>
      </c>
      <c r="K34" s="286">
        <v>0</v>
      </c>
      <c r="L34" s="293">
        <v>-0.22296711544324599</v>
      </c>
      <c r="M34" s="293">
        <v>6.6068360218510591E-2</v>
      </c>
    </row>
    <row r="35" spans="1:13" s="69" customFormat="1" x14ac:dyDescent="0.4">
      <c r="A35" s="284"/>
      <c r="B35" s="295" t="s">
        <v>2</v>
      </c>
      <c r="C35" s="294">
        <v>5059.5969999999998</v>
      </c>
      <c r="D35" s="294">
        <v>4204.54</v>
      </c>
      <c r="E35" s="286">
        <v>0</v>
      </c>
      <c r="F35" s="293">
        <v>0.20336517193319592</v>
      </c>
      <c r="G35" s="293">
        <v>9.0866799385019847E-2</v>
      </c>
      <c r="H35" s="286">
        <v>0</v>
      </c>
      <c r="I35" s="294">
        <v>10689.012000000001</v>
      </c>
      <c r="J35" s="294">
        <v>8947.893</v>
      </c>
      <c r="K35" s="286">
        <v>0</v>
      </c>
      <c r="L35" s="293">
        <v>0.19458424458137813</v>
      </c>
      <c r="M35" s="293">
        <v>0.11471784981952005</v>
      </c>
    </row>
    <row r="36" spans="1:13" s="69" customFormat="1" x14ac:dyDescent="0.4">
      <c r="A36" s="284"/>
      <c r="B36" s="292" t="s">
        <v>226</v>
      </c>
      <c r="C36" s="291">
        <v>111286.93499999998</v>
      </c>
      <c r="D36" s="291">
        <v>126626.69099999999</v>
      </c>
      <c r="E36" s="286">
        <v>0</v>
      </c>
      <c r="F36" s="290">
        <v>-0.12114156880242577</v>
      </c>
      <c r="G36" s="306" t="s">
        <v>250</v>
      </c>
      <c r="H36" s="286">
        <v>0</v>
      </c>
      <c r="I36" s="291">
        <v>226038.49799999999</v>
      </c>
      <c r="J36" s="291">
        <v>269310.65599999996</v>
      </c>
      <c r="K36" s="286">
        <v>0</v>
      </c>
      <c r="L36" s="290">
        <v>-0.16067748169608254</v>
      </c>
      <c r="M36" s="306" t="s">
        <v>250</v>
      </c>
    </row>
    <row r="37" spans="1:13" s="69" customFormat="1" x14ac:dyDescent="0.4">
      <c r="A37" s="285"/>
      <c r="B37" s="292" t="s">
        <v>289</v>
      </c>
      <c r="C37" s="291">
        <v>-106026.287</v>
      </c>
      <c r="D37" s="291">
        <v>-105958.034</v>
      </c>
      <c r="E37" s="286">
        <v>0</v>
      </c>
      <c r="F37" s="290">
        <v>6.4415124954098069E-4</v>
      </c>
      <c r="G37" s="306" t="s">
        <v>250</v>
      </c>
      <c r="H37" s="286">
        <v>0</v>
      </c>
      <c r="I37" s="291">
        <v>-201642.995</v>
      </c>
      <c r="J37" s="291">
        <v>-210416.014</v>
      </c>
      <c r="K37" s="286">
        <v>0</v>
      </c>
      <c r="L37" s="290">
        <v>-4.1693684968293288E-2</v>
      </c>
      <c r="M37" s="306" t="s">
        <v>250</v>
      </c>
    </row>
    <row r="38" spans="1:13" s="69" customFormat="1" x14ac:dyDescent="0.4">
      <c r="A38" s="285"/>
      <c r="B38" s="289" t="s">
        <v>290</v>
      </c>
      <c r="C38" s="288">
        <v>5364.8809999999985</v>
      </c>
      <c r="D38" s="288">
        <v>20801.305</v>
      </c>
      <c r="E38" s="286">
        <v>0</v>
      </c>
      <c r="F38" s="287">
        <v>-0.74208921026829811</v>
      </c>
      <c r="G38" s="305" t="s">
        <v>250</v>
      </c>
      <c r="H38" s="286">
        <v>0</v>
      </c>
      <c r="I38" s="291">
        <v>24543</v>
      </c>
      <c r="J38" s="288">
        <v>59396.702999999994</v>
      </c>
      <c r="K38" s="286">
        <v>0</v>
      </c>
      <c r="L38" s="287">
        <v>-0.58679524686749018</v>
      </c>
      <c r="M38" s="305" t="s">
        <v>250</v>
      </c>
    </row>
    <row r="39" spans="1:13" s="69" customFormat="1" ht="16" customHeight="1" x14ac:dyDescent="0.4">
      <c r="A39" s="285"/>
      <c r="B39" s="292" t="s">
        <v>111</v>
      </c>
      <c r="C39" s="291">
        <v>12530.820000000002</v>
      </c>
      <c r="D39" s="291">
        <v>27389.424000000003</v>
      </c>
      <c r="E39" s="286">
        <v>0</v>
      </c>
      <c r="F39" s="290">
        <v>-0.54249421236459738</v>
      </c>
      <c r="G39" s="290" t="s">
        <v>250</v>
      </c>
      <c r="H39" s="286">
        <v>0</v>
      </c>
      <c r="I39" s="291">
        <v>38669.893000000004</v>
      </c>
      <c r="J39" s="291">
        <v>72737.381999999998</v>
      </c>
      <c r="K39" s="286">
        <v>0</v>
      </c>
      <c r="L39" s="290">
        <v>-0.46836287014014333</v>
      </c>
      <c r="M39" s="290" t="s">
        <v>250</v>
      </c>
    </row>
    <row r="40" spans="1:13" s="69" customFormat="1" ht="16" customHeight="1" x14ac:dyDescent="0.4">
      <c r="A40" s="285"/>
      <c r="B40" s="289" t="s">
        <v>291</v>
      </c>
      <c r="C40" s="287">
        <v>3.3136280125564799E-2</v>
      </c>
      <c r="D40" s="287">
        <v>6.9405577482094805E-2</v>
      </c>
      <c r="E40" s="286">
        <v>0</v>
      </c>
      <c r="F40" s="580" t="s">
        <v>294</v>
      </c>
      <c r="G40" s="580"/>
      <c r="H40" s="286">
        <v>0</v>
      </c>
      <c r="I40" s="287">
        <v>5.1360716222879507E-2</v>
      </c>
      <c r="J40" s="287">
        <v>8.7825512394823363E-2</v>
      </c>
      <c r="K40" s="286">
        <v>0</v>
      </c>
      <c r="L40" s="580" t="s">
        <v>295</v>
      </c>
      <c r="M40" s="580"/>
    </row>
    <row r="41" spans="1:13" s="69" customFormat="1" ht="16" customHeight="1" x14ac:dyDescent="0.4">
      <c r="A41" s="284"/>
      <c r="B41" s="3"/>
      <c r="C41" s="3"/>
      <c r="D41" s="3"/>
      <c r="E41" s="3"/>
      <c r="F41" s="3"/>
      <c r="G41" s="3"/>
      <c r="H41" s="3"/>
      <c r="K41" s="3"/>
    </row>
    <row r="42" spans="1:13" s="69" customFormat="1" ht="16" customHeight="1" x14ac:dyDescent="0.4">
      <c r="A42" s="284"/>
      <c r="B42" s="577" t="s">
        <v>41</v>
      </c>
      <c r="C42" s="302" t="str">
        <f>+C27</f>
        <v>2Q26</v>
      </c>
      <c r="D42" s="302" t="str">
        <f>+D27</f>
        <v>2Q25</v>
      </c>
      <c r="E42" s="3"/>
      <c r="F42" s="576" t="str">
        <f>+F27</f>
        <v>Var. vs 2025</v>
      </c>
      <c r="G42" s="576"/>
      <c r="H42" s="3"/>
      <c r="I42" s="302" t="str">
        <f>+I27</f>
        <v>6M26</v>
      </c>
      <c r="J42" s="302" t="str">
        <f>+J27</f>
        <v>6M25</v>
      </c>
      <c r="K42" s="3"/>
      <c r="L42" s="576" t="str">
        <f>+L27</f>
        <v>Var. vs 2025</v>
      </c>
      <c r="M42" s="576"/>
    </row>
    <row r="43" spans="1:13" x14ac:dyDescent="0.4">
      <c r="A43" s="95"/>
      <c r="B43" s="578"/>
      <c r="C43" s="573" t="s">
        <v>144</v>
      </c>
      <c r="D43" s="573"/>
      <c r="F43" s="300" t="s">
        <v>143</v>
      </c>
      <c r="G43" s="300" t="s">
        <v>142</v>
      </c>
      <c r="I43" s="573" t="s">
        <v>144</v>
      </c>
      <c r="J43" s="573"/>
      <c r="L43" s="300" t="s">
        <v>143</v>
      </c>
      <c r="M43" s="300" t="s">
        <v>142</v>
      </c>
    </row>
    <row r="44" spans="1:13" s="299" customFormat="1" ht="17.149999999999999" customHeight="1" x14ac:dyDescent="0.4">
      <c r="A44" s="570"/>
      <c r="B44" s="295" t="s">
        <v>0</v>
      </c>
      <c r="C44" s="294">
        <v>293354.88099999999</v>
      </c>
      <c r="D44" s="294">
        <v>304066.739</v>
      </c>
      <c r="E44" s="286">
        <v>0</v>
      </c>
      <c r="F44" s="293">
        <v>-3.5228641038571484E-2</v>
      </c>
      <c r="G44" s="293">
        <v>-3.5228641038571484E-2</v>
      </c>
      <c r="H44" s="286">
        <v>0</v>
      </c>
      <c r="I44" s="294">
        <v>552941.60700000008</v>
      </c>
      <c r="J44" s="294">
        <v>600756.67799999996</v>
      </c>
      <c r="K44" s="286">
        <v>0</v>
      </c>
      <c r="L44" s="293">
        <v>-7.9591409885251263E-2</v>
      </c>
      <c r="M44" s="293">
        <v>-7.9591409885251263E-2</v>
      </c>
    </row>
    <row r="45" spans="1:13" s="69" customFormat="1" ht="17.149999999999999" customHeight="1" x14ac:dyDescent="0.4">
      <c r="A45" s="570"/>
      <c r="B45" s="298" t="s">
        <v>224</v>
      </c>
      <c r="C45" s="297">
        <v>293354.88099999999</v>
      </c>
      <c r="D45" s="297">
        <v>304066.739</v>
      </c>
      <c r="E45" s="286">
        <v>0</v>
      </c>
      <c r="F45" s="296">
        <v>-3.5228641038571484E-2</v>
      </c>
      <c r="G45" s="296">
        <v>-3.5228641038571484E-2</v>
      </c>
      <c r="H45" s="286">
        <v>0</v>
      </c>
      <c r="I45" s="297">
        <v>552941.60700000008</v>
      </c>
      <c r="J45" s="297">
        <v>600756.67799999996</v>
      </c>
      <c r="K45" s="286">
        <v>0</v>
      </c>
      <c r="L45" s="296">
        <v>-7.9591409885251263E-2</v>
      </c>
      <c r="M45" s="296">
        <v>-7.9591409885251263E-2</v>
      </c>
    </row>
    <row r="46" spans="1:13" s="69" customFormat="1" ht="16" customHeight="1" x14ac:dyDescent="0.4">
      <c r="A46" s="285"/>
      <c r="B46" s="295" t="s">
        <v>0</v>
      </c>
      <c r="C46" s="294">
        <v>80586.327999999994</v>
      </c>
      <c r="D46" s="294">
        <v>87585.236000000004</v>
      </c>
      <c r="E46" s="286">
        <v>0</v>
      </c>
      <c r="F46" s="293">
        <v>-7.9909677927910261E-2</v>
      </c>
      <c r="G46" s="293">
        <v>-7.9909677927910261E-2</v>
      </c>
      <c r="H46" s="286">
        <v>0</v>
      </c>
      <c r="I46" s="294">
        <v>151545.913</v>
      </c>
      <c r="J46" s="294">
        <v>168369.09399999998</v>
      </c>
      <c r="K46" s="286">
        <v>0</v>
      </c>
      <c r="L46" s="293">
        <v>-9.9918462470315217E-2</v>
      </c>
      <c r="M46" s="293">
        <v>-9.9918462470315217E-2</v>
      </c>
    </row>
    <row r="47" spans="1:13" s="69" customFormat="1" ht="16" customHeight="1" x14ac:dyDescent="0.4">
      <c r="A47" s="284"/>
      <c r="B47" s="292" t="s">
        <v>226</v>
      </c>
      <c r="C47" s="291">
        <v>80586.327999999994</v>
      </c>
      <c r="D47" s="291">
        <v>87585.236000000004</v>
      </c>
      <c r="E47" s="286">
        <v>0</v>
      </c>
      <c r="F47" s="290">
        <v>-7.9909677927910261E-2</v>
      </c>
      <c r="G47" s="290">
        <v>-7.9909677927910261E-2</v>
      </c>
      <c r="H47" s="286">
        <v>0</v>
      </c>
      <c r="I47" s="291">
        <v>151545.913</v>
      </c>
      <c r="J47" s="291">
        <v>168369.09399999998</v>
      </c>
      <c r="K47" s="286">
        <v>0</v>
      </c>
      <c r="L47" s="290">
        <v>-9.9918462470315217E-2</v>
      </c>
      <c r="M47" s="290">
        <v>-9.9918462470315217E-2</v>
      </c>
    </row>
    <row r="48" spans="1:13" s="69" customFormat="1" ht="16" customHeight="1" x14ac:dyDescent="0.4">
      <c r="A48" s="285"/>
      <c r="B48" s="292" t="s">
        <v>289</v>
      </c>
      <c r="C48" s="291">
        <v>-84953.051999999996</v>
      </c>
      <c r="D48" s="291">
        <v>-78781.892999999996</v>
      </c>
      <c r="E48" s="286">
        <v>0</v>
      </c>
      <c r="F48" s="290">
        <v>7.8332200014538778E-2</v>
      </c>
      <c r="G48" s="290">
        <v>7.8332200014538778E-2</v>
      </c>
      <c r="H48" s="286">
        <v>0</v>
      </c>
      <c r="I48" s="291">
        <v>-161521.27899999998</v>
      </c>
      <c r="J48" s="291">
        <v>-156928.72500000001</v>
      </c>
      <c r="K48" s="286">
        <v>0</v>
      </c>
      <c r="L48" s="290">
        <v>2.9265222157383697E-2</v>
      </c>
      <c r="M48" s="290">
        <v>2.9265222157383697E-2</v>
      </c>
    </row>
    <row r="49" spans="1:14" s="69" customFormat="1" ht="16" customHeight="1" x14ac:dyDescent="0.4">
      <c r="A49" s="285"/>
      <c r="B49" s="292" t="s">
        <v>290</v>
      </c>
      <c r="C49" s="291">
        <v>1399.8619999999999</v>
      </c>
      <c r="D49" s="291">
        <v>13868.281999999999</v>
      </c>
      <c r="E49" s="286">
        <v>0</v>
      </c>
      <c r="F49" s="290">
        <v>-0.89906017198092747</v>
      </c>
      <c r="G49" s="290">
        <v>-0.89906017198092747</v>
      </c>
      <c r="H49" s="286">
        <v>0</v>
      </c>
      <c r="I49" s="291">
        <v>307.90599999999995</v>
      </c>
      <c r="J49" s="291">
        <v>20433.016</v>
      </c>
      <c r="K49" s="286">
        <v>0</v>
      </c>
      <c r="L49" s="290">
        <v>-0.98493095683965592</v>
      </c>
      <c r="M49" s="290">
        <v>-0.98493095683965592</v>
      </c>
    </row>
    <row r="50" spans="1:14" s="69" customFormat="1" ht="16" customHeight="1" x14ac:dyDescent="0.4">
      <c r="A50" s="285"/>
      <c r="B50" s="292" t="s">
        <v>111</v>
      </c>
      <c r="C50" s="493">
        <v>14442.467000000001</v>
      </c>
      <c r="D50" s="493">
        <v>24719.895</v>
      </c>
      <c r="E50" s="286">
        <v>0</v>
      </c>
      <c r="F50" s="494">
        <v>-0.41575532582157004</v>
      </c>
      <c r="G50" s="494">
        <v>-0.41575532582157004</v>
      </c>
      <c r="H50" s="286">
        <v>0</v>
      </c>
      <c r="I50" s="493">
        <v>24890.696</v>
      </c>
      <c r="J50" s="493">
        <v>42393.339</v>
      </c>
      <c r="K50" s="286">
        <v>0</v>
      </c>
      <c r="L50" s="494">
        <v>-0.41286304435703924</v>
      </c>
      <c r="M50" s="494">
        <v>-0.41286304435703924</v>
      </c>
    </row>
    <row r="51" spans="1:14" s="69" customFormat="1" ht="16" customHeight="1" x14ac:dyDescent="0.4">
      <c r="A51" s="285"/>
      <c r="B51" s="289" t="s">
        <v>291</v>
      </c>
      <c r="C51" s="495">
        <v>4.9232066467644699E-2</v>
      </c>
      <c r="D51" s="495">
        <v>8.129759631486691E-2</v>
      </c>
      <c r="E51" s="286">
        <v>0</v>
      </c>
      <c r="F51" s="581" t="s">
        <v>296</v>
      </c>
      <c r="G51" s="581"/>
      <c r="H51" s="286">
        <v>0</v>
      </c>
      <c r="I51" s="495">
        <v>4.501505346115145E-2</v>
      </c>
      <c r="J51" s="495">
        <v>7.0566571379835755E-2</v>
      </c>
      <c r="K51" s="286">
        <v>0</v>
      </c>
      <c r="L51" s="581" t="s">
        <v>297</v>
      </c>
      <c r="M51" s="581"/>
      <c r="N51" s="496"/>
    </row>
    <row r="52" spans="1:14" s="69" customFormat="1" ht="16" customHeight="1" x14ac:dyDescent="0.4">
      <c r="A52" s="285"/>
      <c r="B52" s="3"/>
      <c r="C52" s="3"/>
      <c r="D52" s="3"/>
      <c r="E52" s="3"/>
      <c r="F52" s="3"/>
      <c r="G52" s="3"/>
      <c r="H52" s="3"/>
      <c r="K52" s="3"/>
    </row>
    <row r="53" spans="1:14" s="69" customFormat="1" ht="16" customHeight="1" x14ac:dyDescent="0.4">
      <c r="A53" s="285"/>
      <c r="B53" s="577" t="s">
        <v>33</v>
      </c>
      <c r="C53" s="302" t="str">
        <f>+C42</f>
        <v>2Q26</v>
      </c>
      <c r="D53" s="302" t="str">
        <f>+D42</f>
        <v>2Q25</v>
      </c>
      <c r="E53" s="3"/>
      <c r="F53" s="576" t="str">
        <f>+F42</f>
        <v>Var. vs 2025</v>
      </c>
      <c r="G53" s="576"/>
      <c r="H53" s="3"/>
      <c r="I53" s="302" t="str">
        <f>+I42</f>
        <v>6M26</v>
      </c>
      <c r="J53" s="302" t="str">
        <f>+J42</f>
        <v>6M25</v>
      </c>
      <c r="K53" s="3"/>
      <c r="L53" s="576" t="str">
        <f>+L42</f>
        <v>Var. vs 2025</v>
      </c>
      <c r="M53" s="576"/>
    </row>
    <row r="54" spans="1:14" x14ac:dyDescent="0.4">
      <c r="A54" s="285"/>
      <c r="B54" s="578"/>
      <c r="C54" s="573" t="s">
        <v>144</v>
      </c>
      <c r="D54" s="573"/>
      <c r="F54" s="300" t="s">
        <v>143</v>
      </c>
      <c r="G54" s="300" t="s">
        <v>142</v>
      </c>
      <c r="I54" s="573" t="s">
        <v>144</v>
      </c>
      <c r="J54" s="573"/>
      <c r="L54" s="300" t="s">
        <v>143</v>
      </c>
      <c r="M54" s="300" t="s">
        <v>142</v>
      </c>
    </row>
    <row r="55" spans="1:14" s="299" customFormat="1" ht="17.149999999999999" customHeight="1" x14ac:dyDescent="0.4">
      <c r="A55" s="570"/>
      <c r="B55" s="295" t="s">
        <v>0</v>
      </c>
      <c r="C55" s="294">
        <v>70010.417000000001</v>
      </c>
      <c r="D55" s="294">
        <v>64505.595999999998</v>
      </c>
      <c r="E55" s="286">
        <v>0</v>
      </c>
      <c r="F55" s="293">
        <v>8.533865805999219E-2</v>
      </c>
      <c r="G55" s="293">
        <v>8.533865805999219E-2</v>
      </c>
      <c r="H55" s="286">
        <v>0</v>
      </c>
      <c r="I55" s="294">
        <v>136676.432</v>
      </c>
      <c r="J55" s="294">
        <v>128190.446</v>
      </c>
      <c r="K55" s="286">
        <v>0</v>
      </c>
      <c r="L55" s="293">
        <v>6.619827190553651E-2</v>
      </c>
      <c r="M55" s="293">
        <v>6.619827190553651E-2</v>
      </c>
    </row>
    <row r="56" spans="1:14" s="69" customFormat="1" ht="17.149999999999999" customHeight="1" x14ac:dyDescent="0.4">
      <c r="A56" s="570"/>
      <c r="B56" s="295" t="s">
        <v>1</v>
      </c>
      <c r="C56" s="294">
        <v>24664.366000000002</v>
      </c>
      <c r="D56" s="294">
        <v>24093.039000000001</v>
      </c>
      <c r="E56" s="286">
        <v>0</v>
      </c>
      <c r="F56" s="293">
        <v>2.3713363847541302E-2</v>
      </c>
      <c r="G56" s="293">
        <v>0.3163642233350541</v>
      </c>
      <c r="H56" s="286">
        <v>0</v>
      </c>
      <c r="I56" s="294">
        <v>46157.567000000003</v>
      </c>
      <c r="J56" s="294">
        <v>45736.294999999998</v>
      </c>
      <c r="K56" s="286">
        <v>0</v>
      </c>
      <c r="L56" s="293">
        <v>9.2108903880387949E-3</v>
      </c>
      <c r="M56" s="293">
        <v>0.37612140069646882</v>
      </c>
    </row>
    <row r="57" spans="1:14" s="69" customFormat="1" ht="16" customHeight="1" x14ac:dyDescent="0.4">
      <c r="A57" s="284"/>
      <c r="B57" s="295" t="s">
        <v>51</v>
      </c>
      <c r="C57" s="294">
        <v>8481.5419999999995</v>
      </c>
      <c r="D57" s="294">
        <v>7651.76</v>
      </c>
      <c r="E57" s="286">
        <v>0</v>
      </c>
      <c r="F57" s="293">
        <v>0.10844328625048338</v>
      </c>
      <c r="G57" s="293">
        <v>9.4444743196410164E-2</v>
      </c>
      <c r="H57" s="286">
        <v>0</v>
      </c>
      <c r="I57" s="294">
        <v>16802.884999999998</v>
      </c>
      <c r="J57" s="294">
        <v>15516.387000000001</v>
      </c>
      <c r="K57" s="286">
        <v>0</v>
      </c>
      <c r="L57" s="293">
        <v>8.2912214035393506E-2</v>
      </c>
      <c r="M57" s="293">
        <v>7.3735786761621069E-2</v>
      </c>
    </row>
    <row r="58" spans="1:14" s="69" customFormat="1" ht="16" customHeight="1" x14ac:dyDescent="0.4">
      <c r="A58" s="284"/>
      <c r="B58" s="295" t="s">
        <v>2</v>
      </c>
      <c r="C58" s="294">
        <v>5857.6549999999997</v>
      </c>
      <c r="D58" s="294">
        <v>3177.357</v>
      </c>
      <c r="E58" s="286">
        <v>0</v>
      </c>
      <c r="F58" s="293">
        <v>0.84356211782308366</v>
      </c>
      <c r="G58" s="293">
        <v>0.65182082103074301</v>
      </c>
      <c r="H58" s="286">
        <v>0</v>
      </c>
      <c r="I58" s="294">
        <v>9781.0419999999995</v>
      </c>
      <c r="J58" s="294">
        <v>6424.9390000000003</v>
      </c>
      <c r="K58" s="286">
        <v>0</v>
      </c>
      <c r="L58" s="293">
        <v>0.5223556208082285</v>
      </c>
      <c r="M58" s="293">
        <v>0.4043960719870594</v>
      </c>
    </row>
    <row r="59" spans="1:14" s="69" customFormat="1" ht="16" customHeight="1" x14ac:dyDescent="0.4">
      <c r="A59" s="284"/>
      <c r="B59" s="298" t="s">
        <v>224</v>
      </c>
      <c r="C59" s="297">
        <v>109013.98</v>
      </c>
      <c r="D59" s="297">
        <v>99427.751999999993</v>
      </c>
      <c r="E59" s="286">
        <v>0</v>
      </c>
      <c r="F59" s="296">
        <v>9.6414007228082577E-2</v>
      </c>
      <c r="G59" s="296" t="s">
        <v>250</v>
      </c>
      <c r="H59" s="286">
        <v>0</v>
      </c>
      <c r="I59" s="297">
        <v>209417.92600000001</v>
      </c>
      <c r="J59" s="297">
        <v>195868.06699999998</v>
      </c>
      <c r="K59" s="286">
        <v>0</v>
      </c>
      <c r="L59" s="296">
        <v>6.9178499627507106E-2</v>
      </c>
      <c r="M59" s="296" t="s">
        <v>250</v>
      </c>
    </row>
    <row r="60" spans="1:14" s="69" customFormat="1" ht="16" customHeight="1" x14ac:dyDescent="0.4">
      <c r="A60" s="284"/>
      <c r="B60" s="295" t="s">
        <v>0</v>
      </c>
      <c r="C60" s="294">
        <v>66053.994000000006</v>
      </c>
      <c r="D60" s="294">
        <v>60485.417000000001</v>
      </c>
      <c r="E60" s="286">
        <v>0</v>
      </c>
      <c r="F60" s="293">
        <v>9.206478645918903E-2</v>
      </c>
      <c r="G60" s="293">
        <v>9.206478645918903E-2</v>
      </c>
      <c r="H60" s="286">
        <v>0</v>
      </c>
      <c r="I60" s="294">
        <v>128804.515</v>
      </c>
      <c r="J60" s="294">
        <v>120821.844</v>
      </c>
      <c r="K60" s="286">
        <v>0</v>
      </c>
      <c r="L60" s="293">
        <v>6.6069766324705403E-2</v>
      </c>
      <c r="M60" s="293">
        <v>6.6069766324705403E-2</v>
      </c>
    </row>
    <row r="61" spans="1:14" s="69" customFormat="1" ht="16" customHeight="1" x14ac:dyDescent="0.4">
      <c r="A61" s="285"/>
      <c r="B61" s="295" t="s">
        <v>1</v>
      </c>
      <c r="C61" s="294">
        <v>19627.077000000001</v>
      </c>
      <c r="D61" s="294">
        <v>19367.95</v>
      </c>
      <c r="E61" s="286">
        <v>0</v>
      </c>
      <c r="F61" s="293">
        <v>1.3379165063932996E-2</v>
      </c>
      <c r="G61" s="293">
        <v>0.30374390045508659</v>
      </c>
      <c r="H61" s="286">
        <v>0</v>
      </c>
      <c r="I61" s="294">
        <v>36628.957000000002</v>
      </c>
      <c r="J61" s="294">
        <v>36731.417000000001</v>
      </c>
      <c r="K61" s="286">
        <v>0</v>
      </c>
      <c r="L61" s="293">
        <v>-2.7894377175811114E-3</v>
      </c>
      <c r="M61" s="293">
        <v>0.3602756503120117</v>
      </c>
    </row>
    <row r="62" spans="1:14" s="69" customFormat="1" ht="16" customHeight="1" x14ac:dyDescent="0.4">
      <c r="A62" s="284"/>
      <c r="B62" s="295" t="s">
        <v>51</v>
      </c>
      <c r="C62" s="294">
        <v>6512.866</v>
      </c>
      <c r="D62" s="294">
        <v>6029.9629999999997</v>
      </c>
      <c r="E62" s="286">
        <v>0</v>
      </c>
      <c r="F62" s="293">
        <v>8.0083907645867924E-2</v>
      </c>
      <c r="G62" s="293">
        <v>6.6678367127595672E-2</v>
      </c>
      <c r="H62" s="286">
        <v>0</v>
      </c>
      <c r="I62" s="294">
        <v>13240.338</v>
      </c>
      <c r="J62" s="294">
        <v>12111.998</v>
      </c>
      <c r="K62" s="286">
        <v>0</v>
      </c>
      <c r="L62" s="293">
        <v>9.3158866109456007E-2</v>
      </c>
      <c r="M62" s="293">
        <v>8.3816192381404031E-2</v>
      </c>
    </row>
    <row r="63" spans="1:14" s="69" customFormat="1" ht="16" customHeight="1" x14ac:dyDescent="0.4">
      <c r="A63" s="284"/>
      <c r="B63" s="295" t="s">
        <v>2</v>
      </c>
      <c r="C63" s="294">
        <v>5628.598</v>
      </c>
      <c r="D63" s="294">
        <v>3072.8040000000001</v>
      </c>
      <c r="E63" s="286">
        <v>0</v>
      </c>
      <c r="F63" s="293">
        <v>0.83174650905166736</v>
      </c>
      <c r="G63" s="293">
        <v>0.64125327913469854</v>
      </c>
      <c r="H63" s="286">
        <v>0</v>
      </c>
      <c r="I63" s="294">
        <v>9446.0660000000007</v>
      </c>
      <c r="J63" s="294">
        <v>6193.1570000000002</v>
      </c>
      <c r="K63" s="286">
        <v>0</v>
      </c>
      <c r="L63" s="293">
        <v>0.52524245711839712</v>
      </c>
      <c r="M63" s="293">
        <v>0.40732391008807989</v>
      </c>
    </row>
    <row r="64" spans="1:14" s="69" customFormat="1" ht="16" customHeight="1" x14ac:dyDescent="0.4">
      <c r="A64" s="284"/>
      <c r="B64" s="292" t="s">
        <v>226</v>
      </c>
      <c r="C64" s="291">
        <v>97822.535000000003</v>
      </c>
      <c r="D64" s="291">
        <v>88956.134000000005</v>
      </c>
      <c r="E64" s="286">
        <v>0</v>
      </c>
      <c r="F64" s="290">
        <v>9.9671608930307132E-2</v>
      </c>
      <c r="G64" s="290" t="s">
        <v>250</v>
      </c>
      <c r="H64" s="286">
        <v>0</v>
      </c>
      <c r="I64" s="291">
        <v>188119.87599999999</v>
      </c>
      <c r="J64" s="291">
        <v>175858.416</v>
      </c>
      <c r="K64" s="286">
        <v>0</v>
      </c>
      <c r="L64" s="290">
        <v>6.9723475730612661E-2</v>
      </c>
      <c r="M64" s="290" t="s">
        <v>250</v>
      </c>
    </row>
    <row r="65" spans="1:13" s="69" customFormat="1" ht="16" customHeight="1" x14ac:dyDescent="0.4">
      <c r="A65" s="284"/>
      <c r="B65" s="292" t="s">
        <v>289</v>
      </c>
      <c r="C65" s="291">
        <v>-18596.955999999998</v>
      </c>
      <c r="D65" s="291">
        <v>-16244.551000000001</v>
      </c>
      <c r="E65" s="286">
        <v>0</v>
      </c>
      <c r="F65" s="290">
        <v>0.14481194340182113</v>
      </c>
      <c r="G65" s="290" t="s">
        <v>250</v>
      </c>
      <c r="H65" s="286">
        <v>0</v>
      </c>
      <c r="I65" s="291">
        <v>-32425.723000000002</v>
      </c>
      <c r="J65" s="291">
        <v>-31306.569</v>
      </c>
      <c r="K65" s="286">
        <v>0</v>
      </c>
      <c r="L65" s="290">
        <v>3.5748216292881052E-2</v>
      </c>
      <c r="M65" s="290" t="s">
        <v>250</v>
      </c>
    </row>
    <row r="66" spans="1:13" s="69" customFormat="1" ht="16" customHeight="1" x14ac:dyDescent="0.4">
      <c r="A66" s="285"/>
      <c r="B66" s="289" t="s">
        <v>290</v>
      </c>
      <c r="C66" s="288">
        <v>80447.011000000013</v>
      </c>
      <c r="D66" s="288">
        <v>96563.691000000006</v>
      </c>
      <c r="E66" s="286">
        <v>0</v>
      </c>
      <c r="F66" s="287">
        <v>-0.16690207088293663</v>
      </c>
      <c r="G66" s="287" t="s">
        <v>250</v>
      </c>
      <c r="H66" s="286">
        <v>0</v>
      </c>
      <c r="I66" s="288">
        <v>201106.66699999999</v>
      </c>
      <c r="J66" s="288">
        <v>181761.68299999999</v>
      </c>
      <c r="K66" s="286">
        <v>0</v>
      </c>
      <c r="L66" s="287">
        <v>0.10643048458128557</v>
      </c>
      <c r="M66" s="287" t="s">
        <v>250</v>
      </c>
    </row>
    <row r="67" spans="1:13" s="69" customFormat="1" ht="16" customHeight="1" x14ac:dyDescent="0.4">
      <c r="A67" s="285"/>
      <c r="B67" s="292" t="s">
        <v>111</v>
      </c>
      <c r="C67" s="291">
        <v>85748.358000000007</v>
      </c>
      <c r="D67" s="291">
        <v>78775.906000000003</v>
      </c>
      <c r="E67" s="286">
        <v>0</v>
      </c>
      <c r="F67" s="290">
        <v>8.8509956331064066E-2</v>
      </c>
      <c r="G67" s="290" t="s">
        <v>250</v>
      </c>
      <c r="H67" s="286">
        <v>0</v>
      </c>
      <c r="I67" s="291">
        <v>164990.83900000001</v>
      </c>
      <c r="J67" s="291">
        <v>154787.52200000003</v>
      </c>
      <c r="K67" s="286">
        <v>0</v>
      </c>
      <c r="L67" s="290">
        <v>6.5918214001772002E-2</v>
      </c>
      <c r="M67" s="290" t="s">
        <v>250</v>
      </c>
    </row>
    <row r="68" spans="1:13" s="69" customFormat="1" ht="16" customHeight="1" x14ac:dyDescent="0.4">
      <c r="A68" s="285"/>
      <c r="B68" s="289" t="s">
        <v>291</v>
      </c>
      <c r="C68" s="287">
        <v>0.78658129902238239</v>
      </c>
      <c r="D68" s="287">
        <v>0.79229294050618793</v>
      </c>
      <c r="E68" s="286">
        <v>0</v>
      </c>
      <c r="F68" s="580" t="s">
        <v>298</v>
      </c>
      <c r="G68" s="580"/>
      <c r="H68" s="286">
        <v>0</v>
      </c>
      <c r="I68" s="287">
        <v>0.78785442178431275</v>
      </c>
      <c r="J68" s="287">
        <v>0.7902642037101435</v>
      </c>
      <c r="K68" s="286">
        <v>0</v>
      </c>
      <c r="L68" s="580" t="s">
        <v>299</v>
      </c>
      <c r="M68" s="580"/>
    </row>
    <row r="69" spans="1:13" s="69" customFormat="1" ht="16" customHeight="1" x14ac:dyDescent="0.4">
      <c r="A69" s="285"/>
      <c r="B69" s="301"/>
      <c r="C69" s="304"/>
      <c r="D69" s="304"/>
      <c r="E69" s="3"/>
      <c r="F69" s="303"/>
      <c r="G69" s="303"/>
      <c r="H69" s="3"/>
      <c r="I69" s="304"/>
      <c r="J69" s="304"/>
      <c r="K69" s="3"/>
      <c r="L69" s="303"/>
      <c r="M69" s="303"/>
    </row>
    <row r="70" spans="1:13" s="69" customFormat="1" ht="16" customHeight="1" x14ac:dyDescent="0.4">
      <c r="A70" s="284"/>
      <c r="B70" s="577" t="s">
        <v>42</v>
      </c>
      <c r="C70" s="302" t="str">
        <f>+C53</f>
        <v>2Q26</v>
      </c>
      <c r="D70" s="302" t="str">
        <f>+D53</f>
        <v>2Q25</v>
      </c>
      <c r="E70" s="3"/>
      <c r="F70" s="576" t="str">
        <f>+F53</f>
        <v>Var. vs 2025</v>
      </c>
      <c r="G70" s="576"/>
      <c r="H70" s="3"/>
      <c r="I70" s="302" t="str">
        <f>+I53</f>
        <v>6M26</v>
      </c>
      <c r="J70" s="302" t="str">
        <f>+J53</f>
        <v>6M25</v>
      </c>
      <c r="K70" s="3"/>
      <c r="L70" s="576" t="str">
        <f>+L53</f>
        <v>Var. vs 2025</v>
      </c>
      <c r="M70" s="576"/>
    </row>
    <row r="71" spans="1:13" ht="16" customHeight="1" x14ac:dyDescent="0.4">
      <c r="A71" s="301"/>
      <c r="B71" s="578"/>
      <c r="C71" s="573" t="s">
        <v>144</v>
      </c>
      <c r="D71" s="573"/>
      <c r="F71" s="300" t="s">
        <v>143</v>
      </c>
      <c r="G71" s="300" t="s">
        <v>142</v>
      </c>
      <c r="I71" s="573" t="s">
        <v>144</v>
      </c>
      <c r="J71" s="573"/>
      <c r="L71" s="300" t="s">
        <v>143</v>
      </c>
      <c r="M71" s="300" t="s">
        <v>142</v>
      </c>
    </row>
    <row r="72" spans="1:13" s="299" customFormat="1" ht="17.149999999999999" customHeight="1" x14ac:dyDescent="0.4">
      <c r="A72" s="570"/>
      <c r="B72" s="295" t="s">
        <v>1</v>
      </c>
      <c r="C72" s="294">
        <v>32994.18</v>
      </c>
      <c r="D72" s="294">
        <v>36556.896999999997</v>
      </c>
      <c r="E72" s="286">
        <v>0</v>
      </c>
      <c r="F72" s="293">
        <v>-9.7456767186777316E-2</v>
      </c>
      <c r="G72" s="293">
        <v>0.16052340927301212</v>
      </c>
      <c r="H72" s="286">
        <v>0</v>
      </c>
      <c r="I72" s="294">
        <v>65171.368999999999</v>
      </c>
      <c r="J72" s="294">
        <v>71886.096000000005</v>
      </c>
      <c r="K72" s="286">
        <v>0</v>
      </c>
      <c r="L72" s="293">
        <v>-9.3407868470142041E-2</v>
      </c>
      <c r="M72" s="293">
        <v>0.2420042197981529</v>
      </c>
    </row>
    <row r="73" spans="1:13" s="69" customFormat="1" ht="17.149999999999999" customHeight="1" x14ac:dyDescent="0.4">
      <c r="A73" s="570"/>
      <c r="B73" s="295" t="s">
        <v>2</v>
      </c>
      <c r="C73" s="294">
        <v>965.05499999999995</v>
      </c>
      <c r="D73" s="294">
        <v>912.40800000000002</v>
      </c>
      <c r="E73" s="286">
        <v>0</v>
      </c>
      <c r="F73" s="293">
        <v>5.7701160007365138E-2</v>
      </c>
      <c r="G73" s="293">
        <v>-3.1880330638725973E-2</v>
      </c>
      <c r="H73" s="286">
        <v>0</v>
      </c>
      <c r="I73" s="294">
        <v>2002.7619999999999</v>
      </c>
      <c r="J73" s="294">
        <v>1497.1869999999999</v>
      </c>
      <c r="K73" s="286">
        <v>0</v>
      </c>
      <c r="L73" s="293">
        <v>0.33768326868988319</v>
      </c>
      <c r="M73" s="293">
        <v>0.24323127491165497</v>
      </c>
    </row>
    <row r="74" spans="1:13" s="69" customFormat="1" ht="16" customHeight="1" x14ac:dyDescent="0.4">
      <c r="A74" s="284"/>
      <c r="B74" s="298" t="s">
        <v>224</v>
      </c>
      <c r="C74" s="297">
        <v>33959.235000000001</v>
      </c>
      <c r="D74" s="297">
        <v>37469.305</v>
      </c>
      <c r="E74" s="286">
        <v>0</v>
      </c>
      <c r="F74" s="296">
        <v>-9.3678545678923086E-2</v>
      </c>
      <c r="G74" s="296" t="s">
        <v>250</v>
      </c>
      <c r="H74" s="286">
        <v>0</v>
      </c>
      <c r="I74" s="297">
        <v>67174.130999999994</v>
      </c>
      <c r="J74" s="297">
        <v>73383.28300000001</v>
      </c>
      <c r="K74" s="286">
        <v>0</v>
      </c>
      <c r="L74" s="296">
        <v>-8.4612622196257092E-2</v>
      </c>
      <c r="M74" s="296" t="s">
        <v>146</v>
      </c>
    </row>
    <row r="75" spans="1:13" s="69" customFormat="1" ht="16" customHeight="1" x14ac:dyDescent="0.4">
      <c r="A75" s="284"/>
      <c r="B75" s="295" t="s">
        <v>1</v>
      </c>
      <c r="C75" s="294">
        <v>5903.9570000000003</v>
      </c>
      <c r="D75" s="294">
        <v>16731.971000000001</v>
      </c>
      <c r="E75" s="286">
        <v>0</v>
      </c>
      <c r="F75" s="293">
        <v>-0.64714515701706632</v>
      </c>
      <c r="G75" s="293">
        <v>-0.54393950564669269</v>
      </c>
      <c r="H75" s="286">
        <v>0</v>
      </c>
      <c r="I75" s="294">
        <v>9485.4760000000006</v>
      </c>
      <c r="J75" s="294">
        <v>33496.616000000002</v>
      </c>
      <c r="K75" s="286">
        <v>0</v>
      </c>
      <c r="L75" s="293">
        <v>-0.71682285756865705</v>
      </c>
      <c r="M75" s="293">
        <v>-0.60995565123904782</v>
      </c>
    </row>
    <row r="76" spans="1:13" s="69" customFormat="1" ht="16" customHeight="1" x14ac:dyDescent="0.4">
      <c r="A76" s="284"/>
      <c r="B76" s="295" t="s">
        <v>2</v>
      </c>
      <c r="C76" s="294">
        <v>965.05499999999995</v>
      </c>
      <c r="D76" s="294">
        <v>912.41899999999998</v>
      </c>
      <c r="E76" s="286">
        <v>0</v>
      </c>
      <c r="F76" s="293">
        <v>5.7688408505302879E-2</v>
      </c>
      <c r="G76" s="293">
        <v>-3.1892054397227421E-2</v>
      </c>
      <c r="H76" s="286">
        <v>0</v>
      </c>
      <c r="I76" s="294">
        <v>2002.7619999999999</v>
      </c>
      <c r="J76" s="294">
        <v>1497.1969999999999</v>
      </c>
      <c r="K76" s="286">
        <v>0</v>
      </c>
      <c r="L76" s="293">
        <v>0.33767433410566561</v>
      </c>
      <c r="M76" s="293">
        <v>0.24322293170443987</v>
      </c>
    </row>
    <row r="77" spans="1:13" s="69" customFormat="1" ht="16" customHeight="1" x14ac:dyDescent="0.4">
      <c r="A77" s="284"/>
      <c r="B77" s="292" t="s">
        <v>226</v>
      </c>
      <c r="C77" s="291">
        <v>6869.0120000000006</v>
      </c>
      <c r="D77" s="291">
        <v>17644.390000000003</v>
      </c>
      <c r="E77" s="286">
        <v>0</v>
      </c>
      <c r="F77" s="290">
        <v>-0.61069711109310099</v>
      </c>
      <c r="G77" s="290" t="s">
        <v>250</v>
      </c>
      <c r="H77" s="286">
        <v>0</v>
      </c>
      <c r="I77" s="291">
        <v>11488.238000000001</v>
      </c>
      <c r="J77" s="291">
        <v>34993.813000000002</v>
      </c>
      <c r="K77" s="286">
        <v>0</v>
      </c>
      <c r="L77" s="290">
        <v>-0.6717065956773558</v>
      </c>
      <c r="M77" s="290" t="s">
        <v>250</v>
      </c>
    </row>
    <row r="78" spans="1:13" s="69" customFormat="1" ht="16" customHeight="1" x14ac:dyDescent="0.4">
      <c r="A78" s="285"/>
      <c r="B78" s="292" t="s">
        <v>289</v>
      </c>
      <c r="C78" s="291">
        <v>-5909.7829999999994</v>
      </c>
      <c r="D78" s="291">
        <v>-7202.732</v>
      </c>
      <c r="E78" s="286">
        <v>0</v>
      </c>
      <c r="F78" s="290">
        <v>-0.17950813663482146</v>
      </c>
      <c r="G78" s="290" t="s">
        <v>250</v>
      </c>
      <c r="H78" s="286">
        <v>0</v>
      </c>
      <c r="I78" s="291">
        <v>-11281.98</v>
      </c>
      <c r="J78" s="291">
        <v>-14522.601000000001</v>
      </c>
      <c r="K78" s="286">
        <v>0</v>
      </c>
      <c r="L78" s="290">
        <v>-0.22314329230693597</v>
      </c>
      <c r="M78" s="290" t="s">
        <v>250</v>
      </c>
    </row>
    <row r="79" spans="1:13" s="69" customFormat="1" ht="16" customHeight="1" x14ac:dyDescent="0.4">
      <c r="A79" s="284"/>
      <c r="B79" s="292" t="s">
        <v>290</v>
      </c>
      <c r="C79" s="291">
        <v>959.22899999999993</v>
      </c>
      <c r="D79" s="291">
        <v>10438.121000000001</v>
      </c>
      <c r="E79" s="286">
        <v>0</v>
      </c>
      <c r="F79" s="290">
        <v>-0.90810328793850925</v>
      </c>
      <c r="G79" s="290" t="s">
        <v>250</v>
      </c>
      <c r="H79" s="286">
        <v>0</v>
      </c>
      <c r="I79" s="291">
        <v>206.25800000000004</v>
      </c>
      <c r="J79" s="291">
        <v>20467.674999999999</v>
      </c>
      <c r="K79" s="286">
        <v>0</v>
      </c>
      <c r="L79" s="290">
        <v>-0.98992274403419045</v>
      </c>
      <c r="M79" s="290" t="s">
        <v>250</v>
      </c>
    </row>
    <row r="80" spans="1:13" s="69" customFormat="1" ht="16" customHeight="1" x14ac:dyDescent="0.4">
      <c r="A80" s="284"/>
      <c r="B80" s="292" t="s">
        <v>300</v>
      </c>
      <c r="C80" s="291">
        <v>-4080.64</v>
      </c>
      <c r="D80" s="291">
        <v>-441.94499999999999</v>
      </c>
      <c r="E80" s="286">
        <v>0</v>
      </c>
      <c r="F80" s="290">
        <v>8.2333661428458296</v>
      </c>
      <c r="G80" s="290" t="s">
        <v>250</v>
      </c>
      <c r="H80" s="286">
        <v>0</v>
      </c>
      <c r="I80" s="291">
        <v>-8684.6869999999999</v>
      </c>
      <c r="J80" s="291">
        <v>-5875.8760000000002</v>
      </c>
      <c r="K80" s="286">
        <v>0</v>
      </c>
      <c r="L80" s="290" t="s">
        <v>250</v>
      </c>
      <c r="M80" s="290" t="s">
        <v>250</v>
      </c>
    </row>
    <row r="81" spans="1:13" s="69" customFormat="1" ht="16" customHeight="1" x14ac:dyDescent="0.4">
      <c r="A81" s="284"/>
      <c r="B81" s="292" t="s">
        <v>301</v>
      </c>
      <c r="C81" s="291">
        <v>558.46900000000005</v>
      </c>
      <c r="D81" s="291">
        <v>507.68599999999998</v>
      </c>
      <c r="E81" s="286">
        <v>0</v>
      </c>
      <c r="F81" s="290">
        <v>0.10002836398876491</v>
      </c>
      <c r="G81" s="290" t="s">
        <v>250</v>
      </c>
      <c r="H81" s="286">
        <v>0</v>
      </c>
      <c r="I81" s="291">
        <v>1108.664</v>
      </c>
      <c r="J81" s="291">
        <v>1002.58</v>
      </c>
      <c r="K81" s="286">
        <v>0</v>
      </c>
      <c r="L81" s="290">
        <v>0.10581100760039086</v>
      </c>
      <c r="M81" s="290" t="s">
        <v>250</v>
      </c>
    </row>
    <row r="82" spans="1:13" s="69" customFormat="1" ht="16" customHeight="1" x14ac:dyDescent="0.4">
      <c r="A82" s="284"/>
      <c r="B82" s="292" t="s">
        <v>111</v>
      </c>
      <c r="C82" s="291">
        <v>-2562.9419999999991</v>
      </c>
      <c r="D82" s="291">
        <v>10503.862000000001</v>
      </c>
      <c r="E82" s="286">
        <v>0</v>
      </c>
      <c r="F82" s="290">
        <v>-1.24399996877339</v>
      </c>
      <c r="G82" s="290" t="s">
        <v>250</v>
      </c>
      <c r="H82" s="286">
        <v>0</v>
      </c>
      <c r="I82" s="291">
        <v>-7369.7649999999994</v>
      </c>
      <c r="J82" s="291">
        <v>15594.378999999999</v>
      </c>
      <c r="K82" s="286">
        <v>0</v>
      </c>
      <c r="L82" s="290">
        <v>-1.472591117607184</v>
      </c>
      <c r="M82" s="290" t="s">
        <v>250</v>
      </c>
    </row>
    <row r="83" spans="1:13" s="69" customFormat="1" ht="16" customHeight="1" x14ac:dyDescent="0.4">
      <c r="A83" s="284"/>
      <c r="B83" s="289" t="s">
        <v>291</v>
      </c>
      <c r="C83" s="287">
        <v>-7.5471134729625064E-2</v>
      </c>
      <c r="D83" s="287">
        <v>0.28033244811986774</v>
      </c>
      <c r="E83" s="286">
        <v>0</v>
      </c>
      <c r="F83" s="580" t="s">
        <v>302</v>
      </c>
      <c r="G83" s="580"/>
      <c r="H83" s="286">
        <v>0</v>
      </c>
      <c r="I83" s="287">
        <v>-0.10971135599804038</v>
      </c>
      <c r="J83" s="287">
        <v>0.21250587821207176</v>
      </c>
      <c r="K83" s="286">
        <v>0</v>
      </c>
      <c r="L83" s="580" t="s">
        <v>303</v>
      </c>
      <c r="M83" s="580"/>
    </row>
    <row r="84" spans="1:13" s="69" customFormat="1" ht="16" customHeight="1" x14ac:dyDescent="0.4">
      <c r="A84" s="285"/>
      <c r="B84" s="3"/>
      <c r="C84" s="3"/>
      <c r="D84" s="3"/>
      <c r="E84" s="3"/>
      <c r="F84" s="3"/>
      <c r="G84" s="3"/>
      <c r="H84" s="3"/>
      <c r="K84" s="3"/>
    </row>
    <row r="85" spans="1:13" s="69" customFormat="1" ht="16" customHeight="1" x14ac:dyDescent="0.4">
      <c r="A85" s="284"/>
      <c r="B85" s="3"/>
      <c r="C85" s="3"/>
      <c r="D85" s="3"/>
      <c r="E85" s="3"/>
      <c r="F85" s="3"/>
      <c r="G85" s="3"/>
      <c r="H85" s="3"/>
      <c r="K85" s="3"/>
    </row>
    <row r="86" spans="1:13" s="69" customFormat="1" ht="16" customHeight="1" x14ac:dyDescent="0.4">
      <c r="A86" s="284"/>
      <c r="B86" s="3"/>
      <c r="C86" s="3"/>
      <c r="D86" s="3"/>
      <c r="E86" s="3"/>
      <c r="F86" s="3"/>
      <c r="G86" s="3"/>
      <c r="H86" s="3"/>
      <c r="K86" s="3"/>
    </row>
    <row r="87" spans="1:13" s="69" customFormat="1" ht="16" customHeight="1" x14ac:dyDescent="0.4">
      <c r="A87" s="285"/>
      <c r="B87" s="3"/>
      <c r="C87" s="3"/>
      <c r="D87" s="3"/>
      <c r="E87" s="3"/>
      <c r="F87" s="3"/>
      <c r="G87" s="3"/>
      <c r="H87" s="3"/>
      <c r="K87" s="3"/>
    </row>
    <row r="88" spans="1:13" s="69" customFormat="1" ht="16" customHeight="1" x14ac:dyDescent="0.4">
      <c r="A88" s="284"/>
      <c r="B88" s="3"/>
      <c r="C88" s="3"/>
      <c r="D88" s="3"/>
      <c r="E88" s="3"/>
      <c r="F88" s="3"/>
      <c r="G88" s="3"/>
      <c r="H88" s="3"/>
      <c r="K88" s="3"/>
    </row>
    <row r="89" spans="1:13" x14ac:dyDescent="0.4">
      <c r="C89" s="283"/>
      <c r="D89" s="283"/>
    </row>
    <row r="90" spans="1:13" ht="12.75" customHeight="1" x14ac:dyDescent="0.4"/>
    <row r="91" spans="1:13" ht="12.75" customHeight="1" x14ac:dyDescent="0.4"/>
  </sheetData>
  <mergeCells count="40">
    <mergeCell ref="L83:M83"/>
    <mergeCell ref="L68:M68"/>
    <mergeCell ref="L40:M40"/>
    <mergeCell ref="F40:G40"/>
    <mergeCell ref="L25:M25"/>
    <mergeCell ref="F25:G25"/>
    <mergeCell ref="F83:G83"/>
    <mergeCell ref="F68:G68"/>
    <mergeCell ref="F51:G51"/>
    <mergeCell ref="L51:M51"/>
    <mergeCell ref="L70:M70"/>
    <mergeCell ref="I71:J71"/>
    <mergeCell ref="L53:M53"/>
    <mergeCell ref="I54:J54"/>
    <mergeCell ref="B42:B43"/>
    <mergeCell ref="F42:G42"/>
    <mergeCell ref="L42:M42"/>
    <mergeCell ref="C43:D43"/>
    <mergeCell ref="I43:J43"/>
    <mergeCell ref="L6:M6"/>
    <mergeCell ref="I7:J7"/>
    <mergeCell ref="B27:B28"/>
    <mergeCell ref="F27:G27"/>
    <mergeCell ref="L27:M27"/>
    <mergeCell ref="C28:D28"/>
    <mergeCell ref="I28:J28"/>
    <mergeCell ref="A55:A56"/>
    <mergeCell ref="F70:G70"/>
    <mergeCell ref="A44:A45"/>
    <mergeCell ref="A72:A73"/>
    <mergeCell ref="C54:D54"/>
    <mergeCell ref="B70:B71"/>
    <mergeCell ref="B53:B54"/>
    <mergeCell ref="F53:G53"/>
    <mergeCell ref="C71:D71"/>
    <mergeCell ref="A6:A7"/>
    <mergeCell ref="F6:G6"/>
    <mergeCell ref="A28:A29"/>
    <mergeCell ref="C7:D7"/>
    <mergeCell ref="B6:B7"/>
  </mergeCells>
  <hyperlinks>
    <hyperlink ref="B2" location="Home!A1" display="Home" xr:uid="{7991A752-36B7-451D-AE47-F7ADDF089C66}"/>
  </hyperlinks>
  <pageMargins left="0.70866141732283472" right="0.70866141732283472" top="0.74803149606299213" bottom="0.74803149606299213" header="0.31496062992125984" footer="0.31496062992125984"/>
  <pageSetup fitToHeight="10" orientation="landscape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299E5-ACF1-4E93-A0D5-74D2D3621004}">
  <sheetPr>
    <tabColor theme="4" tint="0.79998168889431442"/>
  </sheetPr>
  <dimension ref="B1:I38"/>
  <sheetViews>
    <sheetView showGridLines="0" zoomScale="85" zoomScaleNormal="85" workbookViewId="0">
      <selection activeCell="P20" sqref="P20"/>
    </sheetView>
  </sheetViews>
  <sheetFormatPr baseColWidth="10" defaultColWidth="10.81640625" defaultRowHeight="15" x14ac:dyDescent="0.4"/>
  <cols>
    <col min="1" max="1" width="10.26953125" style="3" customWidth="1"/>
    <col min="2" max="2" width="49.1796875" style="3" customWidth="1"/>
    <col min="3" max="4" width="13.453125" style="3" customWidth="1"/>
    <col min="5" max="5" width="12" style="3" customWidth="1"/>
    <col min="6" max="6" width="0.81640625" style="3" customWidth="1"/>
    <col min="7" max="8" width="13.453125" style="3" customWidth="1"/>
    <col min="9" max="9" width="12" style="3" customWidth="1"/>
    <col min="10" max="10" width="5" style="3" customWidth="1"/>
    <col min="11" max="16384" width="10.81640625" style="3"/>
  </cols>
  <sheetData>
    <row r="1" spans="2:9" ht="20" customHeight="1" x14ac:dyDescent="0.4"/>
    <row r="2" spans="2:9" s="6" customFormat="1" ht="15.5" customHeight="1" x14ac:dyDescent="0.4">
      <c r="B2" s="430" t="s">
        <v>210</v>
      </c>
    </row>
    <row r="3" spans="2:9" ht="20" customHeight="1" x14ac:dyDescent="0.4"/>
    <row r="4" spans="2:9" s="62" customFormat="1" ht="20" customHeight="1" x14ac:dyDescent="0.35">
      <c r="B4" s="230" t="s">
        <v>136</v>
      </c>
      <c r="E4" s="229"/>
      <c r="F4" s="228"/>
      <c r="G4" s="227"/>
    </row>
    <row r="5" spans="2:9" ht="20" customHeight="1" x14ac:dyDescent="0.4"/>
    <row r="6" spans="2:9" ht="20" customHeight="1" x14ac:dyDescent="0.4">
      <c r="B6" s="223" t="s">
        <v>135</v>
      </c>
      <c r="C6" s="566" t="s">
        <v>133</v>
      </c>
      <c r="D6" s="566"/>
      <c r="E6" s="566"/>
      <c r="G6" s="566" t="s">
        <v>132</v>
      </c>
      <c r="H6" s="566"/>
      <c r="I6" s="566"/>
    </row>
    <row r="7" spans="2:9" ht="17.149999999999999" customHeight="1" x14ac:dyDescent="0.4">
      <c r="B7" s="222" t="s">
        <v>223</v>
      </c>
      <c r="C7" s="220" t="s">
        <v>215</v>
      </c>
      <c r="D7" s="220" t="s">
        <v>108</v>
      </c>
      <c r="E7" s="220" t="s">
        <v>304</v>
      </c>
      <c r="F7" s="221"/>
      <c r="G7" s="220" t="s">
        <v>215</v>
      </c>
      <c r="H7" s="220" t="s">
        <v>108</v>
      </c>
      <c r="I7" s="220" t="s">
        <v>305</v>
      </c>
    </row>
    <row r="8" spans="2:9" ht="17.149999999999999" customHeight="1" x14ac:dyDescent="0.4">
      <c r="B8" s="219" t="s">
        <v>306</v>
      </c>
      <c r="C8" s="208">
        <v>4094745.8829999999</v>
      </c>
      <c r="D8" s="208">
        <v>4171342.7089999998</v>
      </c>
      <c r="E8" s="218">
        <v>-1.8362630774675037E-2</v>
      </c>
      <c r="F8" s="198"/>
      <c r="G8" s="208">
        <v>4114883.0389999999</v>
      </c>
      <c r="H8" s="208">
        <v>4166508.5060000001</v>
      </c>
      <c r="I8" s="218">
        <v>-1.2390582408665862E-2</v>
      </c>
    </row>
    <row r="9" spans="2:9" ht="17.149999999999999" customHeight="1" x14ac:dyDescent="0.4">
      <c r="B9" s="198" t="s">
        <v>226</v>
      </c>
      <c r="C9" s="202">
        <v>1178011.4509999999</v>
      </c>
      <c r="D9" s="204">
        <v>1243095.3849999998</v>
      </c>
      <c r="E9" s="215">
        <v>-5.2356347538045078E-2</v>
      </c>
      <c r="F9" s="198"/>
      <c r="G9" s="202">
        <v>1204935.4409999996</v>
      </c>
      <c r="H9" s="201">
        <v>1252042.702</v>
      </c>
      <c r="I9" s="203">
        <v>-3.7624324573556245E-2</v>
      </c>
    </row>
    <row r="10" spans="2:9" ht="17.149999999999999" customHeight="1" x14ac:dyDescent="0.4">
      <c r="B10" s="217" t="s">
        <v>307</v>
      </c>
      <c r="C10" s="216">
        <v>0.28768853664172545</v>
      </c>
      <c r="D10" s="212">
        <v>0.29800845236665013</v>
      </c>
      <c r="E10" s="212" t="s">
        <v>274</v>
      </c>
      <c r="F10" s="198"/>
      <c r="G10" s="216">
        <v>0.29282373996535838</v>
      </c>
      <c r="H10" s="209">
        <v>0.30050165509010485</v>
      </c>
      <c r="I10" s="209" t="s">
        <v>275</v>
      </c>
    </row>
    <row r="11" spans="2:9" ht="17.149999999999999" customHeight="1" x14ac:dyDescent="0.4">
      <c r="B11" s="198" t="s">
        <v>308</v>
      </c>
      <c r="C11" s="202">
        <v>-1028964.393</v>
      </c>
      <c r="D11" s="204">
        <v>-1031099.075</v>
      </c>
      <c r="E11" s="215">
        <v>-2.0702976578655941E-3</v>
      </c>
      <c r="F11" s="198"/>
      <c r="G11" s="202">
        <v>-1020268.9330000001</v>
      </c>
      <c r="H11" s="201">
        <v>-1015334.49</v>
      </c>
      <c r="I11" s="203">
        <v>4.8599186264224326E-3</v>
      </c>
    </row>
    <row r="12" spans="2:9" ht="17.149999999999999" customHeight="1" x14ac:dyDescent="0.4">
      <c r="B12" s="199" t="s">
        <v>231</v>
      </c>
      <c r="C12" s="208">
        <v>161193.25699999984</v>
      </c>
      <c r="D12" s="206">
        <v>259499.29899999982</v>
      </c>
      <c r="E12" s="194">
        <v>-0.37882970157850038</v>
      </c>
      <c r="F12" s="207"/>
      <c r="G12" s="206">
        <v>194628.29399999956</v>
      </c>
      <c r="H12" s="206">
        <v>283297.92000000004</v>
      </c>
      <c r="I12" s="194">
        <v>-0.31299074133689531</v>
      </c>
    </row>
    <row r="13" spans="2:9" ht="17.149999999999999" customHeight="1" x14ac:dyDescent="0.4">
      <c r="B13" s="214" t="s">
        <v>236</v>
      </c>
      <c r="C13" s="211">
        <v>-148360.07800000001</v>
      </c>
      <c r="D13" s="213">
        <v>-92272.863999999987</v>
      </c>
      <c r="E13" s="212">
        <v>0.60784082739644929</v>
      </c>
      <c r="F13" s="198"/>
      <c r="G13" s="211">
        <v>-166765.448</v>
      </c>
      <c r="H13" s="210">
        <v>-96875.096000000005</v>
      </c>
      <c r="I13" s="209">
        <v>0.72144807990693494</v>
      </c>
    </row>
    <row r="14" spans="2:9" ht="17.149999999999999" customHeight="1" x14ac:dyDescent="0.4">
      <c r="B14" s="198" t="s">
        <v>238</v>
      </c>
      <c r="C14" s="202">
        <v>-30907.091</v>
      </c>
      <c r="D14" s="204">
        <v>-64179.146000000001</v>
      </c>
      <c r="E14" s="203">
        <v>-0.5184247076145263</v>
      </c>
      <c r="F14" s="198"/>
      <c r="G14" s="202">
        <v>-6410.496000000001</v>
      </c>
      <c r="H14" s="201">
        <v>-50341.983</v>
      </c>
      <c r="I14" s="203">
        <v>-0.87266103522382099</v>
      </c>
    </row>
    <row r="15" spans="2:9" ht="17.149999999999999" customHeight="1" x14ac:dyDescent="0.4">
      <c r="B15" s="199" t="s">
        <v>239</v>
      </c>
      <c r="C15" s="208">
        <v>-18073.912000000171</v>
      </c>
      <c r="D15" s="206">
        <v>103047.28899999982</v>
      </c>
      <c r="E15" s="194">
        <v>-1.1753943473466848</v>
      </c>
      <c r="F15" s="207"/>
      <c r="G15" s="206">
        <v>21452.349999999555</v>
      </c>
      <c r="H15" s="206">
        <v>136080.84100000001</v>
      </c>
      <c r="I15" s="194">
        <v>-0.84235583905599498</v>
      </c>
    </row>
    <row r="16" spans="2:9" ht="17.149999999999999" customHeight="1" x14ac:dyDescent="0.4">
      <c r="B16" s="205" t="s">
        <v>309</v>
      </c>
      <c r="C16" s="202">
        <v>-36455.163999999997</v>
      </c>
      <c r="D16" s="201">
        <v>86491.017000000007</v>
      </c>
      <c r="E16" s="203">
        <v>-1.4214907543519808</v>
      </c>
      <c r="F16" s="198"/>
      <c r="G16" s="202">
        <v>3070.9720000000016</v>
      </c>
      <c r="H16" s="201">
        <v>119524.53700000001</v>
      </c>
      <c r="I16" s="203">
        <v>-0.97430676514563697</v>
      </c>
    </row>
    <row r="17" spans="2:9" ht="17.149999999999999" customHeight="1" x14ac:dyDescent="0.4">
      <c r="B17" s="205" t="s">
        <v>243</v>
      </c>
      <c r="C17" s="202">
        <v>18381.252</v>
      </c>
      <c r="D17" s="201">
        <v>16556.272000000001</v>
      </c>
      <c r="E17" s="203">
        <v>0.1102289211001124</v>
      </c>
      <c r="F17" s="198"/>
      <c r="G17" s="202">
        <v>18381.378000000001</v>
      </c>
      <c r="H17" s="201">
        <v>16556.304</v>
      </c>
      <c r="I17" s="203">
        <v>0.11023438564549193</v>
      </c>
    </row>
    <row r="18" spans="2:9" ht="17.149999999999999" customHeight="1" x14ac:dyDescent="0.4">
      <c r="B18" s="205" t="s">
        <v>284</v>
      </c>
      <c r="C18" s="202">
        <v>-38353.181439999986</v>
      </c>
      <c r="D18" s="204">
        <v>69750.401219999359</v>
      </c>
      <c r="E18" s="203">
        <v>-1.5498632376182386</v>
      </c>
      <c r="F18" s="198"/>
      <c r="G18" s="202" t="s">
        <v>250</v>
      </c>
      <c r="H18" s="201" t="s">
        <v>250</v>
      </c>
      <c r="I18" s="200" t="s">
        <v>250</v>
      </c>
    </row>
    <row r="19" spans="2:9" ht="17.149999999999999" customHeight="1" x14ac:dyDescent="0.4">
      <c r="B19" s="199" t="s">
        <v>111</v>
      </c>
      <c r="C19" s="197">
        <v>307897.571</v>
      </c>
      <c r="D19" s="197">
        <v>365819.52100000001</v>
      </c>
      <c r="E19" s="194">
        <v>-0.15833477076801494</v>
      </c>
      <c r="F19" s="198"/>
      <c r="G19" s="197">
        <v>328610.68200000003</v>
      </c>
      <c r="H19" s="197">
        <v>374546.36099999998</v>
      </c>
      <c r="I19" s="194">
        <v>-0.12264350634019361</v>
      </c>
    </row>
    <row r="20" spans="2:9" ht="17.149999999999999" customHeight="1" x14ac:dyDescent="0.4">
      <c r="B20" s="196" t="s">
        <v>244</v>
      </c>
      <c r="C20" s="194">
        <v>7.5193328181435287E-2</v>
      </c>
      <c r="D20" s="194">
        <v>8.769826564734555E-2</v>
      </c>
      <c r="E20" s="194" t="s">
        <v>277</v>
      </c>
      <c r="F20" s="195"/>
      <c r="G20" s="194">
        <v>7.9859057690217866E-2</v>
      </c>
      <c r="H20" s="194">
        <v>8.9894538907248772E-2</v>
      </c>
      <c r="I20" s="194" t="s">
        <v>278</v>
      </c>
    </row>
    <row r="21" spans="2:9" ht="13" customHeight="1" x14ac:dyDescent="0.4">
      <c r="C21" s="225"/>
      <c r="D21" s="225"/>
      <c r="E21" s="224"/>
      <c r="F21" s="224"/>
      <c r="G21" s="225"/>
      <c r="H21" s="225"/>
      <c r="I21" s="224"/>
    </row>
    <row r="23" spans="2:9" x14ac:dyDescent="0.4">
      <c r="B23" s="223" t="s">
        <v>134</v>
      </c>
      <c r="C23" s="566" t="s">
        <v>133</v>
      </c>
      <c r="D23" s="566"/>
      <c r="E23" s="566"/>
      <c r="G23" s="566" t="s">
        <v>132</v>
      </c>
      <c r="H23" s="566"/>
      <c r="I23" s="566"/>
    </row>
    <row r="24" spans="2:9" x14ac:dyDescent="0.4">
      <c r="B24" s="222" t="s">
        <v>223</v>
      </c>
      <c r="C24" s="220" t="s">
        <v>216</v>
      </c>
      <c r="D24" s="220" t="s">
        <v>217</v>
      </c>
      <c r="E24" s="220" t="s">
        <v>304</v>
      </c>
      <c r="F24" s="221"/>
      <c r="G24" s="220" t="s">
        <v>216</v>
      </c>
      <c r="H24" s="220" t="s">
        <v>217</v>
      </c>
      <c r="I24" s="220" t="s">
        <v>305</v>
      </c>
    </row>
    <row r="25" spans="2:9" x14ac:dyDescent="0.4">
      <c r="B25" s="219" t="s">
        <v>306</v>
      </c>
      <c r="C25" s="208">
        <v>8135754.7280000001</v>
      </c>
      <c r="D25" s="208">
        <v>8202925.8559999997</v>
      </c>
      <c r="E25" s="218">
        <v>-8.1886791590183305E-3</v>
      </c>
      <c r="F25" s="198"/>
      <c r="G25" s="208">
        <v>8071866.4950000001</v>
      </c>
      <c r="H25" s="208">
        <v>8307316.0069999993</v>
      </c>
      <c r="I25" s="218">
        <v>-2.834242874613202E-2</v>
      </c>
    </row>
    <row r="26" spans="2:9" x14ac:dyDescent="0.4">
      <c r="B26" s="198" t="s">
        <v>226</v>
      </c>
      <c r="C26" s="202">
        <v>2356257.7209999999</v>
      </c>
      <c r="D26" s="204">
        <v>2438620.8599999994</v>
      </c>
      <c r="E26" s="215">
        <v>-3.3774474889056605E-2</v>
      </c>
      <c r="F26" s="198"/>
      <c r="G26" s="202">
        <v>2375718.34</v>
      </c>
      <c r="H26" s="201">
        <v>2490619.4969999986</v>
      </c>
      <c r="I26" s="203">
        <v>-4.6133565218773653E-2</v>
      </c>
    </row>
    <row r="27" spans="2:9" x14ac:dyDescent="0.4">
      <c r="B27" s="217" t="s">
        <v>307</v>
      </c>
      <c r="C27" s="216">
        <v>0.28961759538923992</v>
      </c>
      <c r="D27" s="212">
        <v>0.29728671242545479</v>
      </c>
      <c r="E27" s="212" t="s">
        <v>275</v>
      </c>
      <c r="F27" s="198"/>
      <c r="G27" s="216">
        <v>0.29432081681127953</v>
      </c>
      <c r="H27" s="209">
        <v>0.29981037135235089</v>
      </c>
      <c r="I27" s="209" t="s">
        <v>285</v>
      </c>
    </row>
    <row r="28" spans="2:9" x14ac:dyDescent="0.4">
      <c r="B28" s="198" t="s">
        <v>289</v>
      </c>
      <c r="C28" s="202">
        <v>-2020447.926</v>
      </c>
      <c r="D28" s="204">
        <v>-2004753.997</v>
      </c>
      <c r="E28" s="215">
        <v>7.828356508322365E-3</v>
      </c>
      <c r="F28" s="198"/>
      <c r="G28" s="202">
        <v>-1976852.1979999999</v>
      </c>
      <c r="H28" s="201">
        <v>-2003362.4549999998</v>
      </c>
      <c r="I28" s="203">
        <v>-1.3232881016530751E-2</v>
      </c>
    </row>
    <row r="29" spans="2:9" x14ac:dyDescent="0.4">
      <c r="B29" s="199" t="s">
        <v>310</v>
      </c>
      <c r="C29" s="208">
        <v>410886.90699999995</v>
      </c>
      <c r="D29" s="206">
        <v>521797.73899999942</v>
      </c>
      <c r="E29" s="194">
        <v>-0.2125552176836849</v>
      </c>
      <c r="F29" s="207"/>
      <c r="G29" s="206">
        <v>470218.163</v>
      </c>
      <c r="H29" s="206">
        <v>574032.5999999987</v>
      </c>
      <c r="I29" s="194">
        <v>-0.18085111716651447</v>
      </c>
    </row>
    <row r="30" spans="2:9" x14ac:dyDescent="0.4">
      <c r="B30" s="214" t="s">
        <v>311</v>
      </c>
      <c r="C30" s="211">
        <v>-212444.40799999997</v>
      </c>
      <c r="D30" s="213">
        <v>-176217.02300000002</v>
      </c>
      <c r="E30" s="212">
        <v>0.20558391228752027</v>
      </c>
      <c r="F30" s="198"/>
      <c r="G30" s="211">
        <v>-265051.64499999996</v>
      </c>
      <c r="H30" s="210">
        <v>-184172.50999999998</v>
      </c>
      <c r="I30" s="209">
        <v>0.43914879044652211</v>
      </c>
    </row>
    <row r="31" spans="2:9" x14ac:dyDescent="0.4">
      <c r="B31" s="198" t="s">
        <v>312</v>
      </c>
      <c r="C31" s="202">
        <v>-114372.46</v>
      </c>
      <c r="D31" s="204">
        <v>-116091.586</v>
      </c>
      <c r="E31" s="203">
        <v>-1.4808360013274235E-2</v>
      </c>
      <c r="F31" s="198"/>
      <c r="G31" s="202">
        <v>-44130.55000000001</v>
      </c>
      <c r="H31" s="201">
        <v>-75929.636999999988</v>
      </c>
      <c r="I31" s="203" t="s">
        <v>250</v>
      </c>
    </row>
    <row r="32" spans="2:9" x14ac:dyDescent="0.4">
      <c r="B32" s="199" t="s">
        <v>120</v>
      </c>
      <c r="C32" s="208">
        <v>84070.038999999975</v>
      </c>
      <c r="D32" s="206">
        <v>229489.12999999942</v>
      </c>
      <c r="E32" s="194">
        <v>-0.63366439621780701</v>
      </c>
      <c r="F32" s="207"/>
      <c r="G32" s="206">
        <v>161035.96800000002</v>
      </c>
      <c r="H32" s="206">
        <v>313930.4529999987</v>
      </c>
      <c r="I32" s="194">
        <v>-0.48703298306647336</v>
      </c>
    </row>
    <row r="33" spans="2:9" x14ac:dyDescent="0.4">
      <c r="B33" s="205" t="s">
        <v>313</v>
      </c>
      <c r="C33" s="202">
        <v>39761.379999999997</v>
      </c>
      <c r="D33" s="201">
        <v>195265.899</v>
      </c>
      <c r="E33" s="203">
        <v>-0.79637314961994465</v>
      </c>
      <c r="F33" s="198"/>
      <c r="G33" s="202">
        <v>116728.08300000001</v>
      </c>
      <c r="H33" s="201">
        <v>279708.37900000002</v>
      </c>
      <c r="I33" s="203">
        <v>-0.58267934833657598</v>
      </c>
    </row>
    <row r="34" spans="2:9" x14ac:dyDescent="0.4">
      <c r="B34" s="205" t="s">
        <v>314</v>
      </c>
      <c r="C34" s="202">
        <v>44308.659</v>
      </c>
      <c r="D34" s="201">
        <v>34223.231</v>
      </c>
      <c r="E34" s="203">
        <v>0.29469537811903268</v>
      </c>
      <c r="F34" s="198"/>
      <c r="G34" s="202">
        <v>44307.885000000002</v>
      </c>
      <c r="H34" s="201">
        <v>34222.074000000001</v>
      </c>
      <c r="I34" s="203">
        <v>0.2947165329605681</v>
      </c>
    </row>
    <row r="35" spans="2:9" x14ac:dyDescent="0.4">
      <c r="B35" s="205" t="s">
        <v>284</v>
      </c>
      <c r="C35" s="202">
        <v>5609.8328799999435</v>
      </c>
      <c r="D35" s="204">
        <v>169808.09162999946</v>
      </c>
      <c r="E35" s="203">
        <v>-0.9669636892673914</v>
      </c>
      <c r="F35" s="198"/>
      <c r="G35" s="202" t="s">
        <v>250</v>
      </c>
      <c r="H35" s="201" t="s">
        <v>250</v>
      </c>
      <c r="I35" s="200" t="s">
        <v>250</v>
      </c>
    </row>
    <row r="36" spans="2:9" x14ac:dyDescent="0.4">
      <c r="B36" s="199" t="s">
        <v>111</v>
      </c>
      <c r="C36" s="197">
        <v>639942.84699999995</v>
      </c>
      <c r="D36" s="197">
        <v>741936.05700000003</v>
      </c>
      <c r="E36" s="194">
        <v>-0.13746900293861852</v>
      </c>
      <c r="F36" s="198"/>
      <c r="G36" s="197">
        <v>671226.91799999995</v>
      </c>
      <c r="H36" s="197">
        <v>766986.63100000005</v>
      </c>
      <c r="I36" s="194">
        <v>-0.12485186720288488</v>
      </c>
    </row>
    <row r="37" spans="2:9" x14ac:dyDescent="0.4">
      <c r="B37" s="196" t="s">
        <v>244</v>
      </c>
      <c r="C37" s="194">
        <v>7.8658080091521657E-2</v>
      </c>
      <c r="D37" s="194">
        <v>9.0447734140777794E-2</v>
      </c>
      <c r="E37" s="194" t="s">
        <v>286</v>
      </c>
      <c r="F37" s="195"/>
      <c r="G37" s="194">
        <v>8.3156345365199197E-2</v>
      </c>
      <c r="H37" s="194">
        <v>9.232664681994926E-2</v>
      </c>
      <c r="I37" s="194" t="s">
        <v>287</v>
      </c>
    </row>
    <row r="38" spans="2:9" x14ac:dyDescent="0.4">
      <c r="I38" s="193"/>
    </row>
  </sheetData>
  <mergeCells count="4">
    <mergeCell ref="C6:E6"/>
    <mergeCell ref="G6:I6"/>
    <mergeCell ref="C23:E23"/>
    <mergeCell ref="G23:I23"/>
  </mergeCells>
  <hyperlinks>
    <hyperlink ref="B2" location="Home!A1" display="Home" xr:uid="{F883F785-4030-488B-B458-72574299DB4A}"/>
  </hyperlink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2171-8BE3-4A79-AD16-6A0B32146812}">
  <sheetPr>
    <tabColor theme="4" tint="0.79998168889431442"/>
  </sheetPr>
  <dimension ref="B1:R54"/>
  <sheetViews>
    <sheetView showGridLines="0" zoomScale="85" zoomScaleNormal="85" workbookViewId="0">
      <selection activeCell="B2" sqref="B2"/>
    </sheetView>
  </sheetViews>
  <sheetFormatPr baseColWidth="10" defaultColWidth="11.453125" defaultRowHeight="15" x14ac:dyDescent="0.4"/>
  <cols>
    <col min="1" max="1" width="3.81640625" style="3" customWidth="1"/>
    <col min="2" max="2" width="33.54296875" style="3" customWidth="1"/>
    <col min="3" max="3" width="15.26953125" style="3" customWidth="1"/>
    <col min="4" max="4" width="8.7265625" style="3" customWidth="1"/>
    <col min="5" max="5" width="15.26953125" style="3" customWidth="1"/>
    <col min="6" max="6" width="9.54296875" style="3" customWidth="1"/>
    <col min="7" max="7" width="2.1796875" style="3" customWidth="1"/>
    <col min="8" max="8" width="10.1796875" style="3" bestFit="1" customWidth="1"/>
    <col min="9" max="9" width="9.81640625" style="3" bestFit="1" customWidth="1"/>
    <col min="10" max="10" width="8.7265625" style="3" customWidth="1"/>
    <col min="11" max="11" width="27.81640625" style="3" customWidth="1"/>
    <col min="12" max="12" width="15.7265625" style="3" bestFit="1" customWidth="1"/>
    <col min="13" max="13" width="9.7265625" style="3" bestFit="1" customWidth="1"/>
    <col min="14" max="14" width="15.7265625" style="3" bestFit="1" customWidth="1"/>
    <col min="15" max="15" width="11.54296875" style="3" bestFit="1" customWidth="1"/>
    <col min="16" max="16" width="1.54296875" style="3" customWidth="1"/>
    <col min="17" max="17" width="10" style="3" bestFit="1" customWidth="1"/>
    <col min="18" max="18" width="11.1796875" style="3" customWidth="1"/>
    <col min="19" max="19" width="13.1796875" style="3" bestFit="1" customWidth="1"/>
    <col min="20" max="20" width="11.54296875" style="3" bestFit="1" customWidth="1"/>
    <col min="21" max="21" width="12" style="3" bestFit="1" customWidth="1"/>
    <col min="22" max="22" width="11.54296875" style="3" bestFit="1" customWidth="1"/>
    <col min="23" max="23" width="1.453125" style="3" customWidth="1"/>
    <col min="24" max="25" width="11.54296875" style="3" bestFit="1" customWidth="1"/>
    <col min="26" max="16384" width="11.453125" style="3"/>
  </cols>
  <sheetData>
    <row r="1" spans="2:18" ht="20" customHeight="1" x14ac:dyDescent="0.4"/>
    <row r="2" spans="2:18" s="6" customFormat="1" ht="15.5" customHeight="1" x14ac:dyDescent="0.4">
      <c r="B2" s="430" t="s">
        <v>210</v>
      </c>
    </row>
    <row r="3" spans="2:18" ht="20" customHeight="1" x14ac:dyDescent="0.4"/>
    <row r="4" spans="2:18" ht="20" customHeight="1" x14ac:dyDescent="0.4"/>
    <row r="5" spans="2:18" ht="20" customHeight="1" x14ac:dyDescent="0.4">
      <c r="B5" s="183" t="s">
        <v>154</v>
      </c>
    </row>
    <row r="7" spans="2:18" ht="15" customHeight="1" x14ac:dyDescent="0.4">
      <c r="C7" s="582" t="s">
        <v>215</v>
      </c>
      <c r="D7" s="582"/>
      <c r="E7" s="582" t="s">
        <v>108</v>
      </c>
      <c r="F7" s="582"/>
      <c r="H7" s="583" t="s">
        <v>153</v>
      </c>
      <c r="I7" s="583"/>
      <c r="L7" s="584" t="s">
        <v>216</v>
      </c>
      <c r="M7" s="582"/>
      <c r="N7" s="583" t="s">
        <v>217</v>
      </c>
      <c r="O7" s="583"/>
      <c r="Q7" s="583" t="s">
        <v>153</v>
      </c>
      <c r="R7" s="583"/>
    </row>
    <row r="8" spans="2:18" ht="33" customHeight="1" x14ac:dyDescent="0.4">
      <c r="B8" s="334" t="s">
        <v>152</v>
      </c>
      <c r="C8" s="333" t="s">
        <v>149</v>
      </c>
      <c r="D8" s="333" t="s">
        <v>148</v>
      </c>
      <c r="E8" s="333" t="s">
        <v>149</v>
      </c>
      <c r="F8" s="333" t="s">
        <v>148</v>
      </c>
      <c r="H8" s="333" t="s">
        <v>143</v>
      </c>
      <c r="I8" s="333" t="s">
        <v>147</v>
      </c>
      <c r="K8" s="334" t="s">
        <v>152</v>
      </c>
      <c r="L8" s="333" t="str">
        <f>+C8</f>
        <v>CLP</v>
      </c>
      <c r="M8" s="333" t="str">
        <f>+D8</f>
        <v>%</v>
      </c>
      <c r="N8" s="333" t="str">
        <f>+E8</f>
        <v>CLP</v>
      </c>
      <c r="O8" s="333" t="str">
        <f>+F8</f>
        <v>%</v>
      </c>
      <c r="Q8" s="333" t="s">
        <v>143</v>
      </c>
      <c r="R8" s="333" t="s">
        <v>147</v>
      </c>
    </row>
    <row r="9" spans="2:18" ht="17.149999999999999" customHeight="1" x14ac:dyDescent="0.4">
      <c r="B9" s="332" t="s">
        <v>39</v>
      </c>
      <c r="C9" s="345">
        <v>1249636.8570000001</v>
      </c>
      <c r="D9" s="328">
        <v>0.30368709029058749</v>
      </c>
      <c r="E9" s="345">
        <v>1244453.18</v>
      </c>
      <c r="F9" s="328">
        <v>0.29868010066652195</v>
      </c>
      <c r="H9" s="328">
        <v>4.1654254923437772E-3</v>
      </c>
      <c r="I9" s="328">
        <v>4.1654254923437772E-3</v>
      </c>
      <c r="K9" s="332" t="s">
        <v>39</v>
      </c>
      <c r="L9" s="345">
        <v>2474182.1269999999</v>
      </c>
      <c r="M9" s="328">
        <v>0.30651920823177592</v>
      </c>
      <c r="N9" s="345">
        <v>2466509.4339999999</v>
      </c>
      <c r="O9" s="328">
        <v>0.29690810267981177</v>
      </c>
      <c r="Q9" s="328">
        <v>3.1107495046378553E-3</v>
      </c>
      <c r="R9" s="328">
        <v>3.1107495046378553E-3</v>
      </c>
    </row>
    <row r="10" spans="2:18" ht="17.149999999999999" customHeight="1" x14ac:dyDescent="0.4">
      <c r="B10" s="332" t="s">
        <v>33</v>
      </c>
      <c r="C10" s="345">
        <v>70010.417000000001</v>
      </c>
      <c r="D10" s="328">
        <v>1.7013950660676361E-2</v>
      </c>
      <c r="E10" s="345">
        <v>64505.595999999998</v>
      </c>
      <c r="F10" s="328">
        <v>1.5481930711795839E-2</v>
      </c>
      <c r="H10" s="328">
        <v>8.533865805999219E-2</v>
      </c>
      <c r="I10" s="328">
        <v>8.533865805999219E-2</v>
      </c>
      <c r="K10" s="332" t="s">
        <v>33</v>
      </c>
      <c r="L10" s="345">
        <v>136676.432</v>
      </c>
      <c r="M10" s="328">
        <v>1.6932444569624911E-2</v>
      </c>
      <c r="N10" s="345">
        <v>128190.446</v>
      </c>
      <c r="O10" s="328">
        <v>1.5431030418486884E-2</v>
      </c>
      <c r="Q10" s="328">
        <v>6.619827190553651E-2</v>
      </c>
      <c r="R10" s="328">
        <v>6.619827190553651E-2</v>
      </c>
    </row>
    <row r="11" spans="2:18" ht="17.149999999999999" customHeight="1" x14ac:dyDescent="0.4">
      <c r="B11" s="332" t="s">
        <v>40</v>
      </c>
      <c r="C11" s="345">
        <v>201399.94699999999</v>
      </c>
      <c r="D11" s="328">
        <v>4.8944270126556076E-2</v>
      </c>
      <c r="E11" s="345">
        <v>195202.247</v>
      </c>
      <c r="F11" s="328">
        <v>4.6850317650593561E-2</v>
      </c>
      <c r="H11" s="328">
        <v>3.1750146810553881E-2</v>
      </c>
      <c r="I11" s="328">
        <v>3.1750146810553881E-2</v>
      </c>
      <c r="K11" s="332" t="s">
        <v>40</v>
      </c>
      <c r="L11" s="345">
        <v>401285.78899999999</v>
      </c>
      <c r="M11" s="328">
        <v>4.9714126125422253E-2</v>
      </c>
      <c r="N11" s="345">
        <v>404669.48800000001</v>
      </c>
      <c r="O11" s="328">
        <v>4.8712422599430802E-2</v>
      </c>
      <c r="Q11" s="328">
        <v>-8.3616361014102747E-3</v>
      </c>
      <c r="R11" s="328">
        <v>-8.3616361014102747E-3</v>
      </c>
    </row>
    <row r="12" spans="2:18" ht="17.149999999999999" customHeight="1" x14ac:dyDescent="0.4">
      <c r="B12" s="332" t="s">
        <v>41</v>
      </c>
      <c r="C12" s="345">
        <v>293354.88099999999</v>
      </c>
      <c r="D12" s="328">
        <v>7.129118330208753E-2</v>
      </c>
      <c r="E12" s="345">
        <v>304066.739</v>
      </c>
      <c r="F12" s="328">
        <v>7.2978787529685174E-2</v>
      </c>
      <c r="H12" s="328">
        <v>-3.5228641038571484E-2</v>
      </c>
      <c r="I12" s="328">
        <v>-3.5228641038571484E-2</v>
      </c>
      <c r="K12" s="332" t="s">
        <v>41</v>
      </c>
      <c r="L12" s="345">
        <v>552941.60700000008</v>
      </c>
      <c r="M12" s="328">
        <v>6.8502323142052929E-2</v>
      </c>
      <c r="N12" s="345">
        <v>600756.67799999996</v>
      </c>
      <c r="O12" s="328">
        <v>7.2316579445609624E-2</v>
      </c>
      <c r="Q12" s="328">
        <v>-7.9591409885251263E-2</v>
      </c>
      <c r="R12" s="328">
        <v>-7.9591409885251263E-2</v>
      </c>
    </row>
    <row r="13" spans="2:18" ht="17.149999999999999" customHeight="1" x14ac:dyDescent="0.4">
      <c r="B13" s="332" t="s">
        <v>122</v>
      </c>
      <c r="C13" s="345">
        <v>3603.1590000000001</v>
      </c>
      <c r="D13" s="328">
        <v>8.7564068427948335E-4</v>
      </c>
      <c r="E13" s="345">
        <v>7519.2139999999999</v>
      </c>
      <c r="F13" s="328">
        <v>1.8046798630488622E-3</v>
      </c>
      <c r="H13" s="328">
        <v>-0.52080643003377747</v>
      </c>
      <c r="I13" s="328">
        <v>-0.52080643003377747</v>
      </c>
      <c r="K13" s="332" t="s">
        <v>122</v>
      </c>
      <c r="L13" s="345">
        <v>8254.1710000000003</v>
      </c>
      <c r="M13" s="328">
        <v>1.0225851734679862E-3</v>
      </c>
      <c r="N13" s="345">
        <v>13583.48</v>
      </c>
      <c r="O13" s="328">
        <v>1.6351225821377377E-3</v>
      </c>
      <c r="Q13" s="328">
        <v>-0.39233753058862675</v>
      </c>
      <c r="R13" s="328">
        <v>-0.39233753058862675</v>
      </c>
    </row>
    <row r="14" spans="2:18" ht="17.149999999999999" customHeight="1" x14ac:dyDescent="0.4">
      <c r="B14" s="339" t="s">
        <v>0</v>
      </c>
      <c r="C14" s="338">
        <v>1818005.2609999999</v>
      </c>
      <c r="D14" s="337">
        <v>0.44181213506418687</v>
      </c>
      <c r="E14" s="338">
        <v>1815746.9759999998</v>
      </c>
      <c r="F14" s="337">
        <v>0.43579581642164533</v>
      </c>
      <c r="H14" s="337">
        <v>1.2437222971313222E-3</v>
      </c>
      <c r="I14" s="337">
        <v>1.2437222971313222E-3</v>
      </c>
      <c r="K14" s="339" t="s">
        <v>0</v>
      </c>
      <c r="L14" s="338">
        <v>3573340.1260000002</v>
      </c>
      <c r="M14" s="337">
        <v>0.44269068724234401</v>
      </c>
      <c r="N14" s="338">
        <v>3613709.5259999996</v>
      </c>
      <c r="O14" s="337">
        <v>0.43500325772547682</v>
      </c>
      <c r="Q14" s="337">
        <v>-1.1171180115487678E-2</v>
      </c>
      <c r="R14" s="337">
        <v>-1.1171180115487678E-2</v>
      </c>
    </row>
    <row r="15" spans="2:18" ht="17.149999999999999" customHeight="1" x14ac:dyDescent="0.4">
      <c r="B15" s="332" t="s">
        <v>39</v>
      </c>
      <c r="C15" s="346">
        <v>622476.02500000002</v>
      </c>
      <c r="D15" s="343">
        <v>0.15127429360696343</v>
      </c>
      <c r="E15" s="346">
        <v>629189.50699999998</v>
      </c>
      <c r="F15" s="343">
        <v>0.15101121384822153</v>
      </c>
      <c r="H15" s="343">
        <v>-1.0670047617307055E-2</v>
      </c>
      <c r="I15" s="343">
        <v>0.27285194075806518</v>
      </c>
      <c r="K15" s="332" t="s">
        <v>39</v>
      </c>
      <c r="L15" s="345">
        <v>1186896.8810000001</v>
      </c>
      <c r="M15" s="328">
        <v>0.14704119322776288</v>
      </c>
      <c r="N15" s="345">
        <v>1240748.9480000001</v>
      </c>
      <c r="O15" s="328">
        <v>0.14935617556314301</v>
      </c>
      <c r="Q15" s="328">
        <v>-4.3402871376039265E-2</v>
      </c>
      <c r="R15" s="328">
        <v>0.30523919902524499</v>
      </c>
    </row>
    <row r="16" spans="2:18" ht="17.149999999999999" customHeight="1" x14ac:dyDescent="0.4">
      <c r="B16" s="332" t="s">
        <v>33</v>
      </c>
      <c r="C16" s="346">
        <v>24664.366000000002</v>
      </c>
      <c r="D16" s="343">
        <v>5.9939409616837956E-3</v>
      </c>
      <c r="E16" s="346">
        <v>24093.039000000001</v>
      </c>
      <c r="F16" s="343">
        <v>5.7825488572277499E-3</v>
      </c>
      <c r="H16" s="343">
        <v>2.3713363847541302E-2</v>
      </c>
      <c r="I16" s="343">
        <v>0.31636422333505432</v>
      </c>
      <c r="K16" s="332" t="s">
        <v>33</v>
      </c>
      <c r="L16" s="345">
        <v>46157.567000000003</v>
      </c>
      <c r="M16" s="328">
        <v>5.7183263658525125E-3</v>
      </c>
      <c r="N16" s="345">
        <v>45736.294999999998</v>
      </c>
      <c r="O16" s="328">
        <v>5.505544144638436E-3</v>
      </c>
      <c r="Q16" s="328">
        <v>9.2108903880387949E-3</v>
      </c>
      <c r="R16" s="328">
        <v>0.37612140069646882</v>
      </c>
    </row>
    <row r="17" spans="2:18" ht="17.149999999999999" customHeight="1" x14ac:dyDescent="0.4">
      <c r="B17" s="332" t="s">
        <v>40</v>
      </c>
      <c r="C17" s="346">
        <v>154550.391</v>
      </c>
      <c r="D17" s="343">
        <v>3.7558878231824265E-2</v>
      </c>
      <c r="E17" s="346">
        <v>180648.753</v>
      </c>
      <c r="F17" s="343">
        <v>4.3357346502438651E-2</v>
      </c>
      <c r="H17" s="343">
        <v>-0.14447020290253532</v>
      </c>
      <c r="I17" s="343">
        <v>0.10051670543843505</v>
      </c>
      <c r="K17" s="332" t="s">
        <v>40</v>
      </c>
      <c r="L17" s="345">
        <v>305729.49900000001</v>
      </c>
      <c r="M17" s="328">
        <v>3.7875936029093116E-2</v>
      </c>
      <c r="N17" s="345">
        <v>384564.74699999997</v>
      </c>
      <c r="O17" s="328">
        <v>4.6292297858412261E-2</v>
      </c>
      <c r="Q17" s="328">
        <v>-0.20499863446921718</v>
      </c>
      <c r="R17" s="328">
        <v>9.2587190275023046E-2</v>
      </c>
    </row>
    <row r="18" spans="2:18" ht="17.149999999999999" customHeight="1" x14ac:dyDescent="0.4">
      <c r="B18" s="332" t="s">
        <v>151</v>
      </c>
      <c r="C18" s="346">
        <v>32994.18</v>
      </c>
      <c r="D18" s="343">
        <v>8.018254635013454E-3</v>
      </c>
      <c r="E18" s="346">
        <v>36556.896999999997</v>
      </c>
      <c r="F18" s="343">
        <v>8.7739883279623863E-3</v>
      </c>
      <c r="H18" s="343">
        <v>-9.7456767186777316E-2</v>
      </c>
      <c r="I18" s="343">
        <v>0.1605234092730119</v>
      </c>
      <c r="K18" s="332" t="s">
        <v>151</v>
      </c>
      <c r="L18" s="345">
        <v>65171.368999999999</v>
      </c>
      <c r="M18" s="328">
        <v>8.0738908454902544E-3</v>
      </c>
      <c r="N18" s="345">
        <v>71886.096000000005</v>
      </c>
      <c r="O18" s="328">
        <v>8.6533479573217848E-3</v>
      </c>
      <c r="Q18" s="328">
        <v>-9.3407868470142041E-2</v>
      </c>
      <c r="R18" s="328">
        <v>0.24200421979815268</v>
      </c>
    </row>
    <row r="19" spans="2:18" ht="17.149999999999999" customHeight="1" x14ac:dyDescent="0.4">
      <c r="B19" s="332" t="s">
        <v>122</v>
      </c>
      <c r="C19" s="346">
        <v>641.87599999999998</v>
      </c>
      <c r="D19" s="343">
        <v>1.5598888083000989E-4</v>
      </c>
      <c r="E19" s="346">
        <v>1474.423</v>
      </c>
      <c r="F19" s="343">
        <v>3.5387495258362012E-4</v>
      </c>
      <c r="H19" s="343">
        <v>-0.56465953122000945</v>
      </c>
      <c r="I19" s="343">
        <v>-0.44445954258247233</v>
      </c>
      <c r="K19" s="332" t="s">
        <v>122</v>
      </c>
      <c r="L19" s="345">
        <v>825.67200000000003</v>
      </c>
      <c r="M19" s="328">
        <v>1.0229009616443119E-4</v>
      </c>
      <c r="N19" s="345">
        <v>1355.0519999999999</v>
      </c>
      <c r="O19" s="328">
        <v>1.6311549950166716E-4</v>
      </c>
      <c r="Q19" s="328">
        <v>-0.39067135430965005</v>
      </c>
      <c r="R19" s="328">
        <v>-0.23202965633895811</v>
      </c>
    </row>
    <row r="20" spans="2:18" ht="17.149999999999999" customHeight="1" x14ac:dyDescent="0.4">
      <c r="B20" s="339" t="s">
        <v>1</v>
      </c>
      <c r="C20" s="338">
        <v>835326.83800000022</v>
      </c>
      <c r="D20" s="337">
        <v>0.20300135631631502</v>
      </c>
      <c r="E20" s="338">
        <v>871962.61899999995</v>
      </c>
      <c r="F20" s="337">
        <v>0.20927897248843391</v>
      </c>
      <c r="H20" s="337">
        <v>-4.2015311438482361E-2</v>
      </c>
      <c r="I20" s="337">
        <v>0.23241406959998967</v>
      </c>
      <c r="K20" s="339" t="s">
        <v>1</v>
      </c>
      <c r="L20" s="338">
        <v>1604780.9880000001</v>
      </c>
      <c r="M20" s="337">
        <v>0.19881163656436321</v>
      </c>
      <c r="N20" s="338">
        <v>1744291.1379999998</v>
      </c>
      <c r="O20" s="337">
        <v>0.20997048102301713</v>
      </c>
      <c r="Q20" s="337">
        <v>-7.9981000281846071E-2</v>
      </c>
      <c r="R20" s="337">
        <v>0.2573868181033363</v>
      </c>
    </row>
    <row r="21" spans="2:18" ht="17.149999999999999" customHeight="1" x14ac:dyDescent="0.4">
      <c r="B21" s="332" t="s">
        <v>39</v>
      </c>
      <c r="C21" s="345">
        <v>505554.52100000001</v>
      </c>
      <c r="D21" s="343">
        <v>0.12285999777112984</v>
      </c>
      <c r="E21" s="345">
        <v>523148.82799999998</v>
      </c>
      <c r="F21" s="343">
        <v>0.12556048481519649</v>
      </c>
      <c r="H21" s="343">
        <v>-3.3631551975874752E-2</v>
      </c>
      <c r="I21" s="343">
        <v>1.9152474074560999E-2</v>
      </c>
      <c r="K21" s="332" t="s">
        <v>39</v>
      </c>
      <c r="L21" s="345">
        <v>1010388.804</v>
      </c>
      <c r="M21" s="328">
        <v>0.12517412232051542</v>
      </c>
      <c r="N21" s="345">
        <v>1061366.7350000001</v>
      </c>
      <c r="O21" s="328">
        <v>0.1277628940689941</v>
      </c>
      <c r="Q21" s="328">
        <v>-4.8030458576601376E-2</v>
      </c>
      <c r="R21" s="328">
        <v>2.16066642606485E-2</v>
      </c>
    </row>
    <row r="22" spans="2:18" ht="17.149999999999999" customHeight="1" x14ac:dyDescent="0.4">
      <c r="B22" s="332" t="s">
        <v>122</v>
      </c>
      <c r="C22" s="345">
        <v>0</v>
      </c>
      <c r="D22" s="343">
        <v>0</v>
      </c>
      <c r="E22" s="345">
        <v>0</v>
      </c>
      <c r="F22" s="343">
        <v>0</v>
      </c>
      <c r="H22" s="343" t="s">
        <v>146</v>
      </c>
      <c r="I22" s="343" t="s">
        <v>146</v>
      </c>
      <c r="K22" s="332" t="s">
        <v>122</v>
      </c>
      <c r="L22" s="345">
        <v>0</v>
      </c>
      <c r="M22" s="328">
        <v>0</v>
      </c>
      <c r="N22" s="345">
        <v>0</v>
      </c>
      <c r="O22" s="328">
        <v>0</v>
      </c>
      <c r="Q22" s="328" t="s">
        <v>146</v>
      </c>
      <c r="R22" s="328" t="s">
        <v>146</v>
      </c>
    </row>
    <row r="23" spans="2:18" ht="17.149999999999999" customHeight="1" x14ac:dyDescent="0.4">
      <c r="B23" s="339" t="s">
        <v>49</v>
      </c>
      <c r="C23" s="338">
        <v>505554.52100000001</v>
      </c>
      <c r="D23" s="337">
        <v>0.12285999777112984</v>
      </c>
      <c r="E23" s="338">
        <v>523148.82799999998</v>
      </c>
      <c r="F23" s="337">
        <v>0.12556048481519649</v>
      </c>
      <c r="H23" s="337">
        <v>-3.3631551975874752E-2</v>
      </c>
      <c r="I23" s="337">
        <v>1.9152474074560999E-2</v>
      </c>
      <c r="K23" s="339" t="s">
        <v>49</v>
      </c>
      <c r="L23" s="338">
        <v>1010388.804</v>
      </c>
      <c r="M23" s="337">
        <v>0.12517412232051542</v>
      </c>
      <c r="N23" s="338">
        <v>1061366.7350000001</v>
      </c>
      <c r="O23" s="337">
        <v>0.1277628940689941</v>
      </c>
      <c r="Q23" s="337">
        <v>-4.8030458576601376E-2</v>
      </c>
      <c r="R23" s="337">
        <v>2.16066642606485E-2</v>
      </c>
    </row>
    <row r="24" spans="2:18" ht="17.149999999999999" customHeight="1" x14ac:dyDescent="0.4">
      <c r="B24" s="332" t="s">
        <v>39</v>
      </c>
      <c r="C24" s="345">
        <v>344095.59100000001</v>
      </c>
      <c r="D24" s="343">
        <v>8.3622204504656392E-2</v>
      </c>
      <c r="E24" s="345">
        <v>393492.467</v>
      </c>
      <c r="F24" s="343">
        <v>9.4441776953857012E-2</v>
      </c>
      <c r="H24" s="343">
        <v>-0.12553448958401536</v>
      </c>
      <c r="I24" s="343">
        <v>-0.18098658029644032</v>
      </c>
      <c r="K24" s="332" t="s">
        <v>39</v>
      </c>
      <c r="L24" s="345">
        <v>665391.69700000004</v>
      </c>
      <c r="M24" s="328">
        <v>8.2433436852822992E-2</v>
      </c>
      <c r="N24" s="345">
        <v>760143.42799999996</v>
      </c>
      <c r="O24" s="328">
        <v>9.1502890627909159E-2</v>
      </c>
      <c r="Q24" s="328">
        <v>-0.12464980622051758</v>
      </c>
      <c r="R24" s="328">
        <v>-0.16275152412471683</v>
      </c>
    </row>
    <row r="25" spans="2:18" ht="17.149999999999999" customHeight="1" x14ac:dyDescent="0.4">
      <c r="B25" s="332" t="s">
        <v>151</v>
      </c>
      <c r="C25" s="345">
        <v>0</v>
      </c>
      <c r="D25" s="343">
        <v>0</v>
      </c>
      <c r="E25" s="345">
        <v>0</v>
      </c>
      <c r="F25" s="343">
        <v>0</v>
      </c>
      <c r="H25" s="343" t="s">
        <v>250</v>
      </c>
      <c r="I25" s="343" t="s">
        <v>250</v>
      </c>
      <c r="K25" s="332" t="s">
        <v>151</v>
      </c>
      <c r="L25" s="345">
        <v>0</v>
      </c>
      <c r="M25" s="328">
        <v>0</v>
      </c>
      <c r="N25" s="345">
        <v>0</v>
      </c>
      <c r="O25" s="328">
        <v>0</v>
      </c>
      <c r="Q25" s="328" t="s">
        <v>250</v>
      </c>
      <c r="R25" s="328" t="s">
        <v>250</v>
      </c>
    </row>
    <row r="26" spans="2:18" ht="17.149999999999999" customHeight="1" x14ac:dyDescent="0.4">
      <c r="B26" s="332" t="s">
        <v>122</v>
      </c>
      <c r="C26" s="345">
        <v>0</v>
      </c>
      <c r="D26" s="343">
        <v>0</v>
      </c>
      <c r="E26" s="345">
        <v>0</v>
      </c>
      <c r="F26" s="343">
        <v>0</v>
      </c>
      <c r="H26" s="343" t="s">
        <v>250</v>
      </c>
      <c r="I26" s="343" t="s">
        <v>250</v>
      </c>
      <c r="K26" s="332" t="s">
        <v>122</v>
      </c>
      <c r="L26" s="345">
        <v>0</v>
      </c>
      <c r="M26" s="328">
        <v>0</v>
      </c>
      <c r="N26" s="345">
        <v>0</v>
      </c>
      <c r="O26" s="328">
        <v>0</v>
      </c>
      <c r="Q26" s="328" t="s">
        <v>250</v>
      </c>
      <c r="R26" s="328" t="s">
        <v>250</v>
      </c>
    </row>
    <row r="27" spans="2:18" ht="17.149999999999999" customHeight="1" x14ac:dyDescent="0.4">
      <c r="B27" s="339" t="s">
        <v>50</v>
      </c>
      <c r="C27" s="338">
        <v>344095.59100000001</v>
      </c>
      <c r="D27" s="337">
        <v>8.3622204504656392E-2</v>
      </c>
      <c r="E27" s="338">
        <v>393492.467</v>
      </c>
      <c r="F27" s="337">
        <v>9.4441776953857012E-2</v>
      </c>
      <c r="H27" s="337">
        <v>-0.12553448958401536</v>
      </c>
      <c r="I27" s="337">
        <v>-0.18098658029644032</v>
      </c>
      <c r="K27" s="339" t="s">
        <v>50</v>
      </c>
      <c r="L27" s="338">
        <v>665391.69700000004</v>
      </c>
      <c r="M27" s="337">
        <v>8.2433436852822992E-2</v>
      </c>
      <c r="N27" s="338">
        <v>760143.42799999996</v>
      </c>
      <c r="O27" s="337">
        <v>9.1502890627909159E-2</v>
      </c>
      <c r="Q27" s="337">
        <v>-0.12464980622051758</v>
      </c>
      <c r="R27" s="337">
        <v>-0.16275152412471683</v>
      </c>
    </row>
    <row r="28" spans="2:18" ht="17.149999999999999" customHeight="1" x14ac:dyDescent="0.4">
      <c r="B28" s="332" t="s">
        <v>39</v>
      </c>
      <c r="C28" s="344">
        <v>337590.97200000001</v>
      </c>
      <c r="D28" s="343">
        <v>8.2041450218726372E-2</v>
      </c>
      <c r="E28" s="344">
        <v>313792.00300000003</v>
      </c>
      <c r="F28" s="343">
        <v>7.5312939490732436E-2</v>
      </c>
      <c r="H28" s="343">
        <v>7.5843134217795871E-2</v>
      </c>
      <c r="I28" s="343">
        <v>6.2025171131058654E-2</v>
      </c>
      <c r="K28" s="332" t="s">
        <v>39</v>
      </c>
      <c r="L28" s="345">
        <v>677217.06099999999</v>
      </c>
      <c r="M28" s="328">
        <v>8.3898446712354857E-2</v>
      </c>
      <c r="N28" s="345">
        <v>632859.49899999995</v>
      </c>
      <c r="O28" s="328">
        <v>7.618098293922286E-2</v>
      </c>
      <c r="Q28" s="328">
        <v>7.0090694806810516E-2</v>
      </c>
      <c r="R28" s="328">
        <v>6.0251836852030394E-2</v>
      </c>
    </row>
    <row r="29" spans="2:18" ht="17.149999999999999" customHeight="1" x14ac:dyDescent="0.4">
      <c r="B29" s="332" t="s">
        <v>33</v>
      </c>
      <c r="C29" s="344">
        <v>8481.5419999999995</v>
      </c>
      <c r="D29" s="343">
        <v>2.0611866533298078E-3</v>
      </c>
      <c r="E29" s="344">
        <v>7651.76</v>
      </c>
      <c r="F29" s="343">
        <v>1.8364921105959696E-3</v>
      </c>
      <c r="H29" s="343">
        <v>0.10844328625048338</v>
      </c>
      <c r="I29" s="343">
        <v>9.4444743196410386E-2</v>
      </c>
      <c r="K29" s="332" t="s">
        <v>33</v>
      </c>
      <c r="L29" s="345">
        <v>16802.884999999998</v>
      </c>
      <c r="M29" s="328">
        <v>2.0816604202272548E-3</v>
      </c>
      <c r="N29" s="345">
        <v>15516.387000000001</v>
      </c>
      <c r="O29" s="328">
        <v>1.8677978527511675E-3</v>
      </c>
      <c r="Q29" s="328">
        <v>8.2912214035393506E-2</v>
      </c>
      <c r="R29" s="328">
        <v>7.3735786761621069E-2</v>
      </c>
    </row>
    <row r="30" spans="2:18" ht="17.149999999999999" customHeight="1" x14ac:dyDescent="0.4">
      <c r="B30" s="332" t="s">
        <v>122</v>
      </c>
      <c r="C30" s="344">
        <v>1277.1279999999999</v>
      </c>
      <c r="D30" s="343">
        <v>3.1036799537086427E-4</v>
      </c>
      <c r="E30" s="344">
        <v>806.05100000000004</v>
      </c>
      <c r="F30" s="343">
        <v>1.9345958344720585E-4</v>
      </c>
      <c r="H30" s="343">
        <v>0.58442579936008987</v>
      </c>
      <c r="I30" s="343">
        <v>0.56375220195157794</v>
      </c>
      <c r="K30" s="332" t="s">
        <v>122</v>
      </c>
      <c r="L30" s="345">
        <v>2494.1979999999999</v>
      </c>
      <c r="M30" s="328">
        <v>3.0899891636525391E-4</v>
      </c>
      <c r="N30" s="345">
        <v>1620.0609999999999</v>
      </c>
      <c r="O30" s="328">
        <v>1.9501617593876131E-4</v>
      </c>
      <c r="Q30" s="328">
        <v>0.53957042358281559</v>
      </c>
      <c r="R30" s="328">
        <v>0.52349442199302088</v>
      </c>
    </row>
    <row r="31" spans="2:18" ht="17.149999999999999" customHeight="1" x14ac:dyDescent="0.4">
      <c r="B31" s="339" t="s">
        <v>51</v>
      </c>
      <c r="C31" s="338">
        <v>347349.64200000005</v>
      </c>
      <c r="D31" s="337">
        <v>8.4413004867427047E-2</v>
      </c>
      <c r="E31" s="338">
        <v>322249.81400000001</v>
      </c>
      <c r="F31" s="337">
        <v>7.7342891184775608E-2</v>
      </c>
      <c r="H31" s="337">
        <v>7.7889348292998761E-2</v>
      </c>
      <c r="I31" s="337">
        <v>6.4049623104066589E-2</v>
      </c>
      <c r="K31" s="339" t="s">
        <v>51</v>
      </c>
      <c r="L31" s="338">
        <v>696514.14399999997</v>
      </c>
      <c r="M31" s="337">
        <v>8.6289106048947364E-2</v>
      </c>
      <c r="N31" s="338">
        <v>649995.94699999993</v>
      </c>
      <c r="O31" s="337">
        <v>7.8243796967912796E-2</v>
      </c>
      <c r="Q31" s="337">
        <v>7.1566903170243945E-2</v>
      </c>
      <c r="R31" s="337">
        <v>6.1730528461899192E-2</v>
      </c>
    </row>
    <row r="32" spans="2:18" ht="17.149999999999999" customHeight="1" x14ac:dyDescent="0.4">
      <c r="B32" s="332" t="s">
        <v>39</v>
      </c>
      <c r="C32" s="344">
        <v>235456.24299999999</v>
      </c>
      <c r="D32" s="343">
        <v>5.7220640481976032E-2</v>
      </c>
      <c r="E32" s="344">
        <v>217232.454</v>
      </c>
      <c r="F32" s="343">
        <v>5.2137768034596209E-2</v>
      </c>
      <c r="H32" s="343">
        <v>8.3890729329053171E-2</v>
      </c>
      <c r="I32" s="343">
        <v>-1.6561432263846099E-2</v>
      </c>
      <c r="K32" s="332" t="s">
        <v>39</v>
      </c>
      <c r="L32" s="345">
        <v>464244.26299999998</v>
      </c>
      <c r="M32" s="328">
        <v>5.7513867862850475E-2</v>
      </c>
      <c r="N32" s="345">
        <v>431321.76799999998</v>
      </c>
      <c r="O32" s="328">
        <v>5.1920712735202927E-2</v>
      </c>
      <c r="Q32" s="328">
        <v>7.6329314777361379E-2</v>
      </c>
      <c r="R32" s="328">
        <v>2.8276712298260787E-3</v>
      </c>
    </row>
    <row r="33" spans="2:18" ht="17.149999999999999" customHeight="1" x14ac:dyDescent="0.4">
      <c r="B33" s="332" t="s">
        <v>33</v>
      </c>
      <c r="C33" s="344">
        <v>5857.6549999999997</v>
      </c>
      <c r="D33" s="343">
        <v>1.4235289179503699E-3</v>
      </c>
      <c r="E33" s="344">
        <v>3177.357</v>
      </c>
      <c r="F33" s="343">
        <v>7.625946269939044E-4</v>
      </c>
      <c r="H33" s="343">
        <v>0.84356211782308366</v>
      </c>
      <c r="I33" s="343">
        <v>0.65182082103074301</v>
      </c>
      <c r="K33" s="332" t="s">
        <v>33</v>
      </c>
      <c r="L33" s="345">
        <v>9781.0419999999995</v>
      </c>
      <c r="M33" s="328">
        <v>1.2117447688287119E-3</v>
      </c>
      <c r="N33" s="345">
        <v>6424.9390000000003</v>
      </c>
      <c r="O33" s="328">
        <v>7.7340731887244325E-4</v>
      </c>
      <c r="Q33" s="328">
        <v>0.5223556208082285</v>
      </c>
      <c r="R33" s="328">
        <v>0.4043960719870594</v>
      </c>
    </row>
    <row r="34" spans="2:18" ht="17.149999999999999" customHeight="1" x14ac:dyDescent="0.4">
      <c r="B34" s="332" t="s">
        <v>40</v>
      </c>
      <c r="C34" s="344">
        <v>22209.792000000001</v>
      </c>
      <c r="D34" s="343">
        <v>5.3974297178073444E-3</v>
      </c>
      <c r="E34" s="344">
        <v>18777.573</v>
      </c>
      <c r="F34" s="343">
        <v>4.5067885912051468E-3</v>
      </c>
      <c r="H34" s="343">
        <v>0.18278288679799037</v>
      </c>
      <c r="I34" s="343">
        <v>7.3689477852265872E-2</v>
      </c>
      <c r="K34" s="332" t="s">
        <v>40</v>
      </c>
      <c r="L34" s="345">
        <v>45892.69</v>
      </c>
      <c r="M34" s="328">
        <v>5.6855115267859749E-3</v>
      </c>
      <c r="N34" s="345">
        <v>38969.097000000002</v>
      </c>
      <c r="O34" s="328">
        <v>4.6909371170139004E-3</v>
      </c>
      <c r="Q34" s="328">
        <v>0.17766880767085769</v>
      </c>
      <c r="R34" s="328">
        <v>9.8946027930700842E-2</v>
      </c>
    </row>
    <row r="35" spans="2:18" ht="17.149999999999999" customHeight="1" x14ac:dyDescent="0.4">
      <c r="B35" s="332" t="s">
        <v>151</v>
      </c>
      <c r="C35" s="344">
        <v>965.05499999999995</v>
      </c>
      <c r="D35" s="343">
        <v>2.3452792967707968E-4</v>
      </c>
      <c r="E35" s="344">
        <v>912.40800000000002</v>
      </c>
      <c r="F35" s="343">
        <v>2.1898623240204182E-4</v>
      </c>
      <c r="H35" s="343">
        <v>5.7701160007365138E-2</v>
      </c>
      <c r="I35" s="343">
        <v>-3.1880330638726084E-2</v>
      </c>
      <c r="K35" s="332" t="s">
        <v>151</v>
      </c>
      <c r="L35" s="345">
        <v>2002.7619999999999</v>
      </c>
      <c r="M35" s="328">
        <v>2.4811634350500986E-4</v>
      </c>
      <c r="N35" s="345">
        <v>1497.1869999999999</v>
      </c>
      <c r="O35" s="328">
        <v>1.8022511708215075E-4</v>
      </c>
      <c r="Q35" s="328" t="s">
        <v>250</v>
      </c>
      <c r="R35" s="328">
        <v>0.24323127491165497</v>
      </c>
    </row>
    <row r="36" spans="2:18" ht="17.149999999999999" customHeight="1" x14ac:dyDescent="0.4">
      <c r="B36" s="342" t="s">
        <v>122</v>
      </c>
      <c r="C36" s="341">
        <v>62.441000000000003</v>
      </c>
      <c r="D36" s="340">
        <v>1.5174428873967321E-5</v>
      </c>
      <c r="E36" s="341">
        <v>-191.99</v>
      </c>
      <c r="F36" s="340">
        <v>-4.6079349105737791E-5</v>
      </c>
      <c r="H36" s="340" t="s">
        <v>250</v>
      </c>
      <c r="I36" s="340">
        <v>-1.2587645424303189</v>
      </c>
      <c r="K36" s="342" t="s">
        <v>122</v>
      </c>
      <c r="L36" s="345">
        <v>-470.02100000000002</v>
      </c>
      <c r="M36" s="328">
        <v>-5.8229530963024193E-5</v>
      </c>
      <c r="N36" s="345">
        <v>-403.75799999999998</v>
      </c>
      <c r="O36" s="328">
        <v>-4.8602701481414825E-5</v>
      </c>
      <c r="Q36" s="328">
        <v>0.16411563362212034</v>
      </c>
      <c r="R36" s="328">
        <v>0.12027090552283903</v>
      </c>
    </row>
    <row r="37" spans="2:18" ht="17.149999999999999" customHeight="1" x14ac:dyDescent="0.4">
      <c r="B37" s="339" t="s">
        <v>2</v>
      </c>
      <c r="C37" s="338">
        <v>264551.18599999999</v>
      </c>
      <c r="D37" s="337">
        <v>6.4291301476284798E-2</v>
      </c>
      <c r="E37" s="338">
        <v>239907.802</v>
      </c>
      <c r="F37" s="337">
        <v>5.7580058136091558E-2</v>
      </c>
      <c r="H37" s="337">
        <v>0.10272022749806187</v>
      </c>
      <c r="I37" s="337">
        <v>2.9108386207954418E-4</v>
      </c>
      <c r="K37" s="339" t="s">
        <v>2</v>
      </c>
      <c r="L37" s="338">
        <v>521450.73599999998</v>
      </c>
      <c r="M37" s="337">
        <v>6.460101097100715E-2</v>
      </c>
      <c r="N37" s="338">
        <v>477809.23300000001</v>
      </c>
      <c r="O37" s="337">
        <v>5.751667958669001E-2</v>
      </c>
      <c r="Q37" s="337">
        <v>9.1336667410108374E-2</v>
      </c>
      <c r="R37" s="337">
        <v>1.6708228549855653E-2</v>
      </c>
    </row>
    <row r="38" spans="2:18" x14ac:dyDescent="0.4">
      <c r="B38" s="323" t="s">
        <v>121</v>
      </c>
      <c r="C38" s="336">
        <v>4114883.0390000003</v>
      </c>
      <c r="D38" s="335">
        <v>1</v>
      </c>
      <c r="E38" s="336">
        <v>4166508.5060000001</v>
      </c>
      <c r="F38" s="335">
        <v>1</v>
      </c>
      <c r="H38" s="319">
        <v>-1.2390582408665751E-2</v>
      </c>
      <c r="I38" s="319" t="s">
        <v>146</v>
      </c>
      <c r="K38" s="323" t="s">
        <v>121</v>
      </c>
      <c r="L38" s="336">
        <v>8071866.4949999992</v>
      </c>
      <c r="M38" s="335">
        <v>1</v>
      </c>
      <c r="N38" s="336">
        <v>8307316.0069999993</v>
      </c>
      <c r="O38" s="335">
        <v>1</v>
      </c>
      <c r="Q38" s="337">
        <v>-2.8342428746132131E-2</v>
      </c>
      <c r="R38" s="337" t="s">
        <v>250</v>
      </c>
    </row>
    <row r="39" spans="2:18" x14ac:dyDescent="0.4">
      <c r="I39" s="193"/>
    </row>
    <row r="40" spans="2:18" x14ac:dyDescent="0.4">
      <c r="C40" s="582" t="str">
        <f>C7</f>
        <v>2Q26</v>
      </c>
      <c r="D40" s="583"/>
      <c r="E40" s="582" t="str">
        <f>E7</f>
        <v>2Q25</v>
      </c>
      <c r="F40" s="583"/>
      <c r="H40" s="583" t="str">
        <f>+H7</f>
        <v>Variación vs 2025</v>
      </c>
      <c r="I40" s="583"/>
      <c r="L40" s="582" t="str">
        <f>+L7</f>
        <v>6M26</v>
      </c>
      <c r="M40" s="583"/>
      <c r="N40" s="583" t="str">
        <f>+N7</f>
        <v>6M25</v>
      </c>
      <c r="O40" s="583"/>
      <c r="Q40" s="583" t="str">
        <f>+Q7</f>
        <v>Variación vs 2025</v>
      </c>
      <c r="R40" s="583"/>
    </row>
    <row r="41" spans="2:18" ht="38.5" customHeight="1" x14ac:dyDescent="0.4">
      <c r="B41" s="334" t="s">
        <v>150</v>
      </c>
      <c r="C41" s="333" t="s">
        <v>149</v>
      </c>
      <c r="D41" s="333" t="s">
        <v>148</v>
      </c>
      <c r="E41" s="333" t="s">
        <v>149</v>
      </c>
      <c r="F41" s="333" t="s">
        <v>148</v>
      </c>
      <c r="H41" s="333" t="s">
        <v>143</v>
      </c>
      <c r="I41" s="333" t="s">
        <v>147</v>
      </c>
      <c r="K41" s="334" t="s">
        <v>150</v>
      </c>
      <c r="L41" s="333" t="s">
        <v>149</v>
      </c>
      <c r="M41" s="333" t="s">
        <v>148</v>
      </c>
      <c r="N41" s="333" t="s">
        <v>149</v>
      </c>
      <c r="O41" s="333" t="s">
        <v>148</v>
      </c>
      <c r="Q41" s="333" t="s">
        <v>143</v>
      </c>
      <c r="R41" s="333" t="s">
        <v>147</v>
      </c>
    </row>
    <row r="42" spans="2:18" ht="15" customHeight="1" x14ac:dyDescent="0.4">
      <c r="B42" s="332" t="s">
        <v>39</v>
      </c>
      <c r="C42" s="331">
        <v>131526.34299999999</v>
      </c>
      <c r="D42" s="329">
        <v>0.10525165152039044</v>
      </c>
      <c r="E42" s="331">
        <v>157752.40700000001</v>
      </c>
      <c r="F42" s="329">
        <v>0.12676443721249522</v>
      </c>
      <c r="H42" s="328">
        <v>-0.16624826523249192</v>
      </c>
      <c r="I42" s="328">
        <v>-0.16624826523249192</v>
      </c>
      <c r="K42" s="332" t="s">
        <v>39</v>
      </c>
      <c r="L42" s="331">
        <v>278317.79300000001</v>
      </c>
      <c r="M42" s="329">
        <v>0.11248880588166985</v>
      </c>
      <c r="N42" s="331">
        <v>308517.17599999998</v>
      </c>
      <c r="O42" s="329">
        <v>0.12508250394147893</v>
      </c>
      <c r="P42" s="320">
        <v>0</v>
      </c>
      <c r="Q42" s="328">
        <v>-9.7885580931156846E-2</v>
      </c>
      <c r="R42" s="328">
        <v>-9.7885580931156846E-2</v>
      </c>
    </row>
    <row r="43" spans="2:18" x14ac:dyDescent="0.4">
      <c r="B43" s="332" t="s">
        <v>33</v>
      </c>
      <c r="C43" s="331">
        <v>56503.482000000004</v>
      </c>
      <c r="D43" s="329">
        <v>0.80707249608297582</v>
      </c>
      <c r="E43" s="331">
        <v>51801.930999999997</v>
      </c>
      <c r="F43" s="329">
        <v>0.80306103985148825</v>
      </c>
      <c r="H43" s="328">
        <v>9.07601494623822E-2</v>
      </c>
      <c r="I43" s="328">
        <v>9.07601494623822E-2</v>
      </c>
      <c r="K43" s="332" t="s">
        <v>33</v>
      </c>
      <c r="L43" s="331">
        <v>110419.401</v>
      </c>
      <c r="M43" s="329">
        <v>0.80788910995276786</v>
      </c>
      <c r="N43" s="331">
        <v>103505.092</v>
      </c>
      <c r="O43" s="329">
        <v>0.80743218570282538</v>
      </c>
      <c r="P43" s="320">
        <v>0</v>
      </c>
      <c r="Q43" s="328">
        <v>6.6801631363218261E-2</v>
      </c>
      <c r="R43" s="328">
        <v>6.6801631363218261E-2</v>
      </c>
    </row>
    <row r="44" spans="2:18" x14ac:dyDescent="0.4">
      <c r="B44" s="332" t="s">
        <v>40</v>
      </c>
      <c r="C44" s="331">
        <v>1731.165</v>
      </c>
      <c r="D44" s="329">
        <v>8.5956576741303709E-3</v>
      </c>
      <c r="E44" s="331">
        <v>8515.8060000000005</v>
      </c>
      <c r="F44" s="329">
        <v>4.362555314232628E-2</v>
      </c>
      <c r="H44" s="328">
        <v>-0.79671155026312246</v>
      </c>
      <c r="I44" s="328">
        <v>-0.79671155026312246</v>
      </c>
      <c r="K44" s="332" t="s">
        <v>40</v>
      </c>
      <c r="L44" s="331">
        <v>12211.668</v>
      </c>
      <c r="M44" s="329">
        <v>3.0431349264650884E-2</v>
      </c>
      <c r="N44" s="331">
        <v>27596.966</v>
      </c>
      <c r="O44" s="329">
        <v>6.8196310367733978E-2</v>
      </c>
      <c r="P44" s="320">
        <v>0</v>
      </c>
      <c r="Q44" s="328">
        <v>-0.55749961789277847</v>
      </c>
      <c r="R44" s="328">
        <v>-0.55749961789277847</v>
      </c>
    </row>
    <row r="45" spans="2:18" x14ac:dyDescent="0.4">
      <c r="B45" s="332" t="s">
        <v>41</v>
      </c>
      <c r="C45" s="331">
        <v>14442.467000000001</v>
      </c>
      <c r="D45" s="329">
        <v>4.9232066467644699E-2</v>
      </c>
      <c r="E45" s="331">
        <v>24719.895</v>
      </c>
      <c r="F45" s="329">
        <v>8.129759631486691E-2</v>
      </c>
      <c r="H45" s="328">
        <v>-0.41575532582157004</v>
      </c>
      <c r="I45" s="328">
        <v>-0.41575532582157004</v>
      </c>
      <c r="K45" s="332" t="s">
        <v>41</v>
      </c>
      <c r="L45" s="331">
        <v>24890.696</v>
      </c>
      <c r="M45" s="329">
        <v>4.501505346115145E-2</v>
      </c>
      <c r="N45" s="331">
        <v>42393.339</v>
      </c>
      <c r="O45" s="329">
        <v>7.0566571379835755E-2</v>
      </c>
      <c r="P45" s="320">
        <v>0</v>
      </c>
      <c r="Q45" s="328">
        <v>-0.41286304435703924</v>
      </c>
      <c r="R45" s="328">
        <v>-0.41286304435703924</v>
      </c>
    </row>
    <row r="46" spans="2:18" x14ac:dyDescent="0.4">
      <c r="B46" s="332" t="s">
        <v>42</v>
      </c>
      <c r="C46" s="331">
        <v>-4470.6629999999996</v>
      </c>
      <c r="D46" s="329" t="s">
        <v>250</v>
      </c>
      <c r="E46" s="331">
        <v>-848.07799999999997</v>
      </c>
      <c r="F46" s="329" t="s">
        <v>250</v>
      </c>
      <c r="H46" s="328">
        <v>4.2715233740292753</v>
      </c>
      <c r="I46" s="328">
        <v>4.2715233740292753</v>
      </c>
      <c r="K46" s="332" t="s">
        <v>42</v>
      </c>
      <c r="L46" s="331">
        <v>-9754.5319999999992</v>
      </c>
      <c r="M46" s="329">
        <v>0</v>
      </c>
      <c r="N46" s="331">
        <v>-6602.0950000000003</v>
      </c>
      <c r="O46" s="329">
        <v>-0.48603855565731319</v>
      </c>
      <c r="P46" s="320">
        <v>0</v>
      </c>
      <c r="Q46" s="328">
        <v>0.47749040266763787</v>
      </c>
      <c r="R46" s="328">
        <v>0.47749040266763787</v>
      </c>
    </row>
    <row r="47" spans="2:18" x14ac:dyDescent="0.4">
      <c r="B47" s="332" t="s">
        <v>122</v>
      </c>
      <c r="C47" s="331">
        <v>-37670.706000000006</v>
      </c>
      <c r="D47" s="329" t="s">
        <v>250</v>
      </c>
      <c r="E47" s="331">
        <v>-31821.717999999997</v>
      </c>
      <c r="F47" s="329" t="s">
        <v>250</v>
      </c>
      <c r="H47" s="328">
        <v>0.18380490959036244</v>
      </c>
      <c r="I47" s="328">
        <v>0.18380490959036244</v>
      </c>
      <c r="K47" s="332" t="s">
        <v>122</v>
      </c>
      <c r="L47" s="331">
        <v>-74986.701000000001</v>
      </c>
      <c r="M47" s="329">
        <v>-9.0847040847590872</v>
      </c>
      <c r="N47" s="330">
        <v>-54050.212999999996</v>
      </c>
      <c r="O47" s="329">
        <v>-3.9791138206115075</v>
      </c>
      <c r="P47" s="320">
        <v>0</v>
      </c>
      <c r="Q47" s="328">
        <v>0.38735255307874561</v>
      </c>
      <c r="R47" s="328">
        <v>0.38735255307874561</v>
      </c>
    </row>
    <row r="48" spans="2:18" x14ac:dyDescent="0.4">
      <c r="B48" s="327" t="s">
        <v>0</v>
      </c>
      <c r="C48" s="326">
        <v>162062.08800000002</v>
      </c>
      <c r="D48" s="325">
        <v>8.914280474131149E-2</v>
      </c>
      <c r="E48" s="326">
        <v>210120.24299999999</v>
      </c>
      <c r="F48" s="325">
        <v>0.11572110309272519</v>
      </c>
      <c r="H48" s="324">
        <v>-0.22871739682882419</v>
      </c>
      <c r="I48" s="324">
        <v>-0.22871739682882419</v>
      </c>
      <c r="K48" s="327" t="s">
        <v>0</v>
      </c>
      <c r="L48" s="326">
        <v>341098.32500000001</v>
      </c>
      <c r="M48" s="325">
        <v>9.5456439345958863E-2</v>
      </c>
      <c r="N48" s="326">
        <v>421360.26500000001</v>
      </c>
      <c r="O48" s="325">
        <v>0.11660047991361441</v>
      </c>
      <c r="P48" s="320">
        <v>0</v>
      </c>
      <c r="Q48" s="324">
        <v>-0.19048293507220004</v>
      </c>
      <c r="R48" s="324">
        <v>-0.19048293507220004</v>
      </c>
    </row>
    <row r="49" spans="2:18" x14ac:dyDescent="0.4">
      <c r="B49" s="327" t="s">
        <v>1</v>
      </c>
      <c r="C49" s="326">
        <v>46245.477000000014</v>
      </c>
      <c r="D49" s="325">
        <v>5.5362134791124715E-2</v>
      </c>
      <c r="E49" s="326">
        <v>49857.568999999989</v>
      </c>
      <c r="F49" s="325">
        <v>0.11572110309272519</v>
      </c>
      <c r="H49" s="324">
        <v>-7.2448217441166807E-2</v>
      </c>
      <c r="I49" s="324">
        <v>0.19299048910857475</v>
      </c>
      <c r="K49" s="327" t="s">
        <v>1</v>
      </c>
      <c r="L49" s="326">
        <v>93365.641999999993</v>
      </c>
      <c r="M49" s="325">
        <v>5.8179678534426897E-2</v>
      </c>
      <c r="N49" s="326">
        <v>121703.291</v>
      </c>
      <c r="O49" s="325">
        <v>6.977234955143137E-2</v>
      </c>
      <c r="P49" s="320">
        <v>0</v>
      </c>
      <c r="Q49" s="324">
        <v>-0.23284209298826608</v>
      </c>
      <c r="R49" s="324">
        <v>5.5656786622349408E-2</v>
      </c>
    </row>
    <row r="50" spans="2:18" x14ac:dyDescent="0.4">
      <c r="B50" s="327" t="s">
        <v>49</v>
      </c>
      <c r="C50" s="326">
        <v>47740.57</v>
      </c>
      <c r="D50" s="325">
        <v>9.4432089946635045E-2</v>
      </c>
      <c r="E50" s="326">
        <v>50352.919000000002</v>
      </c>
      <c r="F50" s="325">
        <v>0.11572110309272519</v>
      </c>
      <c r="H50" s="324">
        <v>-5.188078569983201E-2</v>
      </c>
      <c r="I50" s="324">
        <v>1.9025411324626873E-3</v>
      </c>
      <c r="K50" s="327" t="s">
        <v>49</v>
      </c>
      <c r="L50" s="326">
        <v>97404.165000000008</v>
      </c>
      <c r="M50" s="325">
        <v>9.6402656694521333E-2</v>
      </c>
      <c r="N50" s="326">
        <v>105330.541</v>
      </c>
      <c r="O50" s="325">
        <v>9.9240476949751008E-2</v>
      </c>
      <c r="P50" s="320">
        <v>0</v>
      </c>
      <c r="Q50" s="324">
        <v>-7.5252399966311612E-2</v>
      </c>
      <c r="R50" s="324">
        <v>-6.4748042002276129E-3</v>
      </c>
    </row>
    <row r="51" spans="2:18" x14ac:dyDescent="0.4">
      <c r="B51" s="327" t="s">
        <v>50</v>
      </c>
      <c r="C51" s="326">
        <v>19210.648000000001</v>
      </c>
      <c r="D51" s="325">
        <v>5.5829393059558266E-2</v>
      </c>
      <c r="E51" s="326">
        <v>20923.118000000002</v>
      </c>
      <c r="F51" s="325">
        <v>0.11572110309272519</v>
      </c>
      <c r="H51" s="324">
        <v>-8.1845831964432847E-2</v>
      </c>
      <c r="I51" s="324">
        <v>-0.13819093084222012</v>
      </c>
      <c r="K51" s="327" t="s">
        <v>50</v>
      </c>
      <c r="L51" s="326">
        <v>31309.083999999999</v>
      </c>
      <c r="M51" s="325">
        <v>4.7053613895635969E-2</v>
      </c>
      <c r="N51" s="326">
        <v>29446.411999999997</v>
      </c>
      <c r="O51" s="325">
        <v>3.8737968277218336E-2</v>
      </c>
      <c r="P51" s="320">
        <v>0</v>
      </c>
      <c r="Q51" s="324">
        <v>6.3256331535400667E-2</v>
      </c>
      <c r="R51" s="324">
        <v>1.397161187717999E-2</v>
      </c>
    </row>
    <row r="52" spans="2:18" x14ac:dyDescent="0.4">
      <c r="B52" s="327" t="s">
        <v>51</v>
      </c>
      <c r="C52" s="326">
        <v>43073.271000000008</v>
      </c>
      <c r="D52" s="325">
        <v>0.12400551430538109</v>
      </c>
      <c r="E52" s="326">
        <v>38154.742999999995</v>
      </c>
      <c r="F52" s="325">
        <v>0.11572110309272519</v>
      </c>
      <c r="H52" s="324">
        <v>0.12891000209331804</v>
      </c>
      <c r="I52" s="324">
        <v>0.11466534798350869</v>
      </c>
      <c r="K52" s="327" t="s">
        <v>51</v>
      </c>
      <c r="L52" s="326">
        <v>87000.128999999986</v>
      </c>
      <c r="M52" s="325">
        <v>0.12490791428924664</v>
      </c>
      <c r="N52" s="326">
        <v>77147.704000000012</v>
      </c>
      <c r="O52" s="325">
        <v>0.11868951545939412</v>
      </c>
      <c r="P52" s="320">
        <v>0</v>
      </c>
      <c r="Q52" s="324">
        <v>0.12770859648655231</v>
      </c>
      <c r="R52" s="324">
        <v>0.11655157639058689</v>
      </c>
    </row>
    <row r="53" spans="2:18" x14ac:dyDescent="0.4">
      <c r="B53" s="327" t="s">
        <v>2</v>
      </c>
      <c r="C53" s="326">
        <v>10278.628000000001</v>
      </c>
      <c r="D53" s="325">
        <v>3.8853078511619302E-2</v>
      </c>
      <c r="E53" s="326">
        <v>5137.7690000000021</v>
      </c>
      <c r="F53" s="325">
        <v>0.11572110309272519</v>
      </c>
      <c r="H53" s="324">
        <v>1.0006014283631663</v>
      </c>
      <c r="I53" s="324">
        <v>0.80045520802150549</v>
      </c>
      <c r="K53" s="327" t="s">
        <v>2</v>
      </c>
      <c r="L53" s="326">
        <v>21049.573</v>
      </c>
      <c r="M53" s="325">
        <v>4.0367328199532933E-2</v>
      </c>
      <c r="N53" s="326">
        <v>11998.418</v>
      </c>
      <c r="O53" s="325">
        <v>2.5111314665616769E-2</v>
      </c>
      <c r="P53" s="320">
        <v>0</v>
      </c>
      <c r="Q53" s="324">
        <v>0.75436236677201962</v>
      </c>
      <c r="R53" s="324" t="s">
        <v>250</v>
      </c>
    </row>
    <row r="54" spans="2:18" x14ac:dyDescent="0.4">
      <c r="B54" s="323" t="s">
        <v>121</v>
      </c>
      <c r="C54" s="322">
        <v>328610.68200000009</v>
      </c>
      <c r="D54" s="321">
        <v>7.985905769021788E-2</v>
      </c>
      <c r="E54" s="322">
        <v>374546.36100000003</v>
      </c>
      <c r="F54" s="321">
        <v>8.9894538907248786E-2</v>
      </c>
      <c r="H54" s="319">
        <v>-0.12264350634019361</v>
      </c>
      <c r="I54" s="319" t="s">
        <v>146</v>
      </c>
      <c r="K54" s="323" t="s">
        <v>121</v>
      </c>
      <c r="L54" s="322">
        <v>671226.91799999995</v>
      </c>
      <c r="M54" s="321">
        <v>8.3156345365199211E-2</v>
      </c>
      <c r="N54" s="322">
        <v>766986.63099999994</v>
      </c>
      <c r="O54" s="321">
        <v>9.2326646819949246E-2</v>
      </c>
      <c r="P54" s="320">
        <v>0</v>
      </c>
      <c r="Q54" s="319">
        <v>-0.12485186720288477</v>
      </c>
      <c r="R54" s="319" t="s">
        <v>146</v>
      </c>
    </row>
  </sheetData>
  <mergeCells count="12">
    <mergeCell ref="L7:M7"/>
    <mergeCell ref="N7:O7"/>
    <mergeCell ref="Q7:R7"/>
    <mergeCell ref="L40:M40"/>
    <mergeCell ref="N40:O40"/>
    <mergeCell ref="Q40:R40"/>
    <mergeCell ref="C40:D40"/>
    <mergeCell ref="E40:F40"/>
    <mergeCell ref="H40:I40"/>
    <mergeCell ref="C7:D7"/>
    <mergeCell ref="E7:F7"/>
    <mergeCell ref="H7:I7"/>
  </mergeCells>
  <hyperlinks>
    <hyperlink ref="B2" location="Home!A1" display="Home" xr:uid="{73D242ED-4D4A-47E3-979E-4322ACF1910B}"/>
  </hyperlinks>
  <pageMargins left="0.70866141732283472" right="0.70866141732283472" top="0.74803149606299213" bottom="0.74803149606299213" header="0.31496062992125984" footer="0.31496062992125984"/>
  <pageSetup fitToHeight="10" orientation="landscape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E6ECF-0C3E-4ED0-A16F-04C8063BB698}">
  <sheetPr>
    <tabColor theme="4" tint="0.79998168889431442"/>
  </sheetPr>
  <dimension ref="A1:I38"/>
  <sheetViews>
    <sheetView showGridLines="0" zoomScale="85" zoomScaleNormal="85" workbookViewId="0">
      <selection activeCell="N30" sqref="N30"/>
    </sheetView>
  </sheetViews>
  <sheetFormatPr baseColWidth="10" defaultColWidth="11.453125" defaultRowHeight="15" x14ac:dyDescent="0.4"/>
  <cols>
    <col min="1" max="1" width="0.81640625" style="6" customWidth="1"/>
    <col min="2" max="2" width="40.1796875" style="6" customWidth="1"/>
    <col min="3" max="3" width="16.54296875" style="6" customWidth="1"/>
    <col min="4" max="4" width="14.7265625" style="6" customWidth="1"/>
    <col min="5" max="5" width="9.6328125" style="347" bestFit="1" customWidth="1"/>
    <col min="6" max="6" width="0.81640625" style="6" customWidth="1"/>
    <col min="7" max="7" width="13.1796875" style="6" bestFit="1" customWidth="1"/>
    <col min="8" max="8" width="13.36328125" style="6" bestFit="1" customWidth="1"/>
    <col min="9" max="9" width="8.81640625" style="6" customWidth="1"/>
    <col min="10" max="16384" width="11.453125" style="6"/>
  </cols>
  <sheetData>
    <row r="1" spans="1:9" ht="15" customHeight="1" x14ac:dyDescent="0.4">
      <c r="E1" s="6"/>
    </row>
    <row r="2" spans="1:9" ht="15.5" customHeight="1" x14ac:dyDescent="0.4">
      <c r="B2" s="430" t="s">
        <v>210</v>
      </c>
      <c r="E2" s="6"/>
    </row>
    <row r="3" spans="1:9" ht="15" customHeight="1" x14ac:dyDescent="0.4">
      <c r="E3" s="6"/>
    </row>
    <row r="4" spans="1:9" ht="15" customHeight="1" x14ac:dyDescent="0.4">
      <c r="A4" s="192"/>
      <c r="B4" s="183" t="s">
        <v>167</v>
      </c>
      <c r="E4" s="6"/>
    </row>
    <row r="5" spans="1:9" s="371" customFormat="1" ht="15" customHeight="1" x14ac:dyDescent="0.4">
      <c r="A5" s="375"/>
      <c r="B5" s="431" t="s">
        <v>218</v>
      </c>
      <c r="C5" s="374"/>
      <c r="D5" s="374"/>
      <c r="E5" s="374"/>
      <c r="F5" s="373"/>
      <c r="G5" s="372"/>
    </row>
    <row r="6" spans="1:9" ht="15" customHeight="1" x14ac:dyDescent="0.4">
      <c r="A6" s="370"/>
      <c r="B6" s="368"/>
      <c r="C6" s="369"/>
      <c r="D6" s="369"/>
      <c r="E6" s="368"/>
      <c r="F6" s="368"/>
      <c r="G6" s="367"/>
    </row>
    <row r="7" spans="1:9" ht="15" customHeight="1" x14ac:dyDescent="0.4">
      <c r="B7" s="585"/>
      <c r="C7" s="587" t="s">
        <v>133</v>
      </c>
      <c r="D7" s="587"/>
      <c r="E7" s="587"/>
      <c r="F7" s="366"/>
      <c r="G7" s="587" t="s">
        <v>166</v>
      </c>
      <c r="H7" s="587"/>
      <c r="I7" s="587"/>
    </row>
    <row r="8" spans="1:9" ht="31.5" customHeight="1" x14ac:dyDescent="0.4">
      <c r="B8" s="585"/>
      <c r="C8" s="365" t="s">
        <v>315</v>
      </c>
      <c r="D8" s="365" t="s">
        <v>317</v>
      </c>
      <c r="E8" s="588" t="s">
        <v>148</v>
      </c>
      <c r="F8" s="363"/>
      <c r="G8" s="365" t="str">
        <f>+C8</f>
        <v>JUN 26</v>
      </c>
      <c r="H8" s="365" t="str">
        <f>+D8</f>
        <v>DEC 25</v>
      </c>
      <c r="I8" s="588" t="s">
        <v>148</v>
      </c>
    </row>
    <row r="9" spans="1:9" x14ac:dyDescent="0.4">
      <c r="B9" s="586"/>
      <c r="C9" s="362" t="s">
        <v>165</v>
      </c>
      <c r="D9" s="362" t="s">
        <v>165</v>
      </c>
      <c r="E9" s="589"/>
      <c r="F9" s="363"/>
      <c r="G9" s="590" t="s">
        <v>165</v>
      </c>
      <c r="H9" s="590" t="s">
        <v>165</v>
      </c>
      <c r="I9" s="589"/>
    </row>
    <row r="10" spans="1:9" x14ac:dyDescent="0.4">
      <c r="B10" s="361" t="s">
        <v>164</v>
      </c>
      <c r="C10" s="356">
        <v>3581471.9649999999</v>
      </c>
      <c r="D10" s="356">
        <v>3464999.068</v>
      </c>
      <c r="E10" s="203">
        <v>3.3614120729685615E-2</v>
      </c>
      <c r="F10" s="357"/>
      <c r="G10" s="356">
        <v>3557928.4877490667</v>
      </c>
      <c r="H10" s="356">
        <v>3457420.587559591</v>
      </c>
      <c r="I10" s="203">
        <v>2.9070197751214E-2</v>
      </c>
    </row>
    <row r="11" spans="1:9" x14ac:dyDescent="0.4">
      <c r="B11" s="360" t="s">
        <v>163</v>
      </c>
      <c r="C11" s="356">
        <v>11885999.560999999</v>
      </c>
      <c r="D11" s="356">
        <v>11398910.252</v>
      </c>
      <c r="E11" s="200">
        <v>4.2731217127929932E-2</v>
      </c>
      <c r="F11" s="351"/>
      <c r="G11" s="356">
        <v>11720072.384998407</v>
      </c>
      <c r="H11" s="356">
        <v>10413187.644283578</v>
      </c>
      <c r="I11" s="200">
        <v>0.12550285132259731</v>
      </c>
    </row>
    <row r="12" spans="1:9" x14ac:dyDescent="0.4">
      <c r="B12" s="359" t="s">
        <v>162</v>
      </c>
      <c r="C12" s="354">
        <v>15467471.525999999</v>
      </c>
      <c r="D12" s="354">
        <v>14863909.32</v>
      </c>
      <c r="E12" s="353">
        <v>4.0605885908351125E-2</v>
      </c>
      <c r="F12" s="351"/>
      <c r="G12" s="354">
        <v>15278000.872747473</v>
      </c>
      <c r="H12" s="354">
        <v>13870608.23184317</v>
      </c>
      <c r="I12" s="353">
        <v>0.10146582019909633</v>
      </c>
    </row>
    <row r="13" spans="1:9" x14ac:dyDescent="0.4">
      <c r="B13" s="71" t="s">
        <v>161</v>
      </c>
      <c r="C13" s="356">
        <v>3625209.3820000007</v>
      </c>
      <c r="D13" s="356">
        <v>3773170.49</v>
      </c>
      <c r="E13" s="203">
        <v>-3.9214000107373748E-2</v>
      </c>
      <c r="F13" s="357"/>
      <c r="G13" s="356">
        <v>3625075.2384488694</v>
      </c>
      <c r="H13" s="356">
        <v>3772474.4674300356</v>
      </c>
      <c r="I13" s="203">
        <v>-3.9072293332598873E-2</v>
      </c>
    </row>
    <row r="14" spans="1:9" x14ac:dyDescent="0.4">
      <c r="B14" s="360" t="s">
        <v>160</v>
      </c>
      <c r="C14" s="356">
        <v>6105479.9019999998</v>
      </c>
      <c r="D14" s="356">
        <v>5816648.6170000006</v>
      </c>
      <c r="E14" s="200">
        <v>4.9655962396601971E-2</v>
      </c>
      <c r="F14" s="351"/>
      <c r="G14" s="356">
        <v>6036816.4726966685</v>
      </c>
      <c r="H14" s="356">
        <v>5463707.2552171247</v>
      </c>
      <c r="I14" s="200">
        <v>0.10489383686000009</v>
      </c>
    </row>
    <row r="15" spans="1:9" x14ac:dyDescent="0.4">
      <c r="B15" s="359" t="s">
        <v>159</v>
      </c>
      <c r="C15" s="354">
        <v>9730689.284</v>
      </c>
      <c r="D15" s="354">
        <v>9589819.1070000008</v>
      </c>
      <c r="E15" s="353">
        <v>1.4689555186413461E-2</v>
      </c>
      <c r="F15" s="351"/>
      <c r="G15" s="354">
        <v>9661891.7111455388</v>
      </c>
      <c r="H15" s="354">
        <v>9236181.7226471603</v>
      </c>
      <c r="I15" s="353">
        <v>4.6091556151881985E-2</v>
      </c>
    </row>
    <row r="16" spans="1:9" x14ac:dyDescent="0.4">
      <c r="B16" s="71" t="s">
        <v>158</v>
      </c>
      <c r="C16" s="356">
        <v>5049987.6960000005</v>
      </c>
      <c r="D16" s="356">
        <v>4623884.8790000007</v>
      </c>
      <c r="E16" s="203">
        <v>9.215255745989781E-2</v>
      </c>
      <c r="F16" s="357"/>
      <c r="G16" s="356">
        <v>4929314.6156019382</v>
      </c>
      <c r="H16" s="356">
        <v>3984221.1751960102</v>
      </c>
      <c r="I16" s="203">
        <v>0.23720908023120302</v>
      </c>
    </row>
    <row r="17" spans="2:9" x14ac:dyDescent="0.4">
      <c r="B17" s="358" t="s">
        <v>157</v>
      </c>
      <c r="C17" s="356">
        <v>686794.54599999997</v>
      </c>
      <c r="D17" s="356">
        <v>650205.33400000003</v>
      </c>
      <c r="E17" s="203">
        <v>5.627331872980279E-2</v>
      </c>
      <c r="F17" s="357"/>
      <c r="G17" s="356">
        <v>686794.54599999997</v>
      </c>
      <c r="H17" s="356">
        <v>650205.33400000003</v>
      </c>
      <c r="I17" s="203">
        <v>5.627331872980279E-2</v>
      </c>
    </row>
    <row r="18" spans="2:9" x14ac:dyDescent="0.4">
      <c r="B18" s="355" t="s">
        <v>156</v>
      </c>
      <c r="C18" s="354">
        <v>5736782.2420000006</v>
      </c>
      <c r="D18" s="354">
        <v>5274090.2130000005</v>
      </c>
      <c r="E18" s="353">
        <v>8.7729259514659041E-2</v>
      </c>
      <c r="F18" s="351"/>
      <c r="G18" s="354">
        <v>5616109.1616019383</v>
      </c>
      <c r="H18" s="354">
        <v>4634426.5091960104</v>
      </c>
      <c r="I18" s="353">
        <v>0.211823976593003</v>
      </c>
    </row>
    <row r="19" spans="2:9" x14ac:dyDescent="0.4">
      <c r="B19" s="352" t="s">
        <v>155</v>
      </c>
      <c r="C19" s="350">
        <v>15467471.526000001</v>
      </c>
      <c r="D19" s="350">
        <v>14863909.32</v>
      </c>
      <c r="E19" s="349">
        <v>4.0605885908351347E-2</v>
      </c>
      <c r="F19" s="351"/>
      <c r="G19" s="350">
        <v>15278000.872747477</v>
      </c>
      <c r="H19" s="350">
        <v>13870608.23184317</v>
      </c>
      <c r="I19" s="349">
        <v>0.10146582019909656</v>
      </c>
    </row>
    <row r="38" spans="9:9" x14ac:dyDescent="0.4">
      <c r="I38" s="348"/>
    </row>
  </sheetData>
  <mergeCells count="6">
    <mergeCell ref="B7:B9"/>
    <mergeCell ref="C7:E7"/>
    <mergeCell ref="G7:I7"/>
    <mergeCell ref="E8:E9"/>
    <mergeCell ref="I8:I9"/>
    <mergeCell ref="G9:H9"/>
  </mergeCells>
  <hyperlinks>
    <hyperlink ref="B2" location="Home!A1" display="Home" xr:uid="{E549831E-ABE6-4D87-BF9F-E875087499FA}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55490-1A5B-4711-910A-C36173F660C2}">
  <sheetPr>
    <tabColor theme="4" tint="0.79998168889431442"/>
  </sheetPr>
  <dimension ref="B2:J61"/>
  <sheetViews>
    <sheetView showGridLines="0" topLeftCell="A4" workbookViewId="0">
      <selection activeCell="N24" sqref="N24"/>
    </sheetView>
  </sheetViews>
  <sheetFormatPr baseColWidth="10" defaultRowHeight="14.5" x14ac:dyDescent="0.35"/>
  <cols>
    <col min="2" max="2" width="54.36328125" bestFit="1" customWidth="1"/>
    <col min="3" max="3" width="13.1796875" bestFit="1" customWidth="1"/>
    <col min="4" max="4" width="13.6328125" bestFit="1" customWidth="1"/>
    <col min="5" max="5" width="2.81640625" customWidth="1"/>
    <col min="6" max="7" width="11" bestFit="1" customWidth="1"/>
    <col min="8" max="8" width="2.26953125" customWidth="1"/>
    <col min="9" max="9" width="12.81640625" bestFit="1" customWidth="1"/>
    <col min="10" max="10" width="13.453125" bestFit="1" customWidth="1"/>
  </cols>
  <sheetData>
    <row r="2" spans="2:10" ht="12.5" customHeight="1" x14ac:dyDescent="0.45">
      <c r="B2" s="497" t="s">
        <v>167</v>
      </c>
    </row>
    <row r="4" spans="2:10" ht="16.5" x14ac:dyDescent="0.35">
      <c r="B4" s="503"/>
      <c r="C4" s="591" t="s">
        <v>246</v>
      </c>
      <c r="D4" s="592"/>
      <c r="E4" s="504"/>
      <c r="F4" s="591" t="s">
        <v>247</v>
      </c>
      <c r="G4" s="592"/>
      <c r="H4" s="499"/>
      <c r="I4" s="591" t="s">
        <v>132</v>
      </c>
      <c r="J4" s="592"/>
    </row>
    <row r="5" spans="2:10" ht="16.5" x14ac:dyDescent="0.35">
      <c r="B5" s="594" t="s">
        <v>245</v>
      </c>
      <c r="C5" s="505" t="s">
        <v>316</v>
      </c>
      <c r="D5" s="505" t="s">
        <v>317</v>
      </c>
      <c r="E5" s="501"/>
      <c r="F5" s="505" t="s">
        <v>316</v>
      </c>
      <c r="G5" s="505" t="s">
        <v>317</v>
      </c>
      <c r="H5" s="506"/>
      <c r="I5" s="505" t="s">
        <v>316</v>
      </c>
      <c r="J5" s="505" t="s">
        <v>317</v>
      </c>
    </row>
    <row r="6" spans="2:10" ht="16.5" customHeight="1" x14ac:dyDescent="0.35">
      <c r="B6" s="594"/>
      <c r="C6" s="593" t="s">
        <v>130</v>
      </c>
      <c r="D6" s="593"/>
      <c r="E6" s="501"/>
      <c r="F6" s="593" t="s">
        <v>130</v>
      </c>
      <c r="G6" s="593"/>
      <c r="H6" s="500"/>
      <c r="I6" s="593" t="s">
        <v>130</v>
      </c>
      <c r="J6" s="593"/>
    </row>
    <row r="7" spans="2:10" ht="16.5" x14ac:dyDescent="0.35">
      <c r="B7" s="507" t="s">
        <v>318</v>
      </c>
      <c r="C7" s="508">
        <v>663393.76800000004</v>
      </c>
      <c r="D7" s="508">
        <v>637155.83299999998</v>
      </c>
      <c r="E7" s="509"/>
      <c r="F7" s="508">
        <v>0</v>
      </c>
      <c r="G7" s="508">
        <v>0</v>
      </c>
      <c r="H7" s="510"/>
      <c r="I7" s="508">
        <v>663393.76800000004</v>
      </c>
      <c r="J7" s="508">
        <v>637155.83299999998</v>
      </c>
    </row>
    <row r="8" spans="2:10" ht="16.5" x14ac:dyDescent="0.35">
      <c r="B8" s="511" t="s">
        <v>319</v>
      </c>
      <c r="C8" s="510">
        <v>43347.031999999999</v>
      </c>
      <c r="D8" s="510">
        <v>46666.125999999997</v>
      </c>
      <c r="E8" s="509"/>
      <c r="F8" s="510">
        <v>0</v>
      </c>
      <c r="G8" s="510">
        <v>0</v>
      </c>
      <c r="H8" s="510"/>
      <c r="I8" s="510">
        <v>43347.031999999999</v>
      </c>
      <c r="J8" s="510">
        <v>46666.125999999997</v>
      </c>
    </row>
    <row r="9" spans="2:10" ht="16.5" x14ac:dyDescent="0.35">
      <c r="B9" s="511" t="s">
        <v>320</v>
      </c>
      <c r="C9" s="510">
        <v>47884.777000000002</v>
      </c>
      <c r="D9" s="510">
        <v>39435.239000000001</v>
      </c>
      <c r="E9" s="509"/>
      <c r="F9" s="510">
        <v>225.87525093320002</v>
      </c>
      <c r="G9" s="510">
        <v>983.282440408821</v>
      </c>
      <c r="H9" s="510"/>
      <c r="I9" s="510">
        <v>47658.901749066805</v>
      </c>
      <c r="J9" s="510">
        <v>38451.956559591177</v>
      </c>
    </row>
    <row r="10" spans="2:10" ht="16.5" x14ac:dyDescent="0.35">
      <c r="B10" s="511" t="s">
        <v>321</v>
      </c>
      <c r="C10" s="510">
        <v>926145.54</v>
      </c>
      <c r="D10" s="510">
        <v>965919.70200000005</v>
      </c>
      <c r="E10" s="509"/>
      <c r="F10" s="510">
        <v>0</v>
      </c>
      <c r="G10" s="510">
        <v>0</v>
      </c>
      <c r="H10" s="510"/>
      <c r="I10" s="510">
        <v>926145.54</v>
      </c>
      <c r="J10" s="510">
        <v>965919.70200000005</v>
      </c>
    </row>
    <row r="11" spans="2:10" ht="16.5" x14ac:dyDescent="0.35">
      <c r="B11" s="511" t="s">
        <v>322</v>
      </c>
      <c r="C11" s="510">
        <v>12774.27</v>
      </c>
      <c r="D11" s="510">
        <v>14825.593999999999</v>
      </c>
      <c r="E11" s="509"/>
      <c r="F11" s="510">
        <v>0</v>
      </c>
      <c r="G11" s="510">
        <v>0</v>
      </c>
      <c r="H11" s="510"/>
      <c r="I11" s="510">
        <v>12774.27</v>
      </c>
      <c r="J11" s="510">
        <v>14825.593999999999</v>
      </c>
    </row>
    <row r="12" spans="2:10" ht="16.5" x14ac:dyDescent="0.35">
      <c r="B12" s="511" t="s">
        <v>323</v>
      </c>
      <c r="C12" s="510">
        <v>1764420.605</v>
      </c>
      <c r="D12" s="510">
        <v>1658376.9369999999</v>
      </c>
      <c r="E12" s="509"/>
      <c r="F12" s="510">
        <v>23317.601999999999</v>
      </c>
      <c r="G12" s="510">
        <v>6595.1980000000003</v>
      </c>
      <c r="H12" s="510"/>
      <c r="I12" s="510">
        <v>1741103.003</v>
      </c>
      <c r="J12" s="510">
        <v>1651781.7389999998</v>
      </c>
    </row>
    <row r="13" spans="2:10" ht="16.5" x14ac:dyDescent="0.35">
      <c r="B13" s="511" t="s">
        <v>324</v>
      </c>
      <c r="C13" s="510">
        <v>116916.05899999999</v>
      </c>
      <c r="D13" s="510">
        <v>89548.27</v>
      </c>
      <c r="E13" s="509"/>
      <c r="F13" s="510">
        <v>0</v>
      </c>
      <c r="G13" s="510">
        <v>0</v>
      </c>
      <c r="H13" s="510"/>
      <c r="I13" s="510">
        <v>116916.05899999999</v>
      </c>
      <c r="J13" s="510">
        <v>89548.27</v>
      </c>
    </row>
    <row r="14" spans="2:10" ht="16.5" x14ac:dyDescent="0.35">
      <c r="B14" s="511" t="s">
        <v>325</v>
      </c>
      <c r="C14" s="510">
        <v>6589.9139999999998</v>
      </c>
      <c r="D14" s="510">
        <v>13071.367</v>
      </c>
      <c r="E14" s="512"/>
      <c r="F14" s="510">
        <v>0</v>
      </c>
      <c r="G14" s="510">
        <v>0</v>
      </c>
      <c r="H14" s="512"/>
      <c r="I14" s="510">
        <v>6589.9139999999998</v>
      </c>
      <c r="J14" s="510">
        <v>13071.367</v>
      </c>
    </row>
    <row r="15" spans="2:10" ht="16.5" x14ac:dyDescent="0.35">
      <c r="B15" s="513" t="s">
        <v>326</v>
      </c>
      <c r="C15" s="514">
        <v>3581471.9649999999</v>
      </c>
      <c r="D15" s="514">
        <v>3464999.068</v>
      </c>
      <c r="E15" s="515"/>
      <c r="F15" s="514">
        <v>23543.4772509332</v>
      </c>
      <c r="G15" s="514">
        <v>7578.4804404088209</v>
      </c>
      <c r="H15" s="512"/>
      <c r="I15" s="514">
        <v>3557928.4877490667</v>
      </c>
      <c r="J15" s="514">
        <v>3457420.587559591</v>
      </c>
    </row>
    <row r="16" spans="2:10" ht="16.5" x14ac:dyDescent="0.35">
      <c r="B16" s="511" t="s">
        <v>327</v>
      </c>
      <c r="C16" s="510">
        <v>49550.830999999998</v>
      </c>
      <c r="D16" s="510">
        <v>185822.391</v>
      </c>
      <c r="E16" s="509"/>
      <c r="F16" s="510">
        <v>0</v>
      </c>
      <c r="G16" s="510">
        <v>0</v>
      </c>
      <c r="H16" s="510"/>
      <c r="I16" s="510">
        <v>49550.830999999998</v>
      </c>
      <c r="J16" s="510">
        <v>185822.391</v>
      </c>
    </row>
    <row r="17" spans="2:10" ht="16.5" x14ac:dyDescent="0.35">
      <c r="B17" s="511" t="s">
        <v>328</v>
      </c>
      <c r="C17" s="510">
        <v>53796.633999999998</v>
      </c>
      <c r="D17" s="510">
        <v>33387.150999999998</v>
      </c>
      <c r="E17" s="509"/>
      <c r="F17" s="510">
        <v>1749.3086092683998</v>
      </c>
      <c r="G17" s="510">
        <v>1306.7049835219998</v>
      </c>
      <c r="H17" s="510"/>
      <c r="I17" s="510">
        <v>52047.325390731596</v>
      </c>
      <c r="J17" s="510">
        <v>32080.446016477999</v>
      </c>
    </row>
    <row r="18" spans="2:10" ht="16.5" x14ac:dyDescent="0.35">
      <c r="B18" s="511" t="s">
        <v>329</v>
      </c>
      <c r="C18" s="510">
        <v>18832.853999999999</v>
      </c>
      <c r="D18" s="510">
        <v>12095.946</v>
      </c>
      <c r="E18" s="509"/>
      <c r="F18" s="510">
        <v>0</v>
      </c>
      <c r="G18" s="510">
        <v>0</v>
      </c>
      <c r="H18" s="510"/>
      <c r="I18" s="510">
        <v>18832.853999999999</v>
      </c>
      <c r="J18" s="510">
        <v>12095.946</v>
      </c>
    </row>
    <row r="19" spans="2:10" ht="16.5" x14ac:dyDescent="0.35">
      <c r="B19" s="511" t="s">
        <v>330</v>
      </c>
      <c r="C19" s="510">
        <v>357246.82400000002</v>
      </c>
      <c r="D19" s="510">
        <v>353969.14399999997</v>
      </c>
      <c r="E19" s="509"/>
      <c r="F19" s="510">
        <v>0</v>
      </c>
      <c r="G19" s="510">
        <v>0</v>
      </c>
      <c r="H19" s="510"/>
      <c r="I19" s="510">
        <v>357246.82400000002</v>
      </c>
      <c r="J19" s="510">
        <v>353969.14399999997</v>
      </c>
    </row>
    <row r="20" spans="2:10" ht="16.5" x14ac:dyDescent="0.35">
      <c r="B20" s="511" t="s">
        <v>331</v>
      </c>
      <c r="C20" s="510">
        <v>850680.12100000004</v>
      </c>
      <c r="D20" s="510">
        <v>846170.42299999995</v>
      </c>
      <c r="E20" s="509"/>
      <c r="F20" s="510">
        <v>2476.2986253982481</v>
      </c>
      <c r="G20" s="510">
        <v>9738.3829923161138</v>
      </c>
      <c r="H20" s="510"/>
      <c r="I20" s="510">
        <v>848203.82237460185</v>
      </c>
      <c r="J20" s="510">
        <v>836432.0400076838</v>
      </c>
    </row>
    <row r="21" spans="2:10" ht="16.5" x14ac:dyDescent="0.35">
      <c r="B21" s="511" t="s">
        <v>332</v>
      </c>
      <c r="C21" s="510">
        <v>1988199.92</v>
      </c>
      <c r="D21" s="510">
        <v>1881839.277</v>
      </c>
      <c r="E21" s="509"/>
      <c r="F21" s="510">
        <v>2434.4358076454009</v>
      </c>
      <c r="G21" s="510">
        <v>14423.235812283998</v>
      </c>
      <c r="H21" s="510"/>
      <c r="I21" s="510">
        <v>1985765.4841923546</v>
      </c>
      <c r="J21" s="510">
        <v>1867416.0411877159</v>
      </c>
    </row>
    <row r="22" spans="2:10" ht="16.5" x14ac:dyDescent="0.35">
      <c r="B22" s="511" t="s">
        <v>333</v>
      </c>
      <c r="C22" s="510">
        <v>4069570.2230000002</v>
      </c>
      <c r="D22" s="510">
        <v>3916058.0269999998</v>
      </c>
      <c r="E22" s="509"/>
      <c r="F22" s="510">
        <v>101039.59532046398</v>
      </c>
      <c r="G22" s="510">
        <v>611640.95472644898</v>
      </c>
      <c r="H22" s="510"/>
      <c r="I22" s="510">
        <v>3968530.6276795361</v>
      </c>
      <c r="J22" s="510">
        <v>3304417.0722735506</v>
      </c>
    </row>
    <row r="23" spans="2:10" ht="16.5" x14ac:dyDescent="0.35">
      <c r="B23" s="511" t="s">
        <v>334</v>
      </c>
      <c r="C23" s="510">
        <v>4101866.8569999998</v>
      </c>
      <c r="D23" s="510">
        <v>3804096.1009999998</v>
      </c>
      <c r="E23" s="509"/>
      <c r="F23" s="510">
        <v>58227.53763881648</v>
      </c>
      <c r="G23" s="510">
        <v>348613.32920185127</v>
      </c>
      <c r="H23" s="510"/>
      <c r="I23" s="510">
        <v>4043639.3193611833</v>
      </c>
      <c r="J23" s="510">
        <v>3455482.7717981488</v>
      </c>
    </row>
    <row r="24" spans="2:10" ht="16.5" x14ac:dyDescent="0.35">
      <c r="B24" s="511" t="s">
        <v>335</v>
      </c>
      <c r="C24" s="510">
        <v>56155.940999999999</v>
      </c>
      <c r="D24" s="510">
        <v>43877.71</v>
      </c>
      <c r="E24" s="509"/>
      <c r="F24" s="510">
        <v>0</v>
      </c>
      <c r="G24" s="510">
        <v>0</v>
      </c>
      <c r="H24" s="510"/>
      <c r="I24" s="510">
        <v>56155.940999999999</v>
      </c>
      <c r="J24" s="510">
        <v>43877.71</v>
      </c>
    </row>
    <row r="25" spans="2:10" ht="16.5" x14ac:dyDescent="0.35">
      <c r="B25" s="511" t="s">
        <v>336</v>
      </c>
      <c r="C25" s="510">
        <v>340099.35600000003</v>
      </c>
      <c r="D25" s="510">
        <v>321594.08199999999</v>
      </c>
      <c r="E25" s="509"/>
      <c r="F25" s="510">
        <v>0</v>
      </c>
      <c r="G25" s="510">
        <v>0</v>
      </c>
      <c r="H25" s="510"/>
      <c r="I25" s="510">
        <v>340099.35600000003</v>
      </c>
      <c r="J25" s="510">
        <v>321594.08199999999</v>
      </c>
    </row>
    <row r="26" spans="2:10" ht="16.5" x14ac:dyDescent="0.35">
      <c r="B26" s="513" t="s">
        <v>337</v>
      </c>
      <c r="C26" s="514">
        <v>11885999.560999999</v>
      </c>
      <c r="D26" s="514">
        <v>11398910.252</v>
      </c>
      <c r="E26" s="515"/>
      <c r="F26" s="514">
        <v>165927.17600159251</v>
      </c>
      <c r="G26" s="514">
        <v>985722.60771642241</v>
      </c>
      <c r="H26" s="510"/>
      <c r="I26" s="514">
        <v>11720072.384998407</v>
      </c>
      <c r="J26" s="514">
        <v>10413187.644283578</v>
      </c>
    </row>
    <row r="27" spans="2:10" ht="16.5" x14ac:dyDescent="0.35">
      <c r="B27" s="516" t="s">
        <v>162</v>
      </c>
      <c r="C27" s="517">
        <v>15467471.525999999</v>
      </c>
      <c r="D27" s="517">
        <v>14863909.32</v>
      </c>
      <c r="E27" s="515"/>
      <c r="F27" s="517">
        <v>189470.65325252572</v>
      </c>
      <c r="G27" s="517">
        <v>993301.08815683122</v>
      </c>
      <c r="H27" s="510"/>
      <c r="I27" s="517">
        <v>15278000.872747473</v>
      </c>
      <c r="J27" s="517">
        <v>13870608.23184317</v>
      </c>
    </row>
    <row r="28" spans="2:10" ht="16.5" x14ac:dyDescent="0.45">
      <c r="B28" s="518"/>
      <c r="C28" s="519"/>
      <c r="D28" s="520"/>
      <c r="E28" s="498"/>
      <c r="F28" s="520"/>
      <c r="G28" s="520"/>
      <c r="H28" s="521"/>
      <c r="I28" s="520"/>
      <c r="J28" s="520"/>
    </row>
    <row r="29" spans="2:10" ht="16.5" x14ac:dyDescent="0.45">
      <c r="B29" s="522"/>
      <c r="C29" s="591" t="s">
        <v>246</v>
      </c>
      <c r="D29" s="592"/>
      <c r="E29" s="502"/>
      <c r="F29" s="591" t="s">
        <v>247</v>
      </c>
      <c r="G29" s="592"/>
      <c r="H29" s="499"/>
      <c r="I29" s="591" t="s">
        <v>132</v>
      </c>
      <c r="J29" s="592"/>
    </row>
    <row r="30" spans="2:10" ht="16.5" x14ac:dyDescent="0.35">
      <c r="B30" s="595" t="s">
        <v>338</v>
      </c>
      <c r="C30" s="505" t="s">
        <v>316</v>
      </c>
      <c r="D30" s="505" t="s">
        <v>317</v>
      </c>
      <c r="E30" s="501"/>
      <c r="F30" s="505" t="s">
        <v>316</v>
      </c>
      <c r="G30" s="505" t="s">
        <v>317</v>
      </c>
      <c r="H30" s="506"/>
      <c r="I30" s="505" t="s">
        <v>316</v>
      </c>
      <c r="J30" s="505" t="s">
        <v>317</v>
      </c>
    </row>
    <row r="31" spans="2:10" ht="16.5" customHeight="1" x14ac:dyDescent="0.35">
      <c r="B31" s="595">
        <v>0</v>
      </c>
      <c r="C31" s="593" t="s">
        <v>130</v>
      </c>
      <c r="D31" s="593"/>
      <c r="E31" s="501"/>
      <c r="F31" s="593" t="s">
        <v>130</v>
      </c>
      <c r="G31" s="593"/>
      <c r="H31" s="500"/>
      <c r="I31" s="593" t="s">
        <v>130</v>
      </c>
      <c r="J31" s="593"/>
    </row>
    <row r="32" spans="2:10" ht="16.5" x14ac:dyDescent="0.45">
      <c r="B32" s="507" t="s">
        <v>339</v>
      </c>
      <c r="C32" s="523">
        <v>216194.46</v>
      </c>
      <c r="D32" s="523">
        <v>254875.53</v>
      </c>
      <c r="E32" s="524"/>
      <c r="F32" s="523">
        <v>0</v>
      </c>
      <c r="G32" s="523">
        <v>0</v>
      </c>
      <c r="H32" s="524"/>
      <c r="I32" s="523">
        <v>216194.46</v>
      </c>
      <c r="J32" s="523">
        <v>254875.53</v>
      </c>
    </row>
    <row r="33" spans="2:10" ht="16.5" x14ac:dyDescent="0.45">
      <c r="B33" s="525" t="s">
        <v>340</v>
      </c>
      <c r="C33" s="524">
        <v>185705.13200000001</v>
      </c>
      <c r="D33" s="524">
        <v>194389.242</v>
      </c>
      <c r="E33" s="524"/>
      <c r="F33" s="524">
        <v>0</v>
      </c>
      <c r="G33" s="524">
        <v>0</v>
      </c>
      <c r="H33" s="524"/>
      <c r="I33" s="524">
        <v>185705.13200000001</v>
      </c>
      <c r="J33" s="524">
        <v>194389.242</v>
      </c>
    </row>
    <row r="34" spans="2:10" ht="16.5" x14ac:dyDescent="0.45">
      <c r="B34" s="525" t="s">
        <v>341</v>
      </c>
      <c r="C34" s="524">
        <v>2957184.952</v>
      </c>
      <c r="D34" s="524">
        <v>2969023.9240000001</v>
      </c>
      <c r="E34" s="524"/>
      <c r="F34" s="510">
        <v>134.14355113133198</v>
      </c>
      <c r="G34" s="524">
        <v>696.02256996478081</v>
      </c>
      <c r="H34" s="524"/>
      <c r="I34" s="524">
        <v>2957050.8084488688</v>
      </c>
      <c r="J34" s="524">
        <v>2968327.9014300355</v>
      </c>
    </row>
    <row r="35" spans="2:10" ht="16.5" x14ac:dyDescent="0.45">
      <c r="B35" s="525" t="s">
        <v>342</v>
      </c>
      <c r="C35" s="524">
        <v>17405.214</v>
      </c>
      <c r="D35" s="524">
        <v>19637.708999999999</v>
      </c>
      <c r="E35" s="524"/>
      <c r="F35" s="524">
        <v>0</v>
      </c>
      <c r="G35" s="524">
        <v>0</v>
      </c>
      <c r="H35" s="524"/>
      <c r="I35" s="524">
        <v>17405.214</v>
      </c>
      <c r="J35" s="524">
        <v>19637.708999999999</v>
      </c>
    </row>
    <row r="36" spans="2:10" ht="16.5" x14ac:dyDescent="0.45">
      <c r="B36" s="525" t="s">
        <v>343</v>
      </c>
      <c r="C36" s="524">
        <v>21008.477999999999</v>
      </c>
      <c r="D36" s="524">
        <v>19829.861000000001</v>
      </c>
      <c r="E36" s="524"/>
      <c r="F36" s="524">
        <v>0</v>
      </c>
      <c r="G36" s="524">
        <v>0</v>
      </c>
      <c r="H36" s="524"/>
      <c r="I36" s="524">
        <v>21008.477999999999</v>
      </c>
      <c r="J36" s="524">
        <v>19829.861000000001</v>
      </c>
    </row>
    <row r="37" spans="2:10" ht="16.5" x14ac:dyDescent="0.45">
      <c r="B37" s="525" t="s">
        <v>344</v>
      </c>
      <c r="C37" s="524">
        <v>33511.154999999999</v>
      </c>
      <c r="D37" s="524">
        <v>54818.97</v>
      </c>
      <c r="E37" s="524"/>
      <c r="F37" s="524">
        <v>0</v>
      </c>
      <c r="G37" s="524">
        <v>0</v>
      </c>
      <c r="H37" s="524"/>
      <c r="I37" s="524">
        <v>33511.154999999999</v>
      </c>
      <c r="J37" s="524">
        <v>54818.97</v>
      </c>
    </row>
    <row r="38" spans="2:10" ht="16.5" x14ac:dyDescent="0.45">
      <c r="B38" s="525" t="s">
        <v>345</v>
      </c>
      <c r="C38" s="524">
        <v>153242.29300000001</v>
      </c>
      <c r="D38" s="524">
        <v>165236.66099999999</v>
      </c>
      <c r="E38" s="524"/>
      <c r="F38" s="524">
        <v>0</v>
      </c>
      <c r="G38" s="524">
        <v>0</v>
      </c>
      <c r="H38" s="524"/>
      <c r="I38" s="524">
        <v>153242.29300000001</v>
      </c>
      <c r="J38" s="524">
        <v>165236.66099999999</v>
      </c>
    </row>
    <row r="39" spans="2:10" ht="16.5" x14ac:dyDescent="0.45">
      <c r="B39" s="525" t="s">
        <v>346</v>
      </c>
      <c r="C39" s="524">
        <v>37423.824999999997</v>
      </c>
      <c r="D39" s="524">
        <v>91885.327999999994</v>
      </c>
      <c r="E39" s="524"/>
      <c r="F39" s="524">
        <v>0</v>
      </c>
      <c r="G39" s="524">
        <v>0</v>
      </c>
      <c r="H39" s="524"/>
      <c r="I39" s="524">
        <v>37423.824999999997</v>
      </c>
      <c r="J39" s="524">
        <v>91885.327999999994</v>
      </c>
    </row>
    <row r="40" spans="2:10" ht="16.5" x14ac:dyDescent="0.45">
      <c r="B40" s="525" t="s">
        <v>347</v>
      </c>
      <c r="C40" s="524">
        <v>3533.873</v>
      </c>
      <c r="D40" s="524">
        <v>3473.2649999999999</v>
      </c>
      <c r="E40" s="524"/>
      <c r="F40" s="524">
        <v>0</v>
      </c>
      <c r="G40" s="524">
        <v>0</v>
      </c>
      <c r="H40" s="524"/>
      <c r="I40" s="524">
        <v>3533.873</v>
      </c>
      <c r="J40" s="524">
        <v>3473.2649999999999</v>
      </c>
    </row>
    <row r="41" spans="2:10" ht="16.5" x14ac:dyDescent="0.35">
      <c r="B41" s="513" t="s">
        <v>348</v>
      </c>
      <c r="C41" s="514">
        <v>3625209.3820000007</v>
      </c>
      <c r="D41" s="514">
        <v>3773170.49</v>
      </c>
      <c r="E41" s="515"/>
      <c r="F41" s="514">
        <v>134.14355113133198</v>
      </c>
      <c r="G41" s="514">
        <v>696.02256996478081</v>
      </c>
      <c r="H41" s="510"/>
      <c r="I41" s="514">
        <v>3625075.2384488694</v>
      </c>
      <c r="J41" s="514">
        <v>3772474.4674300356</v>
      </c>
    </row>
    <row r="42" spans="2:10" ht="16.5" x14ac:dyDescent="0.45">
      <c r="B42" s="525" t="s">
        <v>349</v>
      </c>
      <c r="C42" s="524">
        <v>4428706.2829999998</v>
      </c>
      <c r="D42" s="524">
        <v>4173654.72</v>
      </c>
      <c r="E42" s="524"/>
      <c r="F42" s="524">
        <v>0</v>
      </c>
      <c r="G42" s="524">
        <v>0</v>
      </c>
      <c r="H42" s="524"/>
      <c r="I42" s="524">
        <v>4428706.2829999998</v>
      </c>
      <c r="J42" s="524">
        <v>4173654.72</v>
      </c>
    </row>
    <row r="43" spans="2:10" ht="16.5" x14ac:dyDescent="0.45">
      <c r="B43" s="525" t="s">
        <v>350</v>
      </c>
      <c r="C43" s="524">
        <v>869731.45200000005</v>
      </c>
      <c r="D43" s="524">
        <v>874005.34400000004</v>
      </c>
      <c r="E43" s="524"/>
      <c r="F43" s="524">
        <v>0</v>
      </c>
      <c r="G43" s="524">
        <v>0</v>
      </c>
      <c r="H43" s="524"/>
      <c r="I43" s="524">
        <v>869731.45200000005</v>
      </c>
      <c r="J43" s="524">
        <v>874005.34400000004</v>
      </c>
    </row>
    <row r="44" spans="2:10" ht="16.5" x14ac:dyDescent="0.45">
      <c r="B44" s="525" t="s">
        <v>351</v>
      </c>
      <c r="C44" s="524">
        <v>2217.067</v>
      </c>
      <c r="D44" s="524">
        <v>3250.5940000000001</v>
      </c>
      <c r="E44" s="524"/>
      <c r="F44" s="524">
        <v>0</v>
      </c>
      <c r="G44" s="524">
        <v>0</v>
      </c>
      <c r="H44" s="524"/>
      <c r="I44" s="524">
        <v>2217.067</v>
      </c>
      <c r="J44" s="524">
        <v>3250.5940000000001</v>
      </c>
    </row>
    <row r="45" spans="2:10" ht="16.5" x14ac:dyDescent="0.45">
      <c r="B45" s="525" t="s">
        <v>352</v>
      </c>
      <c r="C45" s="524">
        <v>59320.997000000003</v>
      </c>
      <c r="D45" s="524">
        <v>62270.815000000002</v>
      </c>
      <c r="E45" s="524"/>
      <c r="F45" s="510">
        <v>-351.09742409179978</v>
      </c>
      <c r="G45" s="524">
        <v>16920.017586575799</v>
      </c>
      <c r="H45" s="524"/>
      <c r="I45" s="524">
        <v>59672.094424091803</v>
      </c>
      <c r="J45" s="524">
        <v>45350.797413424203</v>
      </c>
    </row>
    <row r="46" spans="2:10" ht="16.5" x14ac:dyDescent="0.45">
      <c r="B46" s="525" t="s">
        <v>353</v>
      </c>
      <c r="C46" s="524">
        <v>686997.83700000006</v>
      </c>
      <c r="D46" s="524">
        <v>645100.21799999999</v>
      </c>
      <c r="E46" s="524"/>
      <c r="F46" s="510">
        <v>69014.526727423538</v>
      </c>
      <c r="G46" s="524">
        <v>336021.34419630014</v>
      </c>
      <c r="H46" s="524"/>
      <c r="I46" s="524">
        <v>617983.31027257652</v>
      </c>
      <c r="J46" s="524">
        <v>309078.87380369985</v>
      </c>
    </row>
    <row r="47" spans="2:10" ht="16.5" x14ac:dyDescent="0.45">
      <c r="B47" s="525" t="s">
        <v>354</v>
      </c>
      <c r="C47" s="524">
        <v>6529.7969999999996</v>
      </c>
      <c r="D47" s="524">
        <v>10342.19</v>
      </c>
      <c r="E47" s="524"/>
      <c r="F47" s="524">
        <v>0</v>
      </c>
      <c r="G47" s="524">
        <v>0</v>
      </c>
      <c r="H47" s="524"/>
      <c r="I47" s="524">
        <v>6529.7969999999996</v>
      </c>
      <c r="J47" s="524">
        <v>10342.19</v>
      </c>
    </row>
    <row r="48" spans="2:10" ht="16.5" x14ac:dyDescent="0.45">
      <c r="B48" s="525" t="s">
        <v>355</v>
      </c>
      <c r="C48" s="524">
        <v>50.601999999999997</v>
      </c>
      <c r="D48" s="524">
        <v>470.327</v>
      </c>
      <c r="E48" s="524"/>
      <c r="F48" s="524">
        <v>0</v>
      </c>
      <c r="G48" s="524">
        <v>0</v>
      </c>
      <c r="H48" s="524"/>
      <c r="I48" s="524">
        <v>50.601999999999997</v>
      </c>
      <c r="J48" s="524">
        <v>470.327</v>
      </c>
    </row>
    <row r="49" spans="2:10" ht="16.5" x14ac:dyDescent="0.45">
      <c r="B49" s="525" t="s">
        <v>356</v>
      </c>
      <c r="C49" s="524">
        <v>51925.866999999998</v>
      </c>
      <c r="D49" s="524">
        <v>47554.409</v>
      </c>
      <c r="E49" s="524"/>
      <c r="F49" s="524">
        <v>0</v>
      </c>
      <c r="G49" s="524">
        <v>0</v>
      </c>
      <c r="H49" s="524"/>
      <c r="I49" s="524">
        <v>51925.866999999998</v>
      </c>
      <c r="J49" s="524">
        <v>47554.409</v>
      </c>
    </row>
    <row r="50" spans="2:10" ht="16.5" x14ac:dyDescent="0.35">
      <c r="B50" s="513" t="s">
        <v>357</v>
      </c>
      <c r="C50" s="514">
        <v>6105479.9019999998</v>
      </c>
      <c r="D50" s="514">
        <v>5816648.6170000006</v>
      </c>
      <c r="E50" s="515"/>
      <c r="F50" s="514">
        <v>68663.429303331737</v>
      </c>
      <c r="G50" s="514">
        <v>352941.36178287596</v>
      </c>
      <c r="H50" s="510"/>
      <c r="I50" s="514">
        <v>6036816.4726966685</v>
      </c>
      <c r="J50" s="514">
        <v>5463707.2552171247</v>
      </c>
    </row>
    <row r="51" spans="2:10" ht="16.5" x14ac:dyDescent="0.35">
      <c r="B51" s="516" t="s">
        <v>159</v>
      </c>
      <c r="C51" s="517">
        <v>9730689.284</v>
      </c>
      <c r="D51" s="517">
        <v>9589819.1070000008</v>
      </c>
      <c r="E51" s="515"/>
      <c r="F51" s="517">
        <v>68797.572854463069</v>
      </c>
      <c r="G51" s="517">
        <v>353637.38435284072</v>
      </c>
      <c r="H51" s="510"/>
      <c r="I51" s="517">
        <v>9661891.711145537</v>
      </c>
      <c r="J51" s="517">
        <v>9236181.7226471603</v>
      </c>
    </row>
    <row r="52" spans="2:10" ht="16.5" x14ac:dyDescent="0.45">
      <c r="B52" s="526"/>
      <c r="C52" s="527"/>
      <c r="D52" s="527"/>
      <c r="E52" s="498"/>
      <c r="F52" s="498"/>
      <c r="G52" s="498"/>
      <c r="H52" s="527"/>
      <c r="I52" s="527"/>
      <c r="J52" s="527"/>
    </row>
    <row r="53" spans="2:10" ht="16.5" x14ac:dyDescent="0.45">
      <c r="B53" s="525" t="s">
        <v>358</v>
      </c>
      <c r="C53" s="528">
        <v>2343320.0240000002</v>
      </c>
      <c r="D53" s="528">
        <v>2343320.0240000002</v>
      </c>
      <c r="E53" s="529"/>
      <c r="F53" s="528">
        <v>0</v>
      </c>
      <c r="G53" s="528">
        <v>0</v>
      </c>
      <c r="H53" s="530"/>
      <c r="I53" s="528">
        <v>2343320.0240000002</v>
      </c>
      <c r="J53" s="528">
        <v>2343320.0240000002</v>
      </c>
    </row>
    <row r="54" spans="2:10" ht="16.5" x14ac:dyDescent="0.45">
      <c r="B54" s="525" t="s">
        <v>359</v>
      </c>
      <c r="C54" s="528">
        <v>2602058.5019999999</v>
      </c>
      <c r="D54" s="528">
        <v>2564509.8199999998</v>
      </c>
      <c r="E54" s="529"/>
      <c r="F54" s="524">
        <v>-73458.911775597197</v>
      </c>
      <c r="G54" s="524">
        <v>-125761.883382459</v>
      </c>
      <c r="H54" s="530"/>
      <c r="I54" s="528">
        <v>2675517.4137755972</v>
      </c>
      <c r="J54" s="528">
        <v>2690271.703382459</v>
      </c>
    </row>
    <row r="55" spans="2:10" ht="16.5" x14ac:dyDescent="0.45">
      <c r="B55" s="525" t="s">
        <v>360</v>
      </c>
      <c r="C55" s="528">
        <v>457664.88</v>
      </c>
      <c r="D55" s="528">
        <v>457664.88</v>
      </c>
      <c r="E55" s="529"/>
      <c r="F55" s="528">
        <v>0</v>
      </c>
      <c r="G55" s="528">
        <v>0</v>
      </c>
      <c r="H55" s="530"/>
      <c r="I55" s="528">
        <v>457664.88</v>
      </c>
      <c r="J55" s="528">
        <v>457664.88</v>
      </c>
    </row>
    <row r="56" spans="2:10" ht="16.5" x14ac:dyDescent="0.45">
      <c r="B56" s="525" t="s">
        <v>361</v>
      </c>
      <c r="C56" s="524">
        <v>-161831.43900000001</v>
      </c>
      <c r="D56" s="524">
        <v>-161831.43900000001</v>
      </c>
      <c r="E56" s="529"/>
      <c r="F56" s="528">
        <v>0</v>
      </c>
      <c r="G56" s="528">
        <v>0</v>
      </c>
      <c r="H56" s="530"/>
      <c r="I56" s="524">
        <v>-161831.43900000001</v>
      </c>
      <c r="J56" s="524">
        <v>-161831.43900000001</v>
      </c>
    </row>
    <row r="57" spans="2:10" ht="16.5" x14ac:dyDescent="0.45">
      <c r="B57" s="525" t="s">
        <v>362</v>
      </c>
      <c r="C57" s="524">
        <v>-191224.27100000001</v>
      </c>
      <c r="D57" s="524">
        <v>-579778.40599999996</v>
      </c>
      <c r="E57" s="529"/>
      <c r="F57" s="528">
        <v>194131.99217365982</v>
      </c>
      <c r="G57" s="528">
        <v>765425.58718644956</v>
      </c>
      <c r="H57" s="530"/>
      <c r="I57" s="524">
        <v>-385356.2631736598</v>
      </c>
      <c r="J57" s="524">
        <v>-1345203.9931864496</v>
      </c>
    </row>
    <row r="58" spans="2:10" ht="33" x14ac:dyDescent="0.35">
      <c r="B58" s="531" t="s">
        <v>363</v>
      </c>
      <c r="C58" s="532">
        <v>5049987.6960000005</v>
      </c>
      <c r="D58" s="532">
        <v>4623884.8790000007</v>
      </c>
      <c r="E58" s="501"/>
      <c r="F58" s="533">
        <v>120673.08039806262</v>
      </c>
      <c r="G58" s="533">
        <v>639663.7038039905</v>
      </c>
      <c r="H58" s="530"/>
      <c r="I58" s="532">
        <v>4929314.6156019382</v>
      </c>
      <c r="J58" s="532">
        <v>3984221.1751960102</v>
      </c>
    </row>
    <row r="59" spans="2:10" ht="16.5" x14ac:dyDescent="0.45">
      <c r="B59" s="525" t="s">
        <v>364</v>
      </c>
      <c r="C59" s="528">
        <v>686794.54599999997</v>
      </c>
      <c r="D59" s="528">
        <v>650205.33400000003</v>
      </c>
      <c r="E59" s="529"/>
      <c r="F59" s="534">
        <v>0</v>
      </c>
      <c r="G59" s="534">
        <v>0</v>
      </c>
      <c r="H59" s="530"/>
      <c r="I59" s="530">
        <v>686794.54599999997</v>
      </c>
      <c r="J59" s="530">
        <v>650205.33400000003</v>
      </c>
    </row>
    <row r="60" spans="2:10" ht="16.5" x14ac:dyDescent="0.35">
      <c r="B60" s="513" t="s">
        <v>365</v>
      </c>
      <c r="C60" s="514">
        <v>5736782.2420000006</v>
      </c>
      <c r="D60" s="514">
        <v>5274090.2130000005</v>
      </c>
      <c r="E60" s="515"/>
      <c r="F60" s="514">
        <v>120673.08039806262</v>
      </c>
      <c r="G60" s="514">
        <v>639663.7038039905</v>
      </c>
      <c r="H60" s="510"/>
      <c r="I60" s="514">
        <v>5616109.1616019383</v>
      </c>
      <c r="J60" s="514">
        <v>4634426.5091960095</v>
      </c>
    </row>
    <row r="61" spans="2:10" ht="16.5" x14ac:dyDescent="0.35">
      <c r="B61" s="516" t="s">
        <v>366</v>
      </c>
      <c r="C61" s="517">
        <v>15467471.526000001</v>
      </c>
      <c r="D61" s="517">
        <v>14863909.32</v>
      </c>
      <c r="E61" s="515"/>
      <c r="F61" s="517">
        <v>189470.65325252569</v>
      </c>
      <c r="G61" s="517">
        <v>993301.08815683122</v>
      </c>
      <c r="H61" s="510"/>
      <c r="I61" s="517">
        <v>15278000.872747475</v>
      </c>
      <c r="J61" s="517">
        <v>13870608.23184317</v>
      </c>
    </row>
  </sheetData>
  <mergeCells count="14">
    <mergeCell ref="I29:J29"/>
    <mergeCell ref="C31:D31"/>
    <mergeCell ref="F31:G31"/>
    <mergeCell ref="I31:J31"/>
    <mergeCell ref="B5:B6"/>
    <mergeCell ref="B30:B31"/>
    <mergeCell ref="C29:D29"/>
    <mergeCell ref="F29:G29"/>
    <mergeCell ref="C4:D4"/>
    <mergeCell ref="F4:G4"/>
    <mergeCell ref="I4:J4"/>
    <mergeCell ref="C6:D6"/>
    <mergeCell ref="F6:G6"/>
    <mergeCell ref="I6:J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4B9DD-B745-4BA2-849C-2EB1E6AA6D80}">
  <sheetPr>
    <tabColor theme="4" tint="0.79998168889431442"/>
  </sheetPr>
  <dimension ref="B1:M39"/>
  <sheetViews>
    <sheetView showGridLines="0" zoomScale="85" zoomScaleNormal="85" workbookViewId="0">
      <selection activeCell="T29" sqref="T29"/>
    </sheetView>
  </sheetViews>
  <sheetFormatPr baseColWidth="10" defaultColWidth="11.453125" defaultRowHeight="15" x14ac:dyDescent="0.4"/>
  <cols>
    <col min="1" max="1" width="1" style="3" customWidth="1"/>
    <col min="2" max="2" width="17.54296875" style="3" customWidth="1"/>
    <col min="3" max="3" width="14.1796875" style="3" bestFit="1" customWidth="1"/>
    <col min="4" max="4" width="13.54296875" style="3" bestFit="1" customWidth="1"/>
    <col min="5" max="5" width="10.54296875" style="3" customWidth="1"/>
    <col min="6" max="6" width="0.81640625" style="3" customWidth="1"/>
    <col min="7" max="7" width="13.81640625" style="3" bestFit="1" customWidth="1"/>
    <col min="8" max="8" width="14.26953125" style="3" bestFit="1" customWidth="1"/>
    <col min="9" max="9" width="9.54296875" style="3" customWidth="1"/>
    <col min="10" max="10" width="0.81640625" style="3" customWidth="1"/>
    <col min="11" max="11" width="13.54296875" style="3" bestFit="1" customWidth="1"/>
    <col min="12" max="12" width="12.81640625" style="3" bestFit="1" customWidth="1"/>
    <col min="13" max="13" width="8.54296875" style="3" bestFit="1" customWidth="1"/>
    <col min="14" max="16384" width="11.453125" style="3"/>
  </cols>
  <sheetData>
    <row r="1" spans="2:13" ht="21" customHeight="1" x14ac:dyDescent="0.4"/>
    <row r="2" spans="2:13" s="6" customFormat="1" ht="15.5" customHeight="1" x14ac:dyDescent="0.4">
      <c r="B2" s="430" t="s">
        <v>210</v>
      </c>
    </row>
    <row r="3" spans="2:13" ht="21" customHeight="1" x14ac:dyDescent="0.4"/>
    <row r="4" spans="2:13" ht="21" customHeight="1" x14ac:dyDescent="0.4"/>
    <row r="5" spans="2:13" ht="21" customHeight="1" x14ac:dyDescent="0.4">
      <c r="B5" s="137" t="s">
        <v>174</v>
      </c>
      <c r="C5" s="390"/>
    </row>
    <row r="7" spans="2:13" ht="18" customHeight="1" x14ac:dyDescent="0.4">
      <c r="B7" s="363"/>
      <c r="C7" s="596" t="s">
        <v>173</v>
      </c>
      <c r="D7" s="596"/>
      <c r="E7" s="596"/>
      <c r="F7" s="389"/>
      <c r="G7" s="587" t="s">
        <v>172</v>
      </c>
      <c r="H7" s="587"/>
      <c r="I7" s="587"/>
      <c r="J7" s="389"/>
      <c r="K7" s="587" t="s">
        <v>171</v>
      </c>
      <c r="L7" s="587"/>
      <c r="M7" s="587"/>
    </row>
    <row r="8" spans="2:13" ht="18" customHeight="1" x14ac:dyDescent="0.4">
      <c r="B8" s="363"/>
      <c r="C8" s="388" t="str">
        <f>'Balance Sheet'!C8</f>
        <v>JUN 26</v>
      </c>
      <c r="D8" s="388" t="str">
        <f>'Balance Sheet'!D8</f>
        <v>DEC 25</v>
      </c>
      <c r="E8" s="387" t="s">
        <v>148</v>
      </c>
      <c r="F8" s="364"/>
      <c r="G8" s="388" t="str">
        <f>+C8</f>
        <v>JUN 26</v>
      </c>
      <c r="H8" s="387" t="str">
        <f>+D8</f>
        <v>DEC 25</v>
      </c>
      <c r="I8" s="387" t="s">
        <v>148</v>
      </c>
      <c r="J8" s="364"/>
      <c r="K8" s="388" t="str">
        <f>+G8</f>
        <v>JUN 26</v>
      </c>
      <c r="L8" s="387" t="str">
        <f>+H8</f>
        <v>DEC 25</v>
      </c>
      <c r="M8" s="387" t="s">
        <v>148</v>
      </c>
    </row>
    <row r="9" spans="2:13" ht="18" customHeight="1" x14ac:dyDescent="0.4">
      <c r="B9" s="386" t="s">
        <v>0</v>
      </c>
      <c r="C9" s="385">
        <v>6707909.1979999999</v>
      </c>
      <c r="D9" s="385">
        <v>6671545.21</v>
      </c>
      <c r="E9" s="384">
        <v>5.4506095447715008E-3</v>
      </c>
      <c r="F9" s="383">
        <v>0</v>
      </c>
      <c r="G9" s="385">
        <v>6365734.2410000004</v>
      </c>
      <c r="H9" s="385">
        <v>6258956.7810000004</v>
      </c>
      <c r="I9" s="384">
        <v>1.7059945249045194E-2</v>
      </c>
      <c r="J9" s="383">
        <v>0</v>
      </c>
      <c r="K9" s="385">
        <v>1430959.7320000001</v>
      </c>
      <c r="L9" s="385">
        <v>1395348.7409999999</v>
      </c>
      <c r="M9" s="384">
        <v>2.5521211976354374E-2</v>
      </c>
    </row>
    <row r="10" spans="2:13" ht="18" customHeight="1" x14ac:dyDescent="0.4">
      <c r="B10" s="386" t="s">
        <v>1</v>
      </c>
      <c r="C10" s="385">
        <v>2285847.7400000002</v>
      </c>
      <c r="D10" s="385">
        <v>2025912.1780000001</v>
      </c>
      <c r="E10" s="384">
        <v>0.12830544424517498</v>
      </c>
      <c r="F10" s="383">
        <v>0</v>
      </c>
      <c r="G10" s="385">
        <v>953645.33499999996</v>
      </c>
      <c r="H10" s="385">
        <v>883552.77899999998</v>
      </c>
      <c r="I10" s="384">
        <v>7.9330355430866639E-2</v>
      </c>
      <c r="J10" s="383">
        <v>0</v>
      </c>
      <c r="K10" s="385">
        <v>1423301.9069999999</v>
      </c>
      <c r="L10" s="385">
        <v>1224238.517</v>
      </c>
      <c r="M10" s="384">
        <v>0.16260180286420445</v>
      </c>
    </row>
    <row r="11" spans="2:13" ht="18" customHeight="1" x14ac:dyDescent="0.4">
      <c r="B11" s="386" t="s">
        <v>170</v>
      </c>
      <c r="C11" s="385">
        <v>1739401.9720000001</v>
      </c>
      <c r="D11" s="385">
        <v>1725592.0279999999</v>
      </c>
      <c r="E11" s="381">
        <v>8.0030179648002964E-3</v>
      </c>
      <c r="F11" s="383">
        <v>0</v>
      </c>
      <c r="G11" s="385">
        <v>1026168.473</v>
      </c>
      <c r="H11" s="385">
        <v>1036297.932</v>
      </c>
      <c r="I11" s="384">
        <v>-9.7746590890620544E-3</v>
      </c>
      <c r="J11" s="383">
        <v>0</v>
      </c>
      <c r="K11" s="385">
        <v>65589.822</v>
      </c>
      <c r="L11" s="385">
        <v>56545.298000000003</v>
      </c>
      <c r="M11" s="384">
        <v>0.1599518318923705</v>
      </c>
    </row>
    <row r="12" spans="2:13" ht="18" customHeight="1" x14ac:dyDescent="0.4">
      <c r="B12" s="386" t="s">
        <v>50</v>
      </c>
      <c r="C12" s="385">
        <v>1118591.6370000001</v>
      </c>
      <c r="D12" s="385">
        <v>1065563.6459999999</v>
      </c>
      <c r="E12" s="381">
        <v>4.97652028567801E-2</v>
      </c>
      <c r="F12" s="383">
        <v>0</v>
      </c>
      <c r="G12" s="385">
        <v>603137.83499999996</v>
      </c>
      <c r="H12" s="385">
        <v>628878.38</v>
      </c>
      <c r="I12" s="384">
        <v>-4.0930879194797654E-2</v>
      </c>
      <c r="J12" s="383">
        <v>0</v>
      </c>
      <c r="K12" s="385">
        <v>413265.05300000001</v>
      </c>
      <c r="L12" s="385">
        <v>428592.51699999999</v>
      </c>
      <c r="M12" s="384">
        <v>-3.5762322933883595E-2</v>
      </c>
    </row>
    <row r="13" spans="2:13" ht="18" customHeight="1" x14ac:dyDescent="0.4">
      <c r="B13" s="386" t="s">
        <v>51</v>
      </c>
      <c r="C13" s="385">
        <v>1673145.0819999999</v>
      </c>
      <c r="D13" s="385">
        <v>1714884.919</v>
      </c>
      <c r="E13" s="381">
        <v>-2.4339730635884127E-2</v>
      </c>
      <c r="F13" s="383">
        <v>0</v>
      </c>
      <c r="G13" s="385">
        <v>438198.761</v>
      </c>
      <c r="H13" s="385">
        <v>464557.40600000002</v>
      </c>
      <c r="I13" s="384">
        <v>-5.6739263349511626E-2</v>
      </c>
      <c r="J13" s="383">
        <v>0</v>
      </c>
      <c r="K13" s="385">
        <v>1008940.755</v>
      </c>
      <c r="L13" s="385">
        <v>1032757.249</v>
      </c>
      <c r="M13" s="384">
        <v>-2.3061076572506334E-2</v>
      </c>
    </row>
    <row r="14" spans="2:13" ht="18" customHeight="1" x14ac:dyDescent="0.4">
      <c r="B14" s="386" t="s">
        <v>2</v>
      </c>
      <c r="C14" s="385">
        <v>1856212.0290000001</v>
      </c>
      <c r="D14" s="385">
        <v>1568296.473</v>
      </c>
      <c r="E14" s="381">
        <v>0.1835849030822887</v>
      </c>
      <c r="F14" s="383">
        <v>0</v>
      </c>
      <c r="G14" s="385">
        <v>335799.24400000001</v>
      </c>
      <c r="H14" s="385">
        <v>308600.25300000003</v>
      </c>
      <c r="I14" s="384">
        <v>8.8136645176373207E-2</v>
      </c>
      <c r="J14" s="383">
        <v>0</v>
      </c>
      <c r="K14" s="385">
        <v>1262157.0719999999</v>
      </c>
      <c r="L14" s="385">
        <v>1018363.7709999999</v>
      </c>
      <c r="M14" s="384">
        <v>0.23939706806400118</v>
      </c>
    </row>
    <row r="15" spans="2:13" ht="18" customHeight="1" x14ac:dyDescent="0.4">
      <c r="B15" s="382" t="s">
        <v>169</v>
      </c>
      <c r="C15" s="380">
        <v>86363.868000000002</v>
      </c>
      <c r="D15" s="380">
        <v>92114.865999999995</v>
      </c>
      <c r="E15" s="379">
        <v>-6.2432897638910911E-2</v>
      </c>
      <c r="F15" s="383">
        <v>0</v>
      </c>
      <c r="G15" s="380">
        <v>8005.3950000000004</v>
      </c>
      <c r="H15" s="380">
        <v>8975.5759999999991</v>
      </c>
      <c r="I15" s="379">
        <v>-0.10809122445177877</v>
      </c>
      <c r="J15" s="383">
        <v>0</v>
      </c>
      <c r="K15" s="380">
        <v>132567.90100000001</v>
      </c>
      <c r="L15" s="380">
        <v>118244.12</v>
      </c>
      <c r="M15" s="379">
        <v>0.12113736395518027</v>
      </c>
    </row>
    <row r="16" spans="2:13" ht="18" customHeight="1" x14ac:dyDescent="0.4">
      <c r="B16" s="339" t="s">
        <v>31</v>
      </c>
      <c r="C16" s="377">
        <v>15467471.526000001</v>
      </c>
      <c r="D16" s="377">
        <v>14863909.32</v>
      </c>
      <c r="E16" s="376">
        <v>4.0605885908351347E-2</v>
      </c>
      <c r="F16" s="378">
        <v>0</v>
      </c>
      <c r="G16" s="377">
        <v>9730689.284</v>
      </c>
      <c r="H16" s="377">
        <v>9589819.1070000008</v>
      </c>
      <c r="I16" s="376">
        <v>1.4689555186413461E-2</v>
      </c>
      <c r="J16" s="378">
        <v>0</v>
      </c>
      <c r="K16" s="377">
        <v>5736782.2419999996</v>
      </c>
      <c r="L16" s="377">
        <v>5274090.2129999995</v>
      </c>
      <c r="M16" s="376">
        <v>8.7729259514659041E-2</v>
      </c>
    </row>
    <row r="17" spans="2:13" x14ac:dyDescent="0.4">
      <c r="B17" s="382" t="s">
        <v>168</v>
      </c>
      <c r="C17" s="380">
        <v>189470.65325252572</v>
      </c>
      <c r="D17" s="380">
        <v>993301.08815683122</v>
      </c>
      <c r="E17" s="379">
        <v>-0.80925153962721685</v>
      </c>
      <c r="F17" s="381">
        <v>0</v>
      </c>
      <c r="G17" s="380">
        <v>68797.572854463069</v>
      </c>
      <c r="H17" s="380">
        <v>353637.38435284072</v>
      </c>
      <c r="I17" s="379">
        <v>-0.80545729637616459</v>
      </c>
      <c r="J17" s="381">
        <v>0</v>
      </c>
      <c r="K17" s="380">
        <v>120673.08039806262</v>
      </c>
      <c r="L17" s="380">
        <v>639663.7038039905</v>
      </c>
      <c r="M17" s="379">
        <v>-0.81134918289026448</v>
      </c>
    </row>
    <row r="18" spans="2:13" x14ac:dyDescent="0.4">
      <c r="B18" s="339" t="s">
        <v>166</v>
      </c>
      <c r="C18" s="377">
        <v>15278000.872747475</v>
      </c>
      <c r="D18" s="377">
        <v>13870608.23184317</v>
      </c>
      <c r="E18" s="376">
        <v>0.10146582019909633</v>
      </c>
      <c r="F18" s="378">
        <v>0</v>
      </c>
      <c r="G18" s="377">
        <v>9661891.711145537</v>
      </c>
      <c r="H18" s="377">
        <v>9236181.7226471603</v>
      </c>
      <c r="I18" s="376">
        <v>4.6091556151881985E-2</v>
      </c>
      <c r="J18" s="378">
        <v>0</v>
      </c>
      <c r="K18" s="377">
        <v>5616109.1616019374</v>
      </c>
      <c r="L18" s="377">
        <v>4634426.5091960095</v>
      </c>
      <c r="M18" s="376">
        <v>0.211823976593003</v>
      </c>
    </row>
    <row r="39" spans="9:9" x14ac:dyDescent="0.4">
      <c r="I39" s="193"/>
    </row>
  </sheetData>
  <mergeCells count="3">
    <mergeCell ref="C7:E7"/>
    <mergeCell ref="G7:I7"/>
    <mergeCell ref="K7:M7"/>
  </mergeCells>
  <hyperlinks>
    <hyperlink ref="B2" location="Home!A1" display="Home" xr:uid="{1108ED3B-0DC3-47B7-AB24-5E6BAAA2EE2C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  <pageSetUpPr fitToPage="1"/>
  </sheetPr>
  <dimension ref="B1:R85"/>
  <sheetViews>
    <sheetView showGridLines="0" zoomScale="76" zoomScaleNormal="76" zoomScaleSheetLayoutView="100" workbookViewId="0">
      <selection activeCell="L20" sqref="L20"/>
    </sheetView>
  </sheetViews>
  <sheetFormatPr baseColWidth="10" defaultColWidth="11.453125" defaultRowHeight="15" x14ac:dyDescent="0.4"/>
  <cols>
    <col min="1" max="1" width="7.1796875" style="6" customWidth="1"/>
    <col min="2" max="2" width="13.7265625" style="6" customWidth="1"/>
    <col min="3" max="4" width="16.1796875" style="6" bestFit="1" customWidth="1"/>
    <col min="5" max="8" width="13.453125" style="6" customWidth="1"/>
    <col min="9" max="9" width="5.1796875" style="6" customWidth="1"/>
    <col min="10" max="10" width="11.453125" style="6" customWidth="1"/>
    <col min="11" max="16" width="12.7265625" style="6" customWidth="1"/>
    <col min="17" max="17" width="2.7265625" style="6" customWidth="1"/>
    <col min="18" max="16384" width="11.453125" style="6"/>
  </cols>
  <sheetData>
    <row r="1" spans="2:17" ht="42.5" customHeight="1" x14ac:dyDescent="0.4">
      <c r="B1" s="430" t="s">
        <v>210</v>
      </c>
    </row>
    <row r="2" spans="2:17" ht="16.5" x14ac:dyDescent="0.45">
      <c r="B2" s="429"/>
    </row>
    <row r="3" spans="2:17" s="4" customFormat="1" ht="21" customHeight="1" x14ac:dyDescent="0.4">
      <c r="B3" s="137" t="s">
        <v>212</v>
      </c>
      <c r="C3" s="138"/>
      <c r="D3" s="138"/>
      <c r="E3" s="69"/>
      <c r="F3" s="69"/>
      <c r="G3" s="69"/>
      <c r="H3" s="69"/>
      <c r="I3" s="69"/>
      <c r="J3" s="69"/>
      <c r="K3" s="553" t="s">
        <v>213</v>
      </c>
      <c r="L3" s="553"/>
      <c r="M3" s="553"/>
      <c r="N3" s="553"/>
      <c r="O3" s="553"/>
      <c r="P3" s="553"/>
    </row>
    <row r="4" spans="2:17" ht="14.15" customHeight="1" x14ac:dyDescent="0.4">
      <c r="B4" s="3"/>
      <c r="C4" s="3"/>
      <c r="D4" s="139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7" s="67" customFormat="1" ht="17.149999999999999" customHeight="1" x14ac:dyDescent="0.4">
      <c r="B5" s="42"/>
      <c r="C5" s="552" t="s">
        <v>44</v>
      </c>
      <c r="D5" s="552"/>
      <c r="E5" s="552" t="s">
        <v>45</v>
      </c>
      <c r="F5" s="552"/>
      <c r="G5" s="552" t="s">
        <v>46</v>
      </c>
      <c r="H5" s="552"/>
      <c r="I5" s="62"/>
      <c r="J5" s="3"/>
      <c r="K5" s="552" t="s">
        <v>47</v>
      </c>
      <c r="L5" s="552"/>
      <c r="M5" s="552" t="s">
        <v>37</v>
      </c>
      <c r="N5" s="552"/>
      <c r="O5" s="552" t="s">
        <v>48</v>
      </c>
      <c r="P5" s="552"/>
      <c r="Q5" s="6"/>
    </row>
    <row r="6" spans="2:17" ht="15" customHeight="1" x14ac:dyDescent="0.4">
      <c r="B6" s="69"/>
      <c r="C6" s="70" t="s">
        <v>215</v>
      </c>
      <c r="D6" s="70" t="s">
        <v>108</v>
      </c>
      <c r="E6" s="70" t="s">
        <v>215</v>
      </c>
      <c r="F6" s="70" t="s">
        <v>108</v>
      </c>
      <c r="G6" s="70" t="s">
        <v>215</v>
      </c>
      <c r="H6" s="70" t="s">
        <v>108</v>
      </c>
      <c r="I6" s="3"/>
      <c r="J6" s="3"/>
      <c r="K6" s="70" t="s">
        <v>215</v>
      </c>
      <c r="L6" s="70" t="s">
        <v>108</v>
      </c>
      <c r="M6" s="70" t="s">
        <v>215</v>
      </c>
      <c r="N6" s="70" t="s">
        <v>108</v>
      </c>
      <c r="O6" s="70" t="s">
        <v>215</v>
      </c>
      <c r="P6" s="70" t="s">
        <v>108</v>
      </c>
    </row>
    <row r="7" spans="2:17" s="77" customFormat="1" ht="15" customHeight="1" x14ac:dyDescent="0.35">
      <c r="B7" s="71" t="s">
        <v>0</v>
      </c>
      <c r="C7" s="140">
        <v>296</v>
      </c>
      <c r="D7" s="140">
        <v>287</v>
      </c>
      <c r="E7" s="141">
        <v>0.71283783783783783</v>
      </c>
      <c r="F7" s="141">
        <v>0.70374912891986063</v>
      </c>
      <c r="G7" s="140">
        <v>625379.59499999997</v>
      </c>
      <c r="H7" s="140">
        <v>620945</v>
      </c>
      <c r="I7" s="142"/>
      <c r="J7" s="71" t="s">
        <v>0</v>
      </c>
      <c r="K7" s="143">
        <v>-1.4703426647244555E-3</v>
      </c>
      <c r="L7" s="143">
        <v>3.6590091142531422E-2</v>
      </c>
      <c r="M7" s="143">
        <v>3.7355385311723666E-3</v>
      </c>
      <c r="N7" s="143">
        <v>1.0432420891989702E-2</v>
      </c>
      <c r="O7" s="143">
        <v>-5.1865067999032899E-3</v>
      </c>
      <c r="P7" s="143">
        <v>2.3556716611119022E-2</v>
      </c>
    </row>
    <row r="8" spans="2:17" s="77" customFormat="1" ht="15" customHeight="1" x14ac:dyDescent="0.35">
      <c r="B8" s="71" t="s">
        <v>1</v>
      </c>
      <c r="C8" s="140">
        <v>292</v>
      </c>
      <c r="D8" s="140">
        <v>307</v>
      </c>
      <c r="E8" s="141">
        <v>0.50759160010777093</v>
      </c>
      <c r="F8" s="141">
        <v>0.521878655477098</v>
      </c>
      <c r="G8" s="140">
        <v>554465.74</v>
      </c>
      <c r="H8" s="140">
        <v>567797.89</v>
      </c>
      <c r="I8" s="142"/>
      <c r="J8" s="71" t="s">
        <v>1</v>
      </c>
      <c r="K8" s="73">
        <v>0.29460324054343645</v>
      </c>
      <c r="L8" s="73">
        <v>0.40810023497662429</v>
      </c>
      <c r="M8" s="73">
        <v>2.8476637911444724E-2</v>
      </c>
      <c r="N8" s="73">
        <v>-6.0585030547804397E-2</v>
      </c>
      <c r="O8" s="73">
        <v>0.25875804351999876</v>
      </c>
      <c r="P8" s="73">
        <v>0.52192411745509149</v>
      </c>
    </row>
    <row r="9" spans="2:17" s="77" customFormat="1" ht="15" customHeight="1" x14ac:dyDescent="0.35">
      <c r="B9" s="71" t="s">
        <v>49</v>
      </c>
      <c r="C9" s="140">
        <v>173</v>
      </c>
      <c r="D9" s="140">
        <v>172</v>
      </c>
      <c r="E9" s="141">
        <v>1</v>
      </c>
      <c r="F9" s="141">
        <v>1</v>
      </c>
      <c r="G9" s="140">
        <v>219696.68241299965</v>
      </c>
      <c r="H9" s="140">
        <v>216667.312702</v>
      </c>
      <c r="I9" s="142"/>
      <c r="J9" s="71" t="s">
        <v>105</v>
      </c>
      <c r="K9" s="73">
        <v>-1E-3</v>
      </c>
      <c r="L9" s="73">
        <v>3.9E-2</v>
      </c>
      <c r="M9" s="73">
        <v>-2.1999999999999999E-2</v>
      </c>
      <c r="N9" s="73">
        <v>7.0000000000000001E-3</v>
      </c>
      <c r="O9" s="73">
        <v>2.2471446101566706E-2</v>
      </c>
      <c r="P9" s="73">
        <v>1.5587238904857914E-2</v>
      </c>
    </row>
    <row r="10" spans="2:17" s="77" customFormat="1" ht="15" customHeight="1" x14ac:dyDescent="0.35">
      <c r="B10" s="71" t="s">
        <v>50</v>
      </c>
      <c r="C10" s="140">
        <v>163</v>
      </c>
      <c r="D10" s="140">
        <v>190</v>
      </c>
      <c r="E10" s="141">
        <v>0.92638036809815949</v>
      </c>
      <c r="F10" s="141">
        <v>0.92105263157894735</v>
      </c>
      <c r="G10" s="140">
        <v>401680.33999999991</v>
      </c>
      <c r="H10" s="140">
        <v>475320.3</v>
      </c>
      <c r="I10" s="142"/>
      <c r="J10" s="71" t="s">
        <v>106</v>
      </c>
      <c r="K10" s="73">
        <v>-7.9606199501533137E-2</v>
      </c>
      <c r="L10" s="73">
        <v>-4.7386079363665123E-2</v>
      </c>
      <c r="M10" s="73">
        <v>-6.4154195371810663E-2</v>
      </c>
      <c r="N10" s="73">
        <v>-6.6571015099143982E-2</v>
      </c>
      <c r="O10" s="73">
        <v>-1.6511271465133537E-2</v>
      </c>
      <c r="P10" s="73">
        <v>9.7067406443652304E-2</v>
      </c>
    </row>
    <row r="11" spans="2:17" s="77" customFormat="1" ht="15" customHeight="1" x14ac:dyDescent="0.35">
      <c r="B11" s="71" t="s">
        <v>51</v>
      </c>
      <c r="C11" s="140">
        <v>88</v>
      </c>
      <c r="D11" s="140">
        <v>87</v>
      </c>
      <c r="E11" s="141">
        <v>0.53409090909090906</v>
      </c>
      <c r="F11" s="141">
        <v>0.52873563218390807</v>
      </c>
      <c r="G11" s="140">
        <v>255316.79999999996</v>
      </c>
      <c r="H11" s="140">
        <v>254805.57</v>
      </c>
      <c r="I11" s="142"/>
      <c r="J11" s="71" t="s">
        <v>107</v>
      </c>
      <c r="K11" s="73">
        <v>5.9963475542007316E-2</v>
      </c>
      <c r="L11" s="73">
        <v>4.5266804176046449E-2</v>
      </c>
      <c r="M11" s="73">
        <v>4.3885345233477979E-2</v>
      </c>
      <c r="N11" s="73">
        <v>1.1131361829094688E-2</v>
      </c>
      <c r="O11" s="73">
        <v>1.5402199467541511E-2</v>
      </c>
      <c r="P11" s="73">
        <v>3.3538836304423558E-2</v>
      </c>
    </row>
    <row r="12" spans="2:17" s="86" customFormat="1" x14ac:dyDescent="0.35">
      <c r="B12" s="71" t="s">
        <v>2</v>
      </c>
      <c r="C12" s="140">
        <v>81</v>
      </c>
      <c r="D12" s="140">
        <v>92</v>
      </c>
      <c r="E12" s="141">
        <v>0.25925925925925924</v>
      </c>
      <c r="F12" s="141">
        <v>0.33695652173913043</v>
      </c>
      <c r="G12" s="140">
        <v>339768.84</v>
      </c>
      <c r="H12" s="140">
        <v>341405.01</v>
      </c>
      <c r="I12" s="144"/>
      <c r="J12" s="79" t="s">
        <v>2</v>
      </c>
      <c r="K12" s="145">
        <v>4.482956448956954E-2</v>
      </c>
      <c r="L12" s="145">
        <v>5.2155152873040844E-2</v>
      </c>
      <c r="M12" s="145">
        <v>3.0208589265834362E-3</v>
      </c>
      <c r="N12" s="145">
        <v>-5.1011521126453352E-2</v>
      </c>
      <c r="O12" s="145">
        <v>4.1682787741552207E-2</v>
      </c>
      <c r="P12" s="145">
        <v>0.10180751622062201</v>
      </c>
    </row>
    <row r="13" spans="2:17" s="71" customFormat="1" x14ac:dyDescent="0.4">
      <c r="B13" s="81" t="s">
        <v>31</v>
      </c>
      <c r="C13" s="146">
        <v>1093</v>
      </c>
      <c r="D13" s="146">
        <v>1135</v>
      </c>
      <c r="E13" s="147">
        <v>0.6872980304039058</v>
      </c>
      <c r="F13" s="147">
        <v>0.69268083456517093</v>
      </c>
      <c r="G13" s="146">
        <v>2396307.9974129996</v>
      </c>
      <c r="H13" s="146">
        <v>2476941.0827019997</v>
      </c>
      <c r="I13" s="144"/>
    </row>
    <row r="14" spans="2:17" s="66" customFormat="1" ht="15" customHeight="1" x14ac:dyDescent="0.35">
      <c r="B14" s="126" t="s">
        <v>52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</row>
    <row r="15" spans="2:17" s="66" customFormat="1" ht="15" customHeight="1" x14ac:dyDescent="0.35">
      <c r="B15" s="149"/>
      <c r="F15" s="150"/>
      <c r="L15" s="150"/>
    </row>
    <row r="16" spans="2:17" s="4" customFormat="1" ht="18.649999999999999" customHeight="1" x14ac:dyDescent="0.4">
      <c r="B16" s="1" t="s">
        <v>53</v>
      </c>
      <c r="C16" s="64"/>
      <c r="D16" s="64"/>
      <c r="J16" s="69"/>
      <c r="K16" s="553"/>
      <c r="L16" s="553"/>
      <c r="M16" s="553"/>
      <c r="N16" s="553"/>
      <c r="O16" s="553"/>
      <c r="P16" s="553"/>
    </row>
    <row r="17" spans="2:18" ht="17.149999999999999" customHeight="1" x14ac:dyDescent="0.4">
      <c r="D17" s="65"/>
      <c r="J17" s="3"/>
      <c r="K17" s="3"/>
      <c r="L17" s="3"/>
      <c r="M17" s="3"/>
      <c r="N17" s="3"/>
      <c r="O17" s="3"/>
      <c r="P17" s="3"/>
    </row>
    <row r="18" spans="2:18" s="67" customFormat="1" ht="14.5" customHeight="1" x14ac:dyDescent="0.4">
      <c r="B18" s="42"/>
      <c r="C18" s="552" t="s">
        <v>44</v>
      </c>
      <c r="D18" s="552"/>
      <c r="E18" s="552" t="s">
        <v>45</v>
      </c>
      <c r="F18" s="552"/>
      <c r="G18" s="552" t="s">
        <v>46</v>
      </c>
      <c r="H18" s="552"/>
      <c r="J18" s="3"/>
      <c r="K18" s="551"/>
      <c r="L18" s="551"/>
      <c r="M18" s="551"/>
      <c r="N18" s="551"/>
      <c r="O18" s="551"/>
      <c r="P18" s="551"/>
    </row>
    <row r="19" spans="2:18" x14ac:dyDescent="0.4">
      <c r="B19" s="151"/>
      <c r="C19" s="70" t="s">
        <v>215</v>
      </c>
      <c r="D19" s="70" t="s">
        <v>108</v>
      </c>
      <c r="E19" s="70" t="s">
        <v>215</v>
      </c>
      <c r="F19" s="70" t="s">
        <v>108</v>
      </c>
      <c r="G19" s="70" t="s">
        <v>215</v>
      </c>
      <c r="H19" s="70" t="s">
        <v>108</v>
      </c>
      <c r="I19" s="3"/>
      <c r="J19" s="3"/>
      <c r="K19" s="548"/>
      <c r="L19" s="548"/>
      <c r="M19" s="548"/>
      <c r="N19" s="548"/>
      <c r="O19" s="548"/>
      <c r="P19" s="548"/>
      <c r="Q19" s="3"/>
      <c r="R19" s="3"/>
    </row>
    <row r="20" spans="2:18" s="77" customFormat="1" x14ac:dyDescent="0.4">
      <c r="B20" s="71" t="s">
        <v>0</v>
      </c>
      <c r="C20" s="152">
        <v>260</v>
      </c>
      <c r="D20" s="152">
        <v>250</v>
      </c>
      <c r="E20" s="78">
        <v>0.6731517509727627</v>
      </c>
      <c r="F20" s="78">
        <v>0.66389999999999993</v>
      </c>
      <c r="G20" s="152">
        <v>619135.59499999997</v>
      </c>
      <c r="H20" s="152">
        <v>614429</v>
      </c>
      <c r="I20" s="153"/>
      <c r="J20" s="71"/>
      <c r="K20" s="73"/>
      <c r="L20" s="73"/>
      <c r="M20" s="73"/>
      <c r="N20" s="73"/>
      <c r="O20" s="73"/>
      <c r="P20" s="73"/>
      <c r="Q20" s="3"/>
      <c r="R20" s="3"/>
    </row>
    <row r="21" spans="2:18" s="77" customFormat="1" x14ac:dyDescent="0.4">
      <c r="B21" s="71" t="s">
        <v>1</v>
      </c>
      <c r="C21" s="152">
        <v>264</v>
      </c>
      <c r="D21" s="152">
        <v>279</v>
      </c>
      <c r="E21" s="78">
        <v>0.54545454545454541</v>
      </c>
      <c r="F21" s="78">
        <v>0.55913978494623651</v>
      </c>
      <c r="G21" s="152">
        <v>416429.44</v>
      </c>
      <c r="H21" s="152">
        <v>429761.59</v>
      </c>
      <c r="I21" s="153"/>
      <c r="J21" s="71"/>
      <c r="K21" s="73"/>
      <c r="L21" s="73"/>
      <c r="M21" s="73"/>
      <c r="N21" s="73"/>
      <c r="O21" s="73"/>
      <c r="P21" s="73"/>
      <c r="Q21" s="3"/>
      <c r="R21" s="3"/>
    </row>
    <row r="22" spans="2:18" s="77" customFormat="1" x14ac:dyDescent="0.4">
      <c r="B22" s="71" t="s">
        <v>49</v>
      </c>
      <c r="C22" s="152">
        <v>173</v>
      </c>
      <c r="D22" s="152">
        <v>171</v>
      </c>
      <c r="E22" s="78">
        <v>1</v>
      </c>
      <c r="F22" s="78">
        <v>1</v>
      </c>
      <c r="G22" s="152">
        <v>219696.68241299965</v>
      </c>
      <c r="H22" s="152">
        <v>216171.675197</v>
      </c>
      <c r="I22" s="153"/>
      <c r="J22" s="71"/>
      <c r="K22" s="73"/>
      <c r="L22" s="73"/>
      <c r="M22" s="73"/>
      <c r="N22" s="73"/>
      <c r="O22" s="73"/>
      <c r="P22" s="73"/>
      <c r="Q22" s="3"/>
      <c r="R22" s="3"/>
    </row>
    <row r="23" spans="2:18" s="77" customFormat="1" x14ac:dyDescent="0.4">
      <c r="B23" s="71" t="s">
        <v>50</v>
      </c>
      <c r="C23" s="152">
        <v>134</v>
      </c>
      <c r="D23" s="152">
        <v>134</v>
      </c>
      <c r="E23" s="78">
        <v>0.94029850746268662</v>
      </c>
      <c r="F23" s="78">
        <v>0.92537313432835822</v>
      </c>
      <c r="G23" s="152">
        <v>305798.20999999996</v>
      </c>
      <c r="H23" s="152">
        <v>306032.51</v>
      </c>
      <c r="I23" s="153"/>
      <c r="J23" s="71"/>
      <c r="K23" s="73"/>
      <c r="L23" s="73"/>
      <c r="M23" s="73"/>
      <c r="N23" s="73"/>
      <c r="O23" s="73"/>
      <c r="P23" s="73"/>
      <c r="Q23" s="3"/>
      <c r="R23" s="3"/>
    </row>
    <row r="24" spans="2:18" s="77" customFormat="1" x14ac:dyDescent="0.4">
      <c r="B24" s="71" t="s">
        <v>51</v>
      </c>
      <c r="C24" s="152">
        <v>70</v>
      </c>
      <c r="D24" s="152">
        <v>69</v>
      </c>
      <c r="E24" s="78">
        <v>0.6</v>
      </c>
      <c r="F24" s="78">
        <v>0.59420289855072461</v>
      </c>
      <c r="G24" s="152">
        <v>211687.89999999997</v>
      </c>
      <c r="H24" s="152">
        <v>211176.67</v>
      </c>
      <c r="I24" s="153"/>
      <c r="J24" s="71"/>
      <c r="K24" s="73"/>
      <c r="L24" s="73"/>
      <c r="M24" s="73"/>
      <c r="N24" s="73"/>
      <c r="O24" s="73"/>
      <c r="P24" s="73"/>
      <c r="Q24" s="3"/>
      <c r="R24" s="3"/>
    </row>
    <row r="25" spans="2:18" s="86" customFormat="1" ht="15" customHeight="1" x14ac:dyDescent="0.4">
      <c r="B25" s="71" t="s">
        <v>2</v>
      </c>
      <c r="C25" s="152">
        <v>81</v>
      </c>
      <c r="D25" s="152">
        <v>80</v>
      </c>
      <c r="E25" s="78">
        <v>0.25925925925925924</v>
      </c>
      <c r="F25" s="78">
        <v>0.23749999999999999</v>
      </c>
      <c r="G25" s="152">
        <v>339768.84</v>
      </c>
      <c r="H25" s="152">
        <v>339708.69</v>
      </c>
      <c r="I25" s="89"/>
      <c r="J25" s="71"/>
      <c r="K25" s="73"/>
      <c r="L25" s="73"/>
      <c r="M25" s="73"/>
      <c r="N25" s="73"/>
      <c r="O25" s="73"/>
      <c r="P25" s="73"/>
      <c r="Q25" s="3"/>
      <c r="R25" s="3"/>
    </row>
    <row r="26" spans="2:18" s="71" customFormat="1" ht="15" customHeight="1" x14ac:dyDescent="0.4">
      <c r="B26" s="81" t="s">
        <v>31</v>
      </c>
      <c r="C26" s="475">
        <v>982</v>
      </c>
      <c r="D26" s="475">
        <v>983</v>
      </c>
      <c r="E26" s="476">
        <v>0.69350250025755433</v>
      </c>
      <c r="F26" s="476">
        <v>0.68868260427263472</v>
      </c>
      <c r="G26" s="475">
        <v>2112516.6674129996</v>
      </c>
      <c r="H26" s="475">
        <v>2117280.1351970001</v>
      </c>
      <c r="I26" s="144"/>
      <c r="J26" s="154"/>
      <c r="Q26" s="3"/>
      <c r="R26" s="3"/>
    </row>
    <row r="27" spans="2:18" s="66" customFormat="1" ht="15" customHeight="1" x14ac:dyDescent="0.4">
      <c r="C27" s="86"/>
      <c r="D27" s="86"/>
      <c r="E27" s="86"/>
      <c r="F27" s="155"/>
      <c r="G27" s="156"/>
      <c r="H27" s="156"/>
      <c r="M27" s="150"/>
      <c r="Q27" s="3"/>
      <c r="R27" s="3"/>
    </row>
    <row r="28" spans="2:18" s="4" customFormat="1" ht="18.75" customHeight="1" x14ac:dyDescent="0.4">
      <c r="B28" s="1" t="s">
        <v>30</v>
      </c>
      <c r="C28" s="64"/>
      <c r="D28" s="64"/>
      <c r="F28" s="150"/>
      <c r="K28" s="553"/>
      <c r="L28" s="553"/>
      <c r="M28" s="553"/>
      <c r="N28" s="553"/>
      <c r="O28" s="553"/>
      <c r="P28" s="553"/>
    </row>
    <row r="29" spans="2:18" ht="14.15" customHeight="1" x14ac:dyDescent="0.4">
      <c r="D29" s="65"/>
      <c r="J29" s="3"/>
      <c r="K29" s="3"/>
      <c r="L29" s="3"/>
      <c r="M29" s="3"/>
      <c r="N29" s="3"/>
      <c r="O29" s="3"/>
      <c r="P29" s="3"/>
      <c r="Q29" s="3"/>
      <c r="R29" s="3"/>
    </row>
    <row r="30" spans="2:18" s="67" customFormat="1" ht="14.5" customHeight="1" x14ac:dyDescent="0.4">
      <c r="B30" s="42"/>
      <c r="C30" s="552" t="s">
        <v>44</v>
      </c>
      <c r="D30" s="552"/>
      <c r="E30" s="552" t="s">
        <v>45</v>
      </c>
      <c r="F30" s="552"/>
      <c r="G30" s="552" t="s">
        <v>46</v>
      </c>
      <c r="H30" s="552"/>
      <c r="J30" s="3"/>
      <c r="K30" s="551"/>
      <c r="L30" s="551"/>
      <c r="M30" s="551"/>
      <c r="N30" s="551"/>
      <c r="O30" s="551"/>
      <c r="P30" s="551"/>
      <c r="Q30" s="69"/>
      <c r="R30" s="62"/>
    </row>
    <row r="31" spans="2:18" ht="15" customHeight="1" x14ac:dyDescent="0.4">
      <c r="B31" s="151"/>
      <c r="C31" s="70" t="s">
        <v>215</v>
      </c>
      <c r="D31" s="70" t="s">
        <v>108</v>
      </c>
      <c r="E31" s="70" t="s">
        <v>215</v>
      </c>
      <c r="F31" s="70" t="s">
        <v>108</v>
      </c>
      <c r="G31" s="70" t="s">
        <v>215</v>
      </c>
      <c r="H31" s="70" t="s">
        <v>108</v>
      </c>
      <c r="I31" s="3"/>
      <c r="J31" s="3"/>
      <c r="K31" s="548"/>
      <c r="L31" s="548"/>
      <c r="M31" s="548"/>
      <c r="N31" s="548"/>
      <c r="O31" s="548"/>
      <c r="P31" s="548"/>
      <c r="Q31" s="69"/>
      <c r="R31" s="3"/>
    </row>
    <row r="32" spans="2:18" ht="15" customHeight="1" x14ac:dyDescent="0.4">
      <c r="B32" s="3" t="s">
        <v>1</v>
      </c>
      <c r="C32" s="152">
        <v>28</v>
      </c>
      <c r="D32" s="152">
        <v>28</v>
      </c>
      <c r="E32" s="157">
        <v>0.15059811540961202</v>
      </c>
      <c r="F32" s="157">
        <v>0.15059811540961213</v>
      </c>
      <c r="G32" s="152">
        <v>138036.29999999999</v>
      </c>
      <c r="H32" s="152">
        <v>138036.29999999999</v>
      </c>
      <c r="J32" s="3"/>
      <c r="K32" s="73"/>
      <c r="L32" s="73"/>
      <c r="M32" s="73"/>
      <c r="N32" s="73"/>
      <c r="O32" s="73"/>
      <c r="P32" s="73"/>
      <c r="Q32" s="69"/>
      <c r="R32" s="3"/>
    </row>
    <row r="33" spans="2:18" s="77" customFormat="1" ht="15" customHeight="1" x14ac:dyDescent="0.4">
      <c r="B33" s="71" t="s">
        <v>50</v>
      </c>
      <c r="C33" s="152">
        <v>22</v>
      </c>
      <c r="D33" s="152">
        <v>49</v>
      </c>
      <c r="E33" s="157">
        <v>0.81818181818181823</v>
      </c>
      <c r="F33" s="157">
        <v>0.89795918367346939</v>
      </c>
      <c r="G33" s="152">
        <v>94979.72</v>
      </c>
      <c r="H33" s="152">
        <v>168423.59999999998</v>
      </c>
      <c r="I33" s="153"/>
      <c r="J33" s="71"/>
      <c r="K33" s="73"/>
      <c r="L33" s="73"/>
      <c r="M33" s="73"/>
      <c r="N33" s="73"/>
      <c r="O33" s="73"/>
      <c r="P33" s="73"/>
      <c r="Q33" s="69"/>
      <c r="R33" s="549"/>
    </row>
    <row r="34" spans="2:18" s="77" customFormat="1" ht="15" customHeight="1" x14ac:dyDescent="0.4">
      <c r="B34" s="71" t="s">
        <v>51</v>
      </c>
      <c r="C34" s="152">
        <v>18</v>
      </c>
      <c r="D34" s="152">
        <v>18</v>
      </c>
      <c r="E34" s="157">
        <v>0.27777777777777779</v>
      </c>
      <c r="F34" s="157">
        <v>0.27777777777777779</v>
      </c>
      <c r="G34" s="152">
        <v>43628.9</v>
      </c>
      <c r="H34" s="152">
        <v>43628.9</v>
      </c>
      <c r="I34" s="153"/>
      <c r="J34" s="71"/>
      <c r="K34" s="73"/>
      <c r="L34" s="73"/>
      <c r="M34" s="73"/>
      <c r="N34" s="73"/>
      <c r="O34" s="73"/>
      <c r="P34" s="73"/>
      <c r="Q34" s="69"/>
      <c r="R34" s="549"/>
    </row>
    <row r="35" spans="2:18" s="86" customFormat="1" ht="15" customHeight="1" x14ac:dyDescent="0.4">
      <c r="B35" s="81" t="s">
        <v>31</v>
      </c>
      <c r="C35" s="158">
        <v>68</v>
      </c>
      <c r="D35" s="158">
        <v>95</v>
      </c>
      <c r="E35" s="159">
        <v>0.40024628281572255</v>
      </c>
      <c r="F35" s="159">
        <v>0.56017628664704355</v>
      </c>
      <c r="G35" s="158">
        <v>276644.92</v>
      </c>
      <c r="H35" s="158">
        <v>350088.8</v>
      </c>
      <c r="I35" s="89"/>
      <c r="J35" s="154"/>
      <c r="K35" s="69"/>
      <c r="L35" s="69"/>
      <c r="M35" s="69"/>
      <c r="N35" s="69"/>
      <c r="O35" s="69"/>
      <c r="P35" s="69"/>
      <c r="Q35" s="69"/>
      <c r="R35" s="71"/>
    </row>
    <row r="36" spans="2:18" s="66" customFormat="1" ht="15" customHeight="1" x14ac:dyDescent="0.4">
      <c r="C36" s="86"/>
      <c r="D36" s="86"/>
      <c r="E36" s="86"/>
      <c r="F36" s="155"/>
      <c r="G36" s="156"/>
      <c r="H36" s="156"/>
      <c r="J36" s="69"/>
      <c r="K36" s="69"/>
      <c r="L36" s="69"/>
      <c r="M36" s="69"/>
      <c r="N36" s="69"/>
      <c r="O36" s="69"/>
      <c r="P36" s="69"/>
      <c r="Q36" s="148"/>
      <c r="R36" s="148"/>
    </row>
    <row r="37" spans="2:18" s="4" customFormat="1" x14ac:dyDescent="0.4">
      <c r="B37" s="1" t="s">
        <v>38</v>
      </c>
      <c r="C37" s="64"/>
      <c r="D37" s="64"/>
      <c r="J37" s="69"/>
      <c r="K37" s="69"/>
      <c r="L37" s="69"/>
      <c r="M37" s="69"/>
      <c r="N37" s="69"/>
      <c r="O37" s="69"/>
      <c r="P37" s="69"/>
      <c r="Q37" s="69"/>
      <c r="R37" s="69"/>
    </row>
    <row r="38" spans="2:18" ht="13.5" customHeight="1" x14ac:dyDescent="0.4">
      <c r="D38" s="65"/>
      <c r="J38" s="3"/>
      <c r="K38" s="553"/>
      <c r="L38" s="553"/>
      <c r="M38" s="553"/>
      <c r="N38" s="553"/>
      <c r="O38" s="553"/>
      <c r="P38" s="553"/>
      <c r="Q38" s="3"/>
      <c r="R38" s="3"/>
    </row>
    <row r="39" spans="2:18" s="67" customFormat="1" ht="15" customHeight="1" x14ac:dyDescent="0.4">
      <c r="B39" s="42"/>
      <c r="C39" s="552" t="s">
        <v>44</v>
      </c>
      <c r="D39" s="552"/>
      <c r="E39" s="552" t="s">
        <v>45</v>
      </c>
      <c r="F39" s="552"/>
      <c r="G39" s="552" t="s">
        <v>46</v>
      </c>
      <c r="H39" s="552"/>
      <c r="J39" s="3"/>
      <c r="K39" s="551"/>
      <c r="L39" s="551"/>
      <c r="M39" s="551"/>
      <c r="N39" s="551"/>
      <c r="O39" s="551"/>
      <c r="P39" s="551"/>
      <c r="Q39" s="62"/>
      <c r="R39" s="62"/>
    </row>
    <row r="40" spans="2:18" ht="15" customHeight="1" x14ac:dyDescent="0.4">
      <c r="B40" s="151"/>
      <c r="C40" s="70" t="s">
        <v>215</v>
      </c>
      <c r="D40" s="70" t="s">
        <v>108</v>
      </c>
      <c r="E40" s="70" t="s">
        <v>215</v>
      </c>
      <c r="F40" s="70" t="s">
        <v>108</v>
      </c>
      <c r="G40" s="70" t="s">
        <v>215</v>
      </c>
      <c r="H40" s="70" t="s">
        <v>108</v>
      </c>
      <c r="I40" s="3"/>
      <c r="J40" s="3"/>
      <c r="K40" s="548"/>
      <c r="L40" s="548"/>
      <c r="M40" s="548"/>
      <c r="N40" s="548"/>
      <c r="O40" s="548"/>
      <c r="P40" s="548"/>
      <c r="Q40" s="3"/>
      <c r="R40" s="3"/>
    </row>
    <row r="41" spans="2:18" s="77" customFormat="1" ht="15" customHeight="1" x14ac:dyDescent="0.35">
      <c r="B41" s="71" t="s">
        <v>0</v>
      </c>
      <c r="C41" s="152">
        <v>36</v>
      </c>
      <c r="D41" s="152">
        <v>37</v>
      </c>
      <c r="E41" s="157">
        <v>0.97222222222222221</v>
      </c>
      <c r="F41" s="157">
        <v>0.97299999999999998</v>
      </c>
      <c r="G41" s="152">
        <v>6244</v>
      </c>
      <c r="H41" s="152">
        <v>6516</v>
      </c>
      <c r="I41" s="153"/>
      <c r="J41" s="71"/>
      <c r="K41" s="73"/>
      <c r="L41" s="73"/>
      <c r="M41" s="73"/>
      <c r="N41" s="73"/>
      <c r="O41" s="73"/>
      <c r="P41" s="73"/>
      <c r="Q41" s="549"/>
      <c r="R41" s="549"/>
    </row>
    <row r="42" spans="2:18" s="77" customFormat="1" ht="15" customHeight="1" x14ac:dyDescent="0.35">
      <c r="B42" s="71" t="s">
        <v>50</v>
      </c>
      <c r="C42" s="152">
        <v>7</v>
      </c>
      <c r="D42" s="152">
        <v>7</v>
      </c>
      <c r="E42" s="78">
        <v>1</v>
      </c>
      <c r="F42" s="78">
        <v>1</v>
      </c>
      <c r="G42" s="152">
        <v>902.41000000000031</v>
      </c>
      <c r="H42" s="152">
        <v>864.19</v>
      </c>
      <c r="I42" s="153"/>
      <c r="J42" s="71"/>
      <c r="K42" s="73"/>
      <c r="L42" s="73"/>
      <c r="M42" s="73"/>
      <c r="N42" s="73"/>
      <c r="O42" s="73"/>
      <c r="P42" s="73"/>
      <c r="Q42" s="549"/>
      <c r="R42" s="549"/>
    </row>
    <row r="43" spans="2:18" s="77" customFormat="1" ht="15" customHeight="1" x14ac:dyDescent="0.35">
      <c r="B43" s="71" t="s">
        <v>2</v>
      </c>
      <c r="C43" s="152">
        <v>0</v>
      </c>
      <c r="D43" s="152">
        <v>12</v>
      </c>
      <c r="E43" s="157">
        <v>0</v>
      </c>
      <c r="F43" s="157">
        <v>1</v>
      </c>
      <c r="G43" s="152">
        <v>0</v>
      </c>
      <c r="H43" s="152">
        <v>1696.3200000000002</v>
      </c>
      <c r="I43" s="153"/>
      <c r="J43" s="71"/>
      <c r="K43" s="73"/>
      <c r="L43" s="73"/>
      <c r="M43" s="73"/>
      <c r="N43" s="73"/>
      <c r="O43" s="73"/>
      <c r="P43" s="73"/>
      <c r="Q43" s="549"/>
      <c r="R43" s="549"/>
    </row>
    <row r="44" spans="2:18" s="86" customFormat="1" x14ac:dyDescent="0.4">
      <c r="B44" s="81" t="s">
        <v>31</v>
      </c>
      <c r="C44" s="158">
        <v>43</v>
      </c>
      <c r="D44" s="158">
        <v>56</v>
      </c>
      <c r="E44" s="159">
        <v>0.97674418604651159</v>
      </c>
      <c r="F44" s="159">
        <v>0.98216071428571428</v>
      </c>
      <c r="G44" s="158">
        <v>7146.41</v>
      </c>
      <c r="H44" s="158">
        <v>9076.51</v>
      </c>
      <c r="I44" s="89"/>
      <c r="J44" s="71"/>
      <c r="K44" s="71"/>
      <c r="L44" s="71"/>
      <c r="M44" s="71"/>
      <c r="N44" s="71"/>
      <c r="O44" s="71"/>
      <c r="P44" s="71"/>
      <c r="Q44" s="71"/>
      <c r="R44" s="71"/>
    </row>
    <row r="45" spans="2:18" s="66" customFormat="1" ht="15" customHeight="1" x14ac:dyDescent="0.35">
      <c r="C45" s="86"/>
      <c r="D45" s="86"/>
      <c r="E45" s="86"/>
      <c r="F45" s="155"/>
      <c r="G45" s="156"/>
      <c r="H45" s="156"/>
      <c r="J45" s="148"/>
      <c r="K45" s="148"/>
      <c r="L45" s="148"/>
      <c r="M45" s="148"/>
      <c r="N45" s="148"/>
      <c r="O45" s="148"/>
      <c r="P45" s="148"/>
      <c r="Q45" s="148"/>
      <c r="R45" s="148"/>
    </row>
    <row r="46" spans="2:18" s="66" customFormat="1" ht="15" customHeight="1" x14ac:dyDescent="0.4">
      <c r="B46" s="160" t="s">
        <v>214</v>
      </c>
      <c r="C46" s="3"/>
      <c r="D46" s="3"/>
      <c r="E46" s="3"/>
      <c r="F46" s="3"/>
      <c r="G46" s="3"/>
      <c r="H46" s="3"/>
      <c r="J46" s="148"/>
      <c r="K46" s="148"/>
      <c r="L46" s="148"/>
      <c r="M46" s="148"/>
      <c r="N46" s="148"/>
      <c r="O46" s="148"/>
      <c r="P46" s="148"/>
      <c r="Q46" s="148"/>
      <c r="R46" s="148"/>
    </row>
    <row r="47" spans="2:18" s="66" customFormat="1" ht="15" customHeight="1" x14ac:dyDescent="0.4">
      <c r="B47" s="3"/>
      <c r="C47" s="3"/>
      <c r="D47" s="3"/>
      <c r="E47" s="3"/>
      <c r="F47" s="3"/>
      <c r="G47" s="3"/>
      <c r="H47" s="3"/>
      <c r="J47" s="148"/>
      <c r="K47" s="553"/>
      <c r="L47" s="553"/>
      <c r="M47" s="553"/>
      <c r="N47" s="553"/>
      <c r="O47" s="553"/>
      <c r="P47" s="553"/>
      <c r="Q47" s="148"/>
      <c r="R47" s="148"/>
    </row>
    <row r="48" spans="2:18" s="66" customFormat="1" ht="15" customHeight="1" x14ac:dyDescent="0.4">
      <c r="B48" s="42"/>
      <c r="C48" s="552" t="s">
        <v>44</v>
      </c>
      <c r="D48" s="552"/>
      <c r="E48" s="552" t="s">
        <v>45</v>
      </c>
      <c r="F48" s="552"/>
      <c r="G48" s="552" t="s">
        <v>46</v>
      </c>
      <c r="H48" s="552"/>
      <c r="J48" s="3"/>
      <c r="K48" s="551"/>
      <c r="L48" s="551"/>
      <c r="M48" s="551"/>
      <c r="N48" s="551"/>
      <c r="O48" s="551"/>
      <c r="P48" s="551"/>
      <c r="Q48" s="71"/>
      <c r="R48" s="148"/>
    </row>
    <row r="49" spans="2:18" s="66" customFormat="1" ht="15" customHeight="1" x14ac:dyDescent="0.4">
      <c r="B49" s="4"/>
      <c r="C49" s="70" t="s">
        <v>215</v>
      </c>
      <c r="D49" s="70" t="s">
        <v>108</v>
      </c>
      <c r="E49" s="70" t="s">
        <v>215</v>
      </c>
      <c r="F49" s="70" t="s">
        <v>108</v>
      </c>
      <c r="G49" s="70" t="s">
        <v>215</v>
      </c>
      <c r="H49" s="70" t="s">
        <v>108</v>
      </c>
      <c r="I49" s="3"/>
      <c r="J49" s="3"/>
      <c r="K49" s="548"/>
      <c r="L49" s="548"/>
      <c r="M49" s="548"/>
      <c r="N49" s="548"/>
      <c r="O49" s="548"/>
      <c r="P49" s="548"/>
      <c r="Q49" s="71"/>
      <c r="R49" s="148"/>
    </row>
    <row r="50" spans="2:18" s="66" customFormat="1" ht="15" customHeight="1" x14ac:dyDescent="0.35">
      <c r="B50" s="71" t="s">
        <v>50</v>
      </c>
      <c r="C50" s="152">
        <v>105</v>
      </c>
      <c r="D50" s="152">
        <v>147</v>
      </c>
      <c r="E50" s="157">
        <v>0.97142857142857142</v>
      </c>
      <c r="F50" s="157">
        <v>0.94557823129251706</v>
      </c>
      <c r="G50" s="152">
        <v>14026.920000000002</v>
      </c>
      <c r="H50" s="152">
        <v>17569.100000000002</v>
      </c>
      <c r="J50" s="71"/>
      <c r="K50" s="73"/>
      <c r="L50" s="73"/>
      <c r="M50" s="73"/>
      <c r="N50" s="73"/>
      <c r="O50" s="73"/>
      <c r="P50" s="73"/>
      <c r="Q50" s="71"/>
      <c r="R50" s="148"/>
    </row>
    <row r="51" spans="2:18" s="77" customFormat="1" ht="15" customHeight="1" x14ac:dyDescent="0.35">
      <c r="B51" s="71" t="s">
        <v>2</v>
      </c>
      <c r="C51" s="152">
        <v>7</v>
      </c>
      <c r="D51" s="152">
        <v>37</v>
      </c>
      <c r="E51" s="157">
        <v>0.14285714285714285</v>
      </c>
      <c r="F51" s="157">
        <v>8.1081081081081086E-2</v>
      </c>
      <c r="G51" s="152">
        <v>2899.18</v>
      </c>
      <c r="H51" s="152">
        <v>18490.02</v>
      </c>
      <c r="J51" s="71"/>
      <c r="K51" s="73"/>
      <c r="L51" s="73"/>
      <c r="M51" s="73"/>
      <c r="N51" s="73"/>
      <c r="O51" s="73"/>
      <c r="P51" s="73"/>
      <c r="Q51" s="71"/>
      <c r="R51" s="549"/>
    </row>
    <row r="52" spans="2:18" s="77" customFormat="1" ht="15" customHeight="1" x14ac:dyDescent="0.4">
      <c r="B52" s="81" t="s">
        <v>31</v>
      </c>
      <c r="C52" s="158">
        <v>112</v>
      </c>
      <c r="D52" s="158">
        <v>184</v>
      </c>
      <c r="E52" s="159">
        <v>0.9196428571428571</v>
      </c>
      <c r="F52" s="159">
        <v>0.77173913043478259</v>
      </c>
      <c r="G52" s="158">
        <v>16926.100000000002</v>
      </c>
      <c r="H52" s="158">
        <v>36059.120000000003</v>
      </c>
      <c r="J52" s="154"/>
      <c r="K52" s="148"/>
      <c r="L52" s="148"/>
      <c r="M52" s="148"/>
      <c r="N52" s="148"/>
      <c r="O52" s="148"/>
      <c r="P52" s="148"/>
      <c r="Q52" s="71"/>
      <c r="R52" s="549"/>
    </row>
    <row r="53" spans="2:18" s="86" customFormat="1" ht="15" customHeight="1" x14ac:dyDescent="0.4">
      <c r="B53" s="85" t="s">
        <v>95</v>
      </c>
      <c r="C53" s="3"/>
      <c r="D53" s="3"/>
      <c r="E53" s="3"/>
      <c r="F53" s="3"/>
      <c r="G53" s="3"/>
      <c r="H53" s="3"/>
      <c r="J53" s="85"/>
      <c r="K53" s="71"/>
      <c r="L53" s="71"/>
      <c r="M53" s="71"/>
      <c r="N53" s="71"/>
      <c r="O53" s="71"/>
      <c r="P53" s="71"/>
      <c r="Q53" s="71"/>
      <c r="R53" s="71"/>
    </row>
    <row r="54" spans="2:18" s="66" customFormat="1" ht="15" customHeight="1" x14ac:dyDescent="0.4">
      <c r="B54" s="3"/>
      <c r="C54" s="3"/>
      <c r="D54" s="3"/>
      <c r="E54" s="3"/>
      <c r="F54" s="3"/>
      <c r="G54" s="3"/>
      <c r="H54" s="3"/>
      <c r="I54" s="135"/>
      <c r="J54" s="148"/>
      <c r="K54" s="148"/>
      <c r="L54" s="148"/>
      <c r="M54" s="148"/>
      <c r="N54" s="148"/>
      <c r="O54" s="148"/>
      <c r="P54" s="148"/>
      <c r="Q54" s="148"/>
      <c r="R54" s="148"/>
    </row>
    <row r="55" spans="2:18" s="95" customFormat="1" ht="6" customHeight="1" x14ac:dyDescent="0.4">
      <c r="B55" s="3"/>
      <c r="C55" s="3"/>
      <c r="D55" s="3"/>
      <c r="E55" s="3"/>
      <c r="F55" s="3"/>
      <c r="G55" s="3"/>
      <c r="H55" s="3"/>
      <c r="I55" s="136"/>
    </row>
    <row r="56" spans="2:18" s="96" customFormat="1" x14ac:dyDescent="0.4">
      <c r="B56" s="37"/>
      <c r="C56" s="3"/>
      <c r="D56" s="3"/>
      <c r="E56" s="3"/>
      <c r="F56" s="3"/>
      <c r="G56" s="3"/>
      <c r="H56" s="3"/>
      <c r="I56" s="136"/>
    </row>
    <row r="57" spans="2:18" s="97" customFormat="1" x14ac:dyDescent="0.4">
      <c r="B57" s="3"/>
      <c r="C57" s="133"/>
      <c r="D57" s="133"/>
      <c r="E57" s="133"/>
      <c r="F57" s="133"/>
      <c r="G57" s="161"/>
      <c r="H57" s="161"/>
      <c r="I57" s="136"/>
    </row>
    <row r="58" spans="2:18" s="97" customFormat="1" x14ac:dyDescent="0.4">
      <c r="B58" s="3"/>
      <c r="C58" s="133"/>
      <c r="D58" s="133"/>
      <c r="E58" s="133"/>
      <c r="F58" s="133"/>
      <c r="G58" s="161"/>
      <c r="H58" s="161"/>
      <c r="I58" s="162"/>
    </row>
    <row r="59" spans="2:18" x14ac:dyDescent="0.4">
      <c r="B59" s="3"/>
      <c r="C59" s="133"/>
      <c r="D59" s="133"/>
      <c r="E59" s="133"/>
      <c r="F59" s="133"/>
      <c r="G59" s="161"/>
      <c r="H59" s="161"/>
      <c r="I59" s="74"/>
    </row>
    <row r="60" spans="2:18" s="98" customFormat="1" x14ac:dyDescent="0.4">
      <c r="B60" s="3"/>
      <c r="C60" s="3"/>
      <c r="D60" s="3"/>
      <c r="E60" s="3"/>
      <c r="F60" s="3"/>
      <c r="G60" s="163"/>
      <c r="H60" s="163"/>
      <c r="I60" s="74"/>
    </row>
    <row r="61" spans="2:18" s="98" customFormat="1" x14ac:dyDescent="0.4">
      <c r="B61" s="3"/>
      <c r="C61" s="3"/>
      <c r="D61" s="3"/>
      <c r="E61" s="3"/>
      <c r="F61" s="3"/>
      <c r="G61" s="163"/>
      <c r="H61" s="163"/>
      <c r="I61" s="74"/>
    </row>
    <row r="62" spans="2:18" s="3" customFormat="1" x14ac:dyDescent="0.4">
      <c r="I62" s="74"/>
    </row>
    <row r="63" spans="2:18" s="91" customFormat="1" x14ac:dyDescent="0.4">
      <c r="B63" s="3"/>
      <c r="C63" s="3"/>
      <c r="D63" s="3"/>
      <c r="E63" s="3"/>
      <c r="F63" s="3"/>
      <c r="G63" s="3"/>
      <c r="H63" s="3"/>
      <c r="I63" s="74"/>
    </row>
    <row r="64" spans="2:18" s="91" customFormat="1" x14ac:dyDescent="0.4">
      <c r="B64" s="3"/>
      <c r="C64" s="3"/>
      <c r="D64" s="3"/>
      <c r="E64" s="3"/>
      <c r="F64" s="3"/>
      <c r="G64" s="3"/>
      <c r="H64" s="3"/>
      <c r="I64" s="74"/>
    </row>
    <row r="65" spans="2:9" s="3" customFormat="1" x14ac:dyDescent="0.4">
      <c r="I65" s="74"/>
    </row>
    <row r="66" spans="2:9" s="3" customFormat="1" x14ac:dyDescent="0.4">
      <c r="I66" s="74"/>
    </row>
    <row r="67" spans="2:9" s="3" customFormat="1" x14ac:dyDescent="0.4">
      <c r="I67" s="74"/>
    </row>
    <row r="68" spans="2:9" s="3" customFormat="1" x14ac:dyDescent="0.4">
      <c r="I68" s="6"/>
    </row>
    <row r="69" spans="2:9" s="3" customFormat="1" x14ac:dyDescent="0.4">
      <c r="I69" s="6"/>
    </row>
    <row r="70" spans="2:9" s="3" customFormat="1" x14ac:dyDescent="0.4">
      <c r="I70" s="6"/>
    </row>
    <row r="71" spans="2:9" s="3" customFormat="1" x14ac:dyDescent="0.4">
      <c r="I71" s="6"/>
    </row>
    <row r="72" spans="2:9" s="3" customFormat="1" x14ac:dyDescent="0.4">
      <c r="I72" s="6"/>
    </row>
    <row r="73" spans="2:9" s="3" customFormat="1" x14ac:dyDescent="0.4">
      <c r="I73" s="6"/>
    </row>
    <row r="74" spans="2:9" s="3" customFormat="1" x14ac:dyDescent="0.4">
      <c r="I74" s="6"/>
    </row>
    <row r="75" spans="2:9" s="3" customFormat="1" x14ac:dyDescent="0.4">
      <c r="I75" s="6"/>
    </row>
    <row r="76" spans="2:9" s="3" customFormat="1" x14ac:dyDescent="0.4">
      <c r="I76" s="6"/>
    </row>
    <row r="77" spans="2:9" s="3" customFormat="1" x14ac:dyDescent="0.4">
      <c r="I77" s="6"/>
    </row>
    <row r="78" spans="2:9" s="3" customFormat="1" x14ac:dyDescent="0.4">
      <c r="B78" s="6"/>
      <c r="C78" s="6"/>
      <c r="D78" s="6"/>
      <c r="E78" s="6"/>
      <c r="F78" s="6"/>
      <c r="G78" s="6"/>
      <c r="H78" s="6"/>
      <c r="I78" s="6"/>
    </row>
    <row r="79" spans="2:9" s="3" customFormat="1" x14ac:dyDescent="0.4">
      <c r="B79" s="6"/>
      <c r="C79" s="6"/>
      <c r="D79" s="6"/>
      <c r="E79" s="6"/>
      <c r="F79" s="6"/>
      <c r="G79" s="6"/>
      <c r="H79" s="6"/>
      <c r="I79" s="6"/>
    </row>
    <row r="80" spans="2:9" s="3" customFormat="1" x14ac:dyDescent="0.4">
      <c r="B80" s="6"/>
      <c r="C80" s="6"/>
      <c r="D80" s="6"/>
      <c r="E80" s="6"/>
      <c r="F80" s="6"/>
      <c r="G80" s="6"/>
      <c r="H80" s="6"/>
      <c r="I80" s="6"/>
    </row>
    <row r="81" spans="2:9" s="3" customFormat="1" x14ac:dyDescent="0.4">
      <c r="B81" s="6"/>
      <c r="C81" s="6"/>
      <c r="D81" s="6"/>
      <c r="E81" s="6"/>
      <c r="F81" s="6"/>
      <c r="G81" s="6"/>
      <c r="H81" s="6"/>
      <c r="I81" s="6"/>
    </row>
    <row r="82" spans="2:9" s="3" customFormat="1" x14ac:dyDescent="0.4">
      <c r="B82" s="6"/>
      <c r="C82" s="6"/>
      <c r="D82" s="6"/>
      <c r="E82" s="6"/>
      <c r="F82" s="6"/>
      <c r="G82" s="6"/>
      <c r="H82" s="6"/>
      <c r="I82" s="6"/>
    </row>
    <row r="83" spans="2:9" s="3" customFormat="1" x14ac:dyDescent="0.4">
      <c r="B83" s="6"/>
      <c r="C83" s="6"/>
      <c r="D83" s="6"/>
      <c r="E83" s="6"/>
      <c r="F83" s="6"/>
      <c r="G83" s="6"/>
      <c r="H83" s="6"/>
      <c r="I83" s="6"/>
    </row>
    <row r="84" spans="2:9" s="3" customFormat="1" x14ac:dyDescent="0.4">
      <c r="B84" s="6"/>
      <c r="C84" s="6"/>
      <c r="D84" s="6"/>
      <c r="E84" s="6"/>
      <c r="F84" s="6"/>
      <c r="G84" s="6"/>
      <c r="H84" s="6"/>
      <c r="I84" s="6"/>
    </row>
    <row r="85" spans="2:9" s="3" customFormat="1" x14ac:dyDescent="0.4">
      <c r="B85" s="6"/>
      <c r="C85" s="6"/>
      <c r="D85" s="6"/>
      <c r="E85" s="6"/>
      <c r="F85" s="6"/>
      <c r="G85" s="6"/>
      <c r="H85" s="6"/>
      <c r="I85" s="6"/>
    </row>
  </sheetData>
  <mergeCells count="35">
    <mergeCell ref="K16:P16"/>
    <mergeCell ref="C30:D30"/>
    <mergeCell ref="E30:F30"/>
    <mergeCell ref="G30:H30"/>
    <mergeCell ref="K18:L18"/>
    <mergeCell ref="C18:D18"/>
    <mergeCell ref="M30:N30"/>
    <mergeCell ref="K28:P28"/>
    <mergeCell ref="K30:L30"/>
    <mergeCell ref="O30:P30"/>
    <mergeCell ref="C48:D48"/>
    <mergeCell ref="E48:F48"/>
    <mergeCell ref="G48:H48"/>
    <mergeCell ref="E39:F39"/>
    <mergeCell ref="G39:H39"/>
    <mergeCell ref="C39:D39"/>
    <mergeCell ref="C5:D5"/>
    <mergeCell ref="E5:F5"/>
    <mergeCell ref="G5:H5"/>
    <mergeCell ref="O5:P5"/>
    <mergeCell ref="K3:P3"/>
    <mergeCell ref="K5:L5"/>
    <mergeCell ref="M5:N5"/>
    <mergeCell ref="M48:N48"/>
    <mergeCell ref="K48:L48"/>
    <mergeCell ref="O18:P18"/>
    <mergeCell ref="M18:N18"/>
    <mergeCell ref="E18:F18"/>
    <mergeCell ref="G18:H18"/>
    <mergeCell ref="O48:P48"/>
    <mergeCell ref="K47:P47"/>
    <mergeCell ref="K39:L39"/>
    <mergeCell ref="M39:N39"/>
    <mergeCell ref="O39:P39"/>
    <mergeCell ref="K38:P38"/>
  </mergeCells>
  <hyperlinks>
    <hyperlink ref="B1" location="Home!A1" display="Home" xr:uid="{820470FE-0104-43FB-A3BA-A29DCCCAED0D}"/>
  </hyperlinks>
  <pageMargins left="0.70866141732283472" right="0.70866141732283472" top="0.74803149606299213" bottom="0.74803149606299213" header="0.31496062992125984" footer="0.31496062992125984"/>
  <pageSetup scale="86" fitToHeight="10" orientation="landscape" horizontalDpi="1200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8DF8-27DE-40B0-B7D0-23011CD19F19}">
  <sheetPr>
    <tabColor theme="4" tint="0.79998168889431442"/>
  </sheetPr>
  <dimension ref="A1:N84"/>
  <sheetViews>
    <sheetView showGridLines="0" zoomScale="68" zoomScaleNormal="68" workbookViewId="0">
      <selection activeCell="P32" sqref="P32"/>
    </sheetView>
  </sheetViews>
  <sheetFormatPr baseColWidth="10" defaultColWidth="11.453125" defaultRowHeight="15" x14ac:dyDescent="0.4"/>
  <cols>
    <col min="1" max="1" width="0.81640625" style="6" customWidth="1"/>
    <col min="2" max="2" width="27.453125" style="6" customWidth="1"/>
    <col min="3" max="5" width="28.81640625" style="6" customWidth="1"/>
    <col min="6" max="6" width="0.81640625" style="6" customWidth="1"/>
    <col min="7" max="7" width="15.54296875" style="6" bestFit="1" customWidth="1"/>
    <col min="8" max="8" width="9.54296875" style="6" bestFit="1" customWidth="1"/>
    <col min="9" max="9" width="7.81640625" style="6" customWidth="1"/>
    <col min="10" max="10" width="8.81640625" style="6" customWidth="1"/>
    <col min="11" max="11" width="7.7265625" style="6" bestFit="1" customWidth="1"/>
    <col min="12" max="12" width="8" style="6" bestFit="1" customWidth="1"/>
    <col min="13" max="13" width="5.453125" style="6" bestFit="1" customWidth="1"/>
    <col min="14" max="16384" width="11.453125" style="6"/>
  </cols>
  <sheetData>
    <row r="1" spans="1:13" ht="22.5" customHeight="1" x14ac:dyDescent="0.4"/>
    <row r="2" spans="1:13" ht="15.5" customHeight="1" x14ac:dyDescent="0.4">
      <c r="B2" s="430" t="s">
        <v>210</v>
      </c>
    </row>
    <row r="3" spans="1:13" ht="22.5" customHeight="1" x14ac:dyDescent="0.4"/>
    <row r="4" spans="1:13" ht="22.5" customHeight="1" x14ac:dyDescent="0.4"/>
    <row r="5" spans="1:13" s="3" customFormat="1" ht="22.5" customHeight="1" x14ac:dyDescent="0.4">
      <c r="B5" s="137" t="s">
        <v>184</v>
      </c>
      <c r="C5" s="390"/>
    </row>
    <row r="6" spans="1:13" s="371" customFormat="1" ht="22.5" customHeight="1" x14ac:dyDescent="0.4">
      <c r="A6" s="375"/>
      <c r="B6" s="371" t="s">
        <v>219</v>
      </c>
      <c r="C6" s="374"/>
      <c r="D6" s="374"/>
      <c r="E6" s="374"/>
      <c r="F6" s="373"/>
      <c r="G6" s="373"/>
      <c r="H6" s="372"/>
      <c r="I6" s="372"/>
      <c r="J6" s="372"/>
      <c r="K6" s="372"/>
      <c r="L6" s="372"/>
      <c r="M6" s="372"/>
    </row>
    <row r="7" spans="1:13" ht="22.5" customHeight="1" x14ac:dyDescent="0.4">
      <c r="A7" s="370"/>
      <c r="B7" s="368"/>
      <c r="C7" s="368"/>
      <c r="D7" s="368"/>
      <c r="E7" s="368"/>
      <c r="F7" s="368"/>
      <c r="G7" s="368"/>
      <c r="H7" s="367"/>
      <c r="I7" s="367"/>
      <c r="J7" s="367"/>
      <c r="K7" s="367"/>
      <c r="L7" s="367"/>
      <c r="M7" s="367"/>
    </row>
    <row r="8" spans="1:13" s="67" customFormat="1" ht="32.5" customHeight="1" x14ac:dyDescent="0.35">
      <c r="B8" s="400" t="s">
        <v>211</v>
      </c>
      <c r="C8" s="400" t="s">
        <v>182</v>
      </c>
      <c r="D8" s="400" t="s">
        <v>181</v>
      </c>
      <c r="E8" s="400" t="s">
        <v>180</v>
      </c>
      <c r="F8" s="400"/>
      <c r="G8" s="400" t="s">
        <v>121</v>
      </c>
    </row>
    <row r="9" spans="1:13" s="67" customFormat="1" ht="17.149999999999999" customHeight="1" x14ac:dyDescent="0.4">
      <c r="B9" s="395" t="s">
        <v>39</v>
      </c>
      <c r="C9" s="394">
        <v>363779.94</v>
      </c>
      <c r="D9" s="394">
        <v>-12554.027630048065</v>
      </c>
      <c r="E9" s="394">
        <v>-427913.23599999998</v>
      </c>
      <c r="F9" s="392">
        <v>0</v>
      </c>
      <c r="G9" s="393">
        <v>-76687.32363004802</v>
      </c>
    </row>
    <row r="10" spans="1:13" s="67" customFormat="1" ht="17.149999999999999" customHeight="1" x14ac:dyDescent="0.4">
      <c r="B10" s="395" t="s">
        <v>33</v>
      </c>
      <c r="C10" s="394">
        <v>175791.649</v>
      </c>
      <c r="D10" s="394">
        <v>-173736.95300000001</v>
      </c>
      <c r="E10" s="394">
        <v>19746.62</v>
      </c>
      <c r="F10" s="392">
        <v>0</v>
      </c>
      <c r="G10" s="393">
        <v>21801.315999999995</v>
      </c>
    </row>
    <row r="11" spans="1:13" s="67" customFormat="1" ht="17.149999999999999" customHeight="1" x14ac:dyDescent="0.4">
      <c r="B11" s="395" t="s">
        <v>40</v>
      </c>
      <c r="C11" s="394">
        <v>66219.861000000004</v>
      </c>
      <c r="D11" s="394">
        <v>-2218.2849999999999</v>
      </c>
      <c r="E11" s="394">
        <v>-66299.548999999999</v>
      </c>
      <c r="F11" s="392">
        <v>0</v>
      </c>
      <c r="G11" s="393">
        <v>-2297.9729999999981</v>
      </c>
    </row>
    <row r="12" spans="1:13" s="67" customFormat="1" ht="17.149999999999999" customHeight="1" x14ac:dyDescent="0.4">
      <c r="B12" s="395" t="s">
        <v>41</v>
      </c>
      <c r="C12" s="394">
        <v>-13783.482</v>
      </c>
      <c r="D12" s="394">
        <v>-8570.1049999999996</v>
      </c>
      <c r="E12" s="394">
        <v>25571.594000000001</v>
      </c>
      <c r="F12" s="392">
        <v>0</v>
      </c>
      <c r="G12" s="393">
        <v>3218.0070000000014</v>
      </c>
    </row>
    <row r="13" spans="1:13" s="67" customFormat="1" ht="17.149999999999999" customHeight="1" x14ac:dyDescent="0.4">
      <c r="B13" s="395" t="s">
        <v>179</v>
      </c>
      <c r="C13" s="394">
        <v>210.22800000000001</v>
      </c>
      <c r="D13" s="394">
        <v>-471.91399999999999</v>
      </c>
      <c r="E13" s="394">
        <v>2111.346</v>
      </c>
      <c r="F13" s="392">
        <v>0</v>
      </c>
      <c r="G13" s="393">
        <v>1849.66</v>
      </c>
    </row>
    <row r="14" spans="1:13" s="67" customFormat="1" ht="17.149999999999999" customHeight="1" x14ac:dyDescent="0.4">
      <c r="B14" s="395" t="s">
        <v>122</v>
      </c>
      <c r="C14" s="394">
        <v>-187941.68</v>
      </c>
      <c r="D14" s="394">
        <v>-100303.351</v>
      </c>
      <c r="E14" s="394">
        <v>359144.59600000002</v>
      </c>
      <c r="F14" s="392">
        <v>0</v>
      </c>
      <c r="G14" s="393">
        <v>70899.565000000061</v>
      </c>
    </row>
    <row r="15" spans="1:13" s="67" customFormat="1" ht="17.149999999999999" customHeight="1" x14ac:dyDescent="0.4">
      <c r="B15" s="399" t="s">
        <v>132</v>
      </c>
      <c r="C15" s="391">
        <v>404276.51600000012</v>
      </c>
      <c r="D15" s="391">
        <v>-297854.63563004811</v>
      </c>
      <c r="E15" s="391">
        <v>-87638.628999999957</v>
      </c>
      <c r="F15" s="392">
        <v>0</v>
      </c>
      <c r="G15" s="391">
        <v>18783.25136995205</v>
      </c>
    </row>
    <row r="16" spans="1:13" s="67" customFormat="1" ht="17.149999999999999" customHeight="1" x14ac:dyDescent="0.4">
      <c r="B16" s="398" t="s">
        <v>178</v>
      </c>
      <c r="C16" s="397">
        <v>0</v>
      </c>
      <c r="D16" s="397">
        <v>0</v>
      </c>
      <c r="E16" s="397">
        <v>0</v>
      </c>
      <c r="F16" s="392">
        <v>0</v>
      </c>
      <c r="G16" s="396">
        <v>0</v>
      </c>
    </row>
    <row r="17" spans="2:14" s="67" customFormat="1" ht="17.149999999999999" customHeight="1" x14ac:dyDescent="0.4">
      <c r="B17" s="395" t="s">
        <v>177</v>
      </c>
      <c r="C17" s="394">
        <v>5528.134</v>
      </c>
      <c r="D17" s="394">
        <v>-4591.1019999999999</v>
      </c>
      <c r="E17" s="394">
        <v>-2246.3969999999999</v>
      </c>
      <c r="F17" s="392">
        <v>0</v>
      </c>
      <c r="G17" s="393">
        <v>-1309.3649999999998</v>
      </c>
    </row>
    <row r="18" spans="2:14" s="67" customFormat="1" ht="17.149999999999999" customHeight="1" x14ac:dyDescent="0.4">
      <c r="B18" s="395" t="s">
        <v>176</v>
      </c>
      <c r="C18" s="394">
        <v>-865.28700000000003</v>
      </c>
      <c r="D18" s="394">
        <v>167.58699999999999</v>
      </c>
      <c r="E18" s="394">
        <v>587.36900000000003</v>
      </c>
      <c r="F18" s="392">
        <v>0</v>
      </c>
      <c r="G18" s="393">
        <v>-110.33100000000002</v>
      </c>
      <c r="J18" s="6"/>
      <c r="K18" s="6"/>
      <c r="L18" s="6"/>
      <c r="M18" s="6"/>
    </row>
    <row r="19" spans="2:14" s="67" customFormat="1" ht="17.149999999999999" customHeight="1" x14ac:dyDescent="0.4">
      <c r="B19" s="323" t="s">
        <v>175</v>
      </c>
      <c r="C19" s="391">
        <v>408939.36300000013</v>
      </c>
      <c r="D19" s="391">
        <v>-302278.15063004813</v>
      </c>
      <c r="E19" s="391">
        <v>-89297.656999999948</v>
      </c>
      <c r="F19" s="392">
        <v>0</v>
      </c>
      <c r="G19" s="391">
        <v>17363.555369952053</v>
      </c>
      <c r="J19" s="6"/>
      <c r="K19" s="6"/>
      <c r="L19" s="6"/>
      <c r="M19" s="6"/>
    </row>
    <row r="20" spans="2:14" ht="10" customHeight="1" x14ac:dyDescent="0.4">
      <c r="B20" s="67"/>
      <c r="C20" s="67"/>
      <c r="D20" s="67"/>
      <c r="E20" s="67"/>
      <c r="F20" s="67"/>
    </row>
    <row r="21" spans="2:14" s="401" customFormat="1" x14ac:dyDescent="0.4">
      <c r="B21" s="67"/>
      <c r="C21" s="67"/>
      <c r="D21" s="67"/>
      <c r="E21" s="67"/>
      <c r="F21" s="67"/>
      <c r="H21" s="402"/>
    </row>
    <row r="22" spans="2:14" ht="30" x14ac:dyDescent="0.4">
      <c r="B22" s="400" t="s">
        <v>183</v>
      </c>
      <c r="C22" s="400" t="s">
        <v>182</v>
      </c>
      <c r="D22" s="400" t="s">
        <v>181</v>
      </c>
      <c r="E22" s="400" t="s">
        <v>180</v>
      </c>
      <c r="F22" s="400"/>
      <c r="G22" s="400" t="s">
        <v>121</v>
      </c>
      <c r="H22" s="67"/>
    </row>
    <row r="23" spans="2:14" ht="17.149999999999999" customHeight="1" x14ac:dyDescent="0.4">
      <c r="B23" s="395" t="s">
        <v>39</v>
      </c>
      <c r="C23" s="394">
        <v>260206.30600000001</v>
      </c>
      <c r="D23" s="394">
        <v>-131684.46</v>
      </c>
      <c r="E23" s="394">
        <v>-334085.18</v>
      </c>
      <c r="F23" s="392">
        <v>0</v>
      </c>
      <c r="G23" s="393">
        <v>-205563.33399999997</v>
      </c>
      <c r="N23" s="4"/>
    </row>
    <row r="24" spans="2:14" ht="17.149999999999999" customHeight="1" x14ac:dyDescent="0.4">
      <c r="B24" s="395" t="s">
        <v>33</v>
      </c>
      <c r="C24" s="394">
        <v>154514.65299999999</v>
      </c>
      <c r="D24" s="394">
        <v>-104225.399</v>
      </c>
      <c r="E24" s="394">
        <v>-81216.277000000002</v>
      </c>
      <c r="F24" s="392">
        <v>0</v>
      </c>
      <c r="G24" s="393">
        <v>-30927.023000000016</v>
      </c>
      <c r="N24" s="4"/>
    </row>
    <row r="25" spans="2:14" ht="17.149999999999999" customHeight="1" x14ac:dyDescent="0.4">
      <c r="B25" s="395" t="s">
        <v>40</v>
      </c>
      <c r="C25" s="394">
        <v>43074.868000000002</v>
      </c>
      <c r="D25" s="394">
        <v>129463.016</v>
      </c>
      <c r="E25" s="394">
        <v>-149493.68900000001</v>
      </c>
      <c r="F25" s="392">
        <v>0</v>
      </c>
      <c r="G25" s="393">
        <v>23044.195000000007</v>
      </c>
      <c r="N25" s="4"/>
    </row>
    <row r="26" spans="2:14" ht="17.149999999999999" customHeight="1" x14ac:dyDescent="0.4">
      <c r="B26" s="395" t="s">
        <v>41</v>
      </c>
      <c r="C26" s="394">
        <v>-29110.378000000001</v>
      </c>
      <c r="D26" s="394">
        <v>-13172.967000000001</v>
      </c>
      <c r="E26" s="394">
        <v>39967.444000000003</v>
      </c>
      <c r="F26" s="392">
        <v>0</v>
      </c>
      <c r="G26" s="393">
        <v>-2315.900999999998</v>
      </c>
      <c r="N26" s="4"/>
    </row>
    <row r="27" spans="2:14" ht="17.149999999999999" customHeight="1" x14ac:dyDescent="0.4">
      <c r="B27" s="395" t="s">
        <v>179</v>
      </c>
      <c r="C27" s="394">
        <v>-17825.170999999998</v>
      </c>
      <c r="D27" s="394">
        <v>0</v>
      </c>
      <c r="E27" s="394">
        <v>17825.170999999998</v>
      </c>
      <c r="F27" s="392">
        <v>0</v>
      </c>
      <c r="G27" s="393">
        <v>0</v>
      </c>
      <c r="N27" s="4"/>
    </row>
    <row r="28" spans="2:14" ht="17.149999999999999" customHeight="1" x14ac:dyDescent="0.4">
      <c r="B28" s="395" t="s">
        <v>122</v>
      </c>
      <c r="C28" s="394">
        <v>-200120.283</v>
      </c>
      <c r="D28" s="394">
        <v>-9201.0720000000001</v>
      </c>
      <c r="E28" s="394">
        <v>158057.149</v>
      </c>
      <c r="F28" s="392">
        <v>0</v>
      </c>
      <c r="G28" s="393">
        <v>-51264.205999999976</v>
      </c>
    </row>
    <row r="29" spans="2:14" ht="17.149999999999999" customHeight="1" x14ac:dyDescent="0.4">
      <c r="B29" s="399" t="s">
        <v>132</v>
      </c>
      <c r="C29" s="391">
        <v>210739.99500000005</v>
      </c>
      <c r="D29" s="391">
        <v>-128820.882</v>
      </c>
      <c r="E29" s="391">
        <v>-348945.38199999998</v>
      </c>
      <c r="F29" s="392">
        <v>0</v>
      </c>
      <c r="G29" s="391">
        <v>-267026.26899999991</v>
      </c>
    </row>
    <row r="30" spans="2:14" ht="17.149999999999999" customHeight="1" x14ac:dyDescent="0.4">
      <c r="B30" s="398" t="s">
        <v>178</v>
      </c>
      <c r="C30" s="397">
        <v>0</v>
      </c>
      <c r="D30" s="397">
        <v>0</v>
      </c>
      <c r="E30" s="397">
        <v>0</v>
      </c>
      <c r="F30" s="392">
        <v>0</v>
      </c>
      <c r="G30" s="396">
        <v>0</v>
      </c>
    </row>
    <row r="31" spans="2:14" ht="17.149999999999999" customHeight="1" x14ac:dyDescent="0.4">
      <c r="B31" s="395" t="s">
        <v>177</v>
      </c>
      <c r="C31" s="394">
        <v>8425.4809999999998</v>
      </c>
      <c r="D31" s="394">
        <v>-2471.8679999999999</v>
      </c>
      <c r="E31" s="394">
        <v>-3727.8389999999999</v>
      </c>
      <c r="F31" s="392">
        <v>0</v>
      </c>
      <c r="G31" s="393">
        <v>2225.7739999999994</v>
      </c>
      <c r="J31" s="3"/>
      <c r="K31" s="3"/>
      <c r="L31" s="3"/>
    </row>
    <row r="32" spans="2:14" ht="17.149999999999999" customHeight="1" x14ac:dyDescent="0.4">
      <c r="B32" s="395" t="s">
        <v>176</v>
      </c>
      <c r="C32" s="394">
        <v>-11360.808999999999</v>
      </c>
      <c r="D32" s="394">
        <v>3301.3809999999999</v>
      </c>
      <c r="E32" s="394">
        <v>5088.759</v>
      </c>
      <c r="F32" s="392">
        <v>0</v>
      </c>
      <c r="G32" s="393">
        <v>-2970.6689999999999</v>
      </c>
      <c r="J32" s="3"/>
      <c r="K32" s="3"/>
      <c r="L32" s="3"/>
    </row>
    <row r="33" spans="2:9" ht="17.149999999999999" customHeight="1" x14ac:dyDescent="0.4">
      <c r="B33" s="323" t="s">
        <v>175</v>
      </c>
      <c r="C33" s="391">
        <v>207804.66700000004</v>
      </c>
      <c r="D33" s="391">
        <v>-127991.36900000001</v>
      </c>
      <c r="E33" s="391">
        <v>-347584.46199999994</v>
      </c>
      <c r="F33" s="392">
        <v>0</v>
      </c>
      <c r="G33" s="391">
        <v>-267771.16399999987</v>
      </c>
    </row>
    <row r="34" spans="2:9" s="3" customFormat="1" ht="10" customHeight="1" x14ac:dyDescent="0.4">
      <c r="B34" s="67"/>
      <c r="C34" s="67"/>
      <c r="D34" s="67"/>
      <c r="E34" s="67"/>
      <c r="F34" s="67"/>
      <c r="G34" s="69"/>
    </row>
    <row r="35" spans="2:9" x14ac:dyDescent="0.4">
      <c r="G35" s="4"/>
    </row>
    <row r="36" spans="2:9" x14ac:dyDescent="0.4">
      <c r="G36" s="4"/>
    </row>
    <row r="37" spans="2:9" x14ac:dyDescent="0.4">
      <c r="G37" s="4"/>
    </row>
    <row r="38" spans="2:9" ht="15" customHeight="1" x14ac:dyDescent="0.4">
      <c r="G38" s="4"/>
    </row>
    <row r="39" spans="2:9" x14ac:dyDescent="0.4">
      <c r="G39" s="4"/>
      <c r="I39" s="348"/>
    </row>
    <row r="40" spans="2:9" x14ac:dyDescent="0.4">
      <c r="G40" s="4"/>
    </row>
    <row r="41" spans="2:9" x14ac:dyDescent="0.4">
      <c r="G41" s="4"/>
    </row>
    <row r="42" spans="2:9" x14ac:dyDescent="0.4">
      <c r="G42" s="4"/>
    </row>
    <row r="43" spans="2:9" x14ac:dyDescent="0.4">
      <c r="G43" s="4"/>
    </row>
    <row r="44" spans="2:9" x14ac:dyDescent="0.4">
      <c r="G44" s="4"/>
    </row>
    <row r="45" spans="2:9" x14ac:dyDescent="0.4">
      <c r="G45" s="4"/>
    </row>
    <row r="46" spans="2:9" x14ac:dyDescent="0.4">
      <c r="G46" s="4"/>
    </row>
    <row r="47" spans="2:9" x14ac:dyDescent="0.4">
      <c r="G47" s="4"/>
    </row>
    <row r="48" spans="2:9" ht="15.75" customHeight="1" x14ac:dyDescent="0.4">
      <c r="G48" s="4"/>
    </row>
    <row r="49" spans="7:7" x14ac:dyDescent="0.4">
      <c r="G49" s="4"/>
    </row>
    <row r="50" spans="7:7" x14ac:dyDescent="0.4">
      <c r="G50" s="4"/>
    </row>
    <row r="51" spans="7:7" x14ac:dyDescent="0.4">
      <c r="G51" s="4"/>
    </row>
    <row r="52" spans="7:7" x14ac:dyDescent="0.4">
      <c r="G52" s="4"/>
    </row>
    <row r="53" spans="7:7" x14ac:dyDescent="0.4">
      <c r="G53" s="4"/>
    </row>
    <row r="54" spans="7:7" x14ac:dyDescent="0.4">
      <c r="G54" s="4"/>
    </row>
    <row r="55" spans="7:7" x14ac:dyDescent="0.4">
      <c r="G55" s="4"/>
    </row>
    <row r="56" spans="7:7" x14ac:dyDescent="0.4">
      <c r="G56" s="4"/>
    </row>
    <row r="57" spans="7:7" x14ac:dyDescent="0.4">
      <c r="G57" s="4"/>
    </row>
    <row r="58" spans="7:7" x14ac:dyDescent="0.4">
      <c r="G58" s="4"/>
    </row>
    <row r="59" spans="7:7" x14ac:dyDescent="0.4">
      <c r="G59" s="4"/>
    </row>
    <row r="60" spans="7:7" x14ac:dyDescent="0.4">
      <c r="G60" s="4"/>
    </row>
    <row r="61" spans="7:7" x14ac:dyDescent="0.4">
      <c r="G61" s="4"/>
    </row>
    <row r="62" spans="7:7" x14ac:dyDescent="0.4">
      <c r="G62" s="4"/>
    </row>
    <row r="63" spans="7:7" x14ac:dyDescent="0.4">
      <c r="G63" s="4"/>
    </row>
    <row r="64" spans="7:7" x14ac:dyDescent="0.4">
      <c r="G64" s="4"/>
    </row>
    <row r="65" spans="7:7" x14ac:dyDescent="0.4">
      <c r="G65" s="4"/>
    </row>
    <row r="66" spans="7:7" x14ac:dyDescent="0.4">
      <c r="G66" s="4"/>
    </row>
    <row r="67" spans="7:7" x14ac:dyDescent="0.4">
      <c r="G67" s="4"/>
    </row>
    <row r="68" spans="7:7" x14ac:dyDescent="0.4">
      <c r="G68" s="4"/>
    </row>
    <row r="69" spans="7:7" x14ac:dyDescent="0.4">
      <c r="G69" s="4"/>
    </row>
    <row r="70" spans="7:7" x14ac:dyDescent="0.4">
      <c r="G70" s="4"/>
    </row>
    <row r="71" spans="7:7" x14ac:dyDescent="0.4">
      <c r="G71" s="4"/>
    </row>
    <row r="72" spans="7:7" x14ac:dyDescent="0.4">
      <c r="G72" s="4"/>
    </row>
    <row r="73" spans="7:7" x14ac:dyDescent="0.4">
      <c r="G73" s="4"/>
    </row>
    <row r="74" spans="7:7" x14ac:dyDescent="0.4">
      <c r="G74" s="4"/>
    </row>
    <row r="75" spans="7:7" x14ac:dyDescent="0.4">
      <c r="G75" s="4"/>
    </row>
    <row r="76" spans="7:7" x14ac:dyDescent="0.4">
      <c r="G76" s="4"/>
    </row>
    <row r="77" spans="7:7" x14ac:dyDescent="0.4">
      <c r="G77" s="4"/>
    </row>
    <row r="78" spans="7:7" x14ac:dyDescent="0.4">
      <c r="G78" s="4"/>
    </row>
    <row r="79" spans="7:7" x14ac:dyDescent="0.4">
      <c r="G79" s="4"/>
    </row>
    <row r="80" spans="7:7" x14ac:dyDescent="0.4">
      <c r="G80" s="4"/>
    </row>
    <row r="81" spans="7:7" x14ac:dyDescent="0.4">
      <c r="G81" s="4"/>
    </row>
    <row r="82" spans="7:7" x14ac:dyDescent="0.4">
      <c r="G82" s="4"/>
    </row>
    <row r="83" spans="7:7" x14ac:dyDescent="0.4">
      <c r="G83" s="4"/>
    </row>
    <row r="84" spans="7:7" x14ac:dyDescent="0.4">
      <c r="G84" s="4"/>
    </row>
  </sheetData>
  <hyperlinks>
    <hyperlink ref="B2" location="Home!A1" display="Home" xr:uid="{C1D1B9F8-D20B-4815-8F4F-4B64ADC53930}"/>
  </hyperlinks>
  <pageMargins left="0.7" right="0.7" top="0.75" bottom="0.75" header="0.3" footer="0.3"/>
  <pageSetup orientation="landscape" horizontalDpi="1200" verticalDpi="12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6F76-81A0-41BC-928A-FB5040576C0D}">
  <sheetPr>
    <tabColor theme="4" tint="0.79998168889431442"/>
  </sheetPr>
  <dimension ref="B2:I38"/>
  <sheetViews>
    <sheetView showGridLines="0" zoomScale="85" zoomScaleNormal="85" workbookViewId="0"/>
  </sheetViews>
  <sheetFormatPr baseColWidth="10" defaultColWidth="11.453125" defaultRowHeight="15" x14ac:dyDescent="0.4"/>
  <cols>
    <col min="1" max="1" width="1.7265625" style="6" customWidth="1"/>
    <col min="2" max="2" width="63.54296875" style="4" customWidth="1"/>
    <col min="3" max="4" width="14.7265625" style="6" customWidth="1"/>
    <col min="5" max="5" width="14.26953125" style="6" customWidth="1"/>
    <col min="6" max="16384" width="11.453125" style="6"/>
  </cols>
  <sheetData>
    <row r="2" spans="2:5" ht="15.5" customHeight="1" x14ac:dyDescent="0.4">
      <c r="B2" s="430" t="s">
        <v>210</v>
      </c>
    </row>
    <row r="5" spans="2:5" s="3" customFormat="1" x14ac:dyDescent="0.4">
      <c r="B5" s="137" t="s">
        <v>196</v>
      </c>
      <c r="C5" s="390"/>
    </row>
    <row r="7" spans="2:5" ht="18" customHeight="1" x14ac:dyDescent="0.4">
      <c r="B7" s="411" t="s">
        <v>130</v>
      </c>
      <c r="C7" s="444" t="str">
        <f>'Balance Sheet By Country'!C8</f>
        <v>JUN 26</v>
      </c>
      <c r="D7" s="444" t="str">
        <f>'Balance Sheet By Country'!D8</f>
        <v>DEC 25</v>
      </c>
      <c r="E7" s="444" t="s">
        <v>367</v>
      </c>
    </row>
    <row r="8" spans="2:5" ht="17.149999999999999" customHeight="1" x14ac:dyDescent="0.4">
      <c r="B8" s="408" t="s">
        <v>195</v>
      </c>
      <c r="C8" s="407">
        <v>4644900.7429999998</v>
      </c>
      <c r="D8" s="407">
        <v>4428530.25</v>
      </c>
      <c r="E8" s="407">
        <v>4336752.1069999998</v>
      </c>
    </row>
    <row r="9" spans="2:5" ht="17.149999999999999" customHeight="1" x14ac:dyDescent="0.4">
      <c r="B9" s="410" t="s">
        <v>194</v>
      </c>
      <c r="C9" s="409">
        <v>663393.76800000004</v>
      </c>
      <c r="D9" s="409">
        <v>637155.83299999998</v>
      </c>
      <c r="E9" s="409">
        <v>445059.11599999998</v>
      </c>
    </row>
    <row r="10" spans="2:5" ht="17.149999999999999" customHeight="1" x14ac:dyDescent="0.4">
      <c r="B10" s="410" t="s">
        <v>193</v>
      </c>
      <c r="C10" s="409">
        <v>92897.862999999998</v>
      </c>
      <c r="D10" s="409">
        <v>232488.51699999999</v>
      </c>
      <c r="E10" s="409">
        <v>233746.285</v>
      </c>
    </row>
    <row r="11" spans="2:5" ht="17.149999999999999" customHeight="1" x14ac:dyDescent="0.4">
      <c r="B11" s="408" t="s">
        <v>192</v>
      </c>
      <c r="C11" s="407">
        <v>3888609.1119999997</v>
      </c>
      <c r="D11" s="407">
        <v>3558885.9</v>
      </c>
      <c r="E11" s="407">
        <v>3657946.7059999998</v>
      </c>
    </row>
    <row r="12" spans="2:5" ht="17.149999999999999" customHeight="1" x14ac:dyDescent="0.4">
      <c r="B12" s="410" t="s">
        <v>191</v>
      </c>
      <c r="C12" s="409">
        <v>1055460.4569999999</v>
      </c>
      <c r="D12" s="409">
        <v>1068747.851</v>
      </c>
      <c r="E12" s="409">
        <v>1228848.196</v>
      </c>
    </row>
    <row r="13" spans="2:5" ht="17.149999999999999" customHeight="1" x14ac:dyDescent="0.4">
      <c r="B13" s="408" t="s">
        <v>190</v>
      </c>
      <c r="C13" s="407">
        <v>4944069.5690000001</v>
      </c>
      <c r="D13" s="407">
        <v>4627633.7510000002</v>
      </c>
      <c r="E13" s="407">
        <v>4886794.9019999998</v>
      </c>
    </row>
    <row r="14" spans="2:5" x14ac:dyDescent="0.4">
      <c r="E14" s="3"/>
    </row>
    <row r="15" spans="2:5" ht="17.149999999999999" customHeight="1" x14ac:dyDescent="0.4">
      <c r="B15" s="406" t="s">
        <v>189</v>
      </c>
      <c r="C15" s="405" t="str">
        <f>+C7</f>
        <v>JUN 26</v>
      </c>
      <c r="D15" s="405" t="str">
        <f>+D7</f>
        <v>DEC 25</v>
      </c>
      <c r="E15" s="405" t="str">
        <f>+E7</f>
        <v>JUN 25</v>
      </c>
    </row>
    <row r="16" spans="2:5" ht="17.149999999999999" customHeight="1" x14ac:dyDescent="0.4">
      <c r="B16" s="404" t="s">
        <v>188</v>
      </c>
      <c r="C16" s="403">
        <v>3.526734030791733</v>
      </c>
      <c r="D16" s="403">
        <v>3.8985744010844692</v>
      </c>
      <c r="E16" s="403">
        <v>4.2867566054903197</v>
      </c>
    </row>
    <row r="17" spans="2:5" ht="17.149999999999999" customHeight="1" x14ac:dyDescent="0.4">
      <c r="B17" s="404" t="s">
        <v>187</v>
      </c>
      <c r="C17" s="403">
        <v>0.67783801928732856</v>
      </c>
      <c r="D17" s="403">
        <v>0.67478669424875837</v>
      </c>
      <c r="E17" s="403">
        <v>0.70067284407962205</v>
      </c>
    </row>
    <row r="18" spans="2:5" ht="17.149999999999999" customHeight="1" x14ac:dyDescent="0.4">
      <c r="B18" s="404" t="s">
        <v>186</v>
      </c>
      <c r="C18" s="403">
        <v>1.6961928958641481</v>
      </c>
      <c r="D18" s="403">
        <v>1.818288789100013</v>
      </c>
      <c r="E18" s="403">
        <v>1.8321973377177352</v>
      </c>
    </row>
    <row r="19" spans="2:5" ht="17.149999999999999" customHeight="1" x14ac:dyDescent="0.4">
      <c r="B19" s="404" t="s">
        <v>185</v>
      </c>
      <c r="C19" s="403">
        <v>0.98793520252453104</v>
      </c>
      <c r="D19" s="403">
        <v>0.9183256036755445</v>
      </c>
      <c r="E19" s="403">
        <v>0.86571746371784242</v>
      </c>
    </row>
    <row r="38" spans="9:9" x14ac:dyDescent="0.4">
      <c r="I38" s="348"/>
    </row>
  </sheetData>
  <hyperlinks>
    <hyperlink ref="B2" location="Home!A1" display="Home" xr:uid="{D809AC22-7F0B-480D-BD54-905767269F8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F176-A11A-4692-961E-550B21EF0DB8}">
  <sheetPr>
    <tabColor theme="7" tint="0.79998168889431442"/>
  </sheetPr>
  <dimension ref="B1:G27"/>
  <sheetViews>
    <sheetView showGridLines="0" topLeftCell="A4" zoomScale="85" zoomScaleNormal="85" workbookViewId="0">
      <selection activeCell="J22" sqref="J22"/>
    </sheetView>
  </sheetViews>
  <sheetFormatPr baseColWidth="10" defaultColWidth="11.453125" defaultRowHeight="18.5" x14ac:dyDescent="0.5"/>
  <cols>
    <col min="1" max="1" width="6.81640625" style="412" customWidth="1"/>
    <col min="2" max="2" width="26" style="412" bestFit="1" customWidth="1"/>
    <col min="3" max="4" width="13.54296875" style="412" customWidth="1"/>
    <col min="5" max="5" width="23.453125" style="412" bestFit="1" customWidth="1"/>
    <col min="6" max="6" width="25.54296875" style="412" customWidth="1"/>
    <col min="7" max="7" width="16.26953125" style="412" bestFit="1" customWidth="1"/>
    <col min="8" max="16384" width="11.453125" style="412"/>
  </cols>
  <sheetData>
    <row r="1" spans="2:7" ht="16" customHeight="1" x14ac:dyDescent="0.5"/>
    <row r="2" spans="2:7" s="6" customFormat="1" ht="15.5" customHeight="1" x14ac:dyDescent="0.4">
      <c r="B2" s="430" t="s">
        <v>210</v>
      </c>
    </row>
    <row r="3" spans="2:7" ht="16" customHeight="1" x14ac:dyDescent="0.5"/>
    <row r="4" spans="2:7" ht="14" customHeight="1" x14ac:dyDescent="0.5"/>
    <row r="5" spans="2:7" ht="19" customHeight="1" x14ac:dyDescent="0.6">
      <c r="B5" s="428" t="s">
        <v>208</v>
      </c>
      <c r="C5" s="428"/>
      <c r="D5" s="428"/>
    </row>
    <row r="6" spans="2:7" ht="26" customHeight="1" x14ac:dyDescent="0.5">
      <c r="B6" s="427" t="s">
        <v>207</v>
      </c>
      <c r="C6" s="427"/>
      <c r="D6" s="427"/>
    </row>
    <row r="7" spans="2:7" ht="26" customHeight="1" x14ac:dyDescent="0.5">
      <c r="B7" s="426"/>
      <c r="C7" s="426"/>
      <c r="D7" s="426"/>
    </row>
    <row r="8" spans="2:7" x14ac:dyDescent="0.5">
      <c r="B8" s="421" t="s">
        <v>206</v>
      </c>
      <c r="C8" s="420" t="s">
        <v>215</v>
      </c>
      <c r="D8" s="420">
        <v>2026</v>
      </c>
    </row>
    <row r="9" spans="2:7" x14ac:dyDescent="0.5">
      <c r="B9" s="417" t="s">
        <v>39</v>
      </c>
      <c r="C9" s="424">
        <v>48835.565999999999</v>
      </c>
      <c r="D9" s="418">
        <v>96468.31</v>
      </c>
      <c r="E9" s="416"/>
    </row>
    <row r="10" spans="2:7" x14ac:dyDescent="0.5">
      <c r="B10" s="417" t="s">
        <v>33</v>
      </c>
      <c r="C10" s="424">
        <v>1593.913</v>
      </c>
      <c r="D10" s="418">
        <v>3123.2420000000002</v>
      </c>
      <c r="E10" s="416"/>
    </row>
    <row r="11" spans="2:7" x14ac:dyDescent="0.5">
      <c r="B11" s="417" t="s">
        <v>40</v>
      </c>
      <c r="C11" s="424">
        <v>3617.7109999999998</v>
      </c>
      <c r="D11" s="418">
        <v>7180.6260000000002</v>
      </c>
      <c r="E11" s="416"/>
    </row>
    <row r="12" spans="2:7" x14ac:dyDescent="0.5">
      <c r="B12" s="417" t="s">
        <v>41</v>
      </c>
      <c r="C12" s="424">
        <v>7777.95</v>
      </c>
      <c r="D12" s="418">
        <v>15367.441999999999</v>
      </c>
      <c r="E12" s="416"/>
      <c r="G12" s="425"/>
    </row>
    <row r="13" spans="2:7" x14ac:dyDescent="0.5">
      <c r="B13" s="417" t="s">
        <v>42</v>
      </c>
      <c r="C13" s="424">
        <v>0</v>
      </c>
      <c r="D13" s="418">
        <v>0</v>
      </c>
      <c r="E13" s="416"/>
    </row>
    <row r="14" spans="2:7" x14ac:dyDescent="0.5">
      <c r="B14" s="417" t="s">
        <v>122</v>
      </c>
      <c r="C14" s="424">
        <v>598.173</v>
      </c>
      <c r="D14" s="418">
        <v>717.68700000000001</v>
      </c>
      <c r="E14" s="416"/>
    </row>
    <row r="15" spans="2:7" s="423" customFormat="1" x14ac:dyDescent="0.5">
      <c r="B15" s="414" t="s">
        <v>31</v>
      </c>
      <c r="C15" s="415">
        <v>62423.313000000002</v>
      </c>
      <c r="D15" s="415">
        <v>122857.307</v>
      </c>
      <c r="E15" s="416"/>
    </row>
    <row r="16" spans="2:7" x14ac:dyDescent="0.5">
      <c r="E16" s="422"/>
    </row>
    <row r="17" spans="2:5" x14ac:dyDescent="0.5">
      <c r="B17" s="421" t="s">
        <v>205</v>
      </c>
      <c r="C17" s="420" t="s">
        <v>215</v>
      </c>
      <c r="D17" s="420">
        <v>2026</v>
      </c>
      <c r="E17" s="413"/>
    </row>
    <row r="18" spans="2:5" x14ac:dyDescent="0.5">
      <c r="B18" s="417" t="s">
        <v>0</v>
      </c>
      <c r="C18" s="419">
        <v>22630.657999999999</v>
      </c>
      <c r="D18" s="418">
        <v>44574.199000000001</v>
      </c>
      <c r="E18" s="416"/>
    </row>
    <row r="19" spans="2:5" x14ac:dyDescent="0.5">
      <c r="B19" s="417" t="s">
        <v>1</v>
      </c>
      <c r="C19" s="419">
        <v>6296.7860000000001</v>
      </c>
      <c r="D19" s="418">
        <v>12441.421</v>
      </c>
      <c r="E19" s="416"/>
    </row>
    <row r="20" spans="2:5" x14ac:dyDescent="0.5">
      <c r="B20" s="417" t="s">
        <v>49</v>
      </c>
      <c r="C20" s="419">
        <v>12556.227000000001</v>
      </c>
      <c r="D20" s="418">
        <v>24867.633999999998</v>
      </c>
      <c r="E20" s="416"/>
    </row>
    <row r="21" spans="2:5" x14ac:dyDescent="0.5">
      <c r="B21" s="417" t="s">
        <v>50</v>
      </c>
      <c r="C21" s="419">
        <v>14385.761</v>
      </c>
      <c r="D21" s="418">
        <v>28068.216</v>
      </c>
      <c r="E21" s="416"/>
    </row>
    <row r="22" spans="2:5" x14ac:dyDescent="0.5">
      <c r="B22" s="417" t="s">
        <v>51</v>
      </c>
      <c r="C22" s="419">
        <v>4425.1400000000003</v>
      </c>
      <c r="D22" s="418">
        <v>8847.134</v>
      </c>
      <c r="E22" s="416"/>
    </row>
    <row r="23" spans="2:5" x14ac:dyDescent="0.5">
      <c r="B23" s="417" t="s">
        <v>2</v>
      </c>
      <c r="C23" s="419">
        <v>2044.14</v>
      </c>
      <c r="D23" s="418">
        <v>4042.3879999999999</v>
      </c>
      <c r="E23" s="416"/>
    </row>
    <row r="24" spans="2:5" x14ac:dyDescent="0.5">
      <c r="B24" s="417" t="s">
        <v>169</v>
      </c>
      <c r="C24" s="419">
        <v>84.600999999999999</v>
      </c>
      <c r="D24" s="418">
        <v>16.314999999999998</v>
      </c>
      <c r="E24" s="416"/>
    </row>
    <row r="25" spans="2:5" x14ac:dyDescent="0.5">
      <c r="B25" s="414" t="s">
        <v>31</v>
      </c>
      <c r="C25" s="415">
        <v>62423.313000000002</v>
      </c>
      <c r="D25" s="415">
        <v>122857.30700000002</v>
      </c>
      <c r="E25" s="535"/>
    </row>
    <row r="27" spans="2:5" x14ac:dyDescent="0.5">
      <c r="D27" s="453"/>
    </row>
  </sheetData>
  <hyperlinks>
    <hyperlink ref="B2" location="Home!A1" display="Home" xr:uid="{3EAACAE9-3C3E-4DDC-8F61-0963F1EF9B64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  <pageSetUpPr fitToPage="1"/>
  </sheetPr>
  <dimension ref="B1:Q38"/>
  <sheetViews>
    <sheetView showGridLines="0" zoomScale="85" zoomScaleNormal="85" zoomScaleSheetLayoutView="100" workbookViewId="0">
      <selection activeCell="O18" sqref="O18"/>
    </sheetView>
  </sheetViews>
  <sheetFormatPr baseColWidth="10" defaultColWidth="11.453125" defaultRowHeight="15" x14ac:dyDescent="0.4"/>
  <cols>
    <col min="1" max="1" width="6.1796875" style="6" customWidth="1"/>
    <col min="2" max="2" width="13.7265625" style="6" customWidth="1"/>
    <col min="3" max="6" width="8.7265625" style="6" customWidth="1"/>
    <col min="7" max="8" width="12.26953125" style="6" customWidth="1"/>
    <col min="9" max="9" width="2.7265625" style="6" customWidth="1"/>
    <col min="10" max="10" width="11.453125" style="6" customWidth="1"/>
    <col min="11" max="16" width="8.1796875" style="6" customWidth="1"/>
    <col min="17" max="17" width="2.7265625" style="6" customWidth="1"/>
    <col min="18" max="16384" width="11.453125" style="6"/>
  </cols>
  <sheetData>
    <row r="1" spans="2:17" ht="15.5" customHeight="1" x14ac:dyDescent="0.4"/>
    <row r="2" spans="2:17" ht="15.5" customHeight="1" x14ac:dyDescent="0.4">
      <c r="B2" s="430" t="s">
        <v>210</v>
      </c>
    </row>
    <row r="3" spans="2:17" ht="15.5" customHeight="1" x14ac:dyDescent="0.4"/>
    <row r="4" spans="2:17" s="4" customFormat="1" ht="19.5" customHeight="1" x14ac:dyDescent="0.4">
      <c r="B4" s="1" t="s">
        <v>55</v>
      </c>
      <c r="C4" s="64"/>
      <c r="D4" s="64"/>
      <c r="K4" s="553" t="s">
        <v>249</v>
      </c>
      <c r="L4" s="553"/>
      <c r="M4" s="553"/>
      <c r="N4" s="553"/>
      <c r="O4" s="553"/>
      <c r="P4" s="553"/>
    </row>
    <row r="5" spans="2:17" ht="11.15" customHeight="1" x14ac:dyDescent="0.4">
      <c r="D5" s="65"/>
      <c r="J5" s="66"/>
      <c r="K5" s="66"/>
      <c r="L5" s="66"/>
      <c r="M5" s="66"/>
      <c r="N5" s="66"/>
      <c r="O5" s="66"/>
    </row>
    <row r="6" spans="2:17" s="67" customFormat="1" ht="14.5" customHeight="1" x14ac:dyDescent="0.4">
      <c r="B6" s="42"/>
      <c r="C6" s="552" t="s">
        <v>44</v>
      </c>
      <c r="D6" s="552"/>
      <c r="E6" s="552" t="s">
        <v>45</v>
      </c>
      <c r="F6" s="552"/>
      <c r="G6" s="552" t="s">
        <v>46</v>
      </c>
      <c r="H6" s="552"/>
      <c r="J6" s="6"/>
      <c r="K6" s="552" t="s">
        <v>47</v>
      </c>
      <c r="L6" s="552"/>
      <c r="M6" s="552" t="s">
        <v>37</v>
      </c>
      <c r="N6" s="552"/>
      <c r="O6" s="552" t="s">
        <v>48</v>
      </c>
      <c r="P6" s="552"/>
      <c r="Q6" s="68"/>
    </row>
    <row r="7" spans="2:17" ht="15" customHeight="1" x14ac:dyDescent="0.4">
      <c r="B7" s="69"/>
      <c r="C7" s="70" t="s">
        <v>215</v>
      </c>
      <c r="D7" s="70" t="s">
        <v>108</v>
      </c>
      <c r="E7" s="70" t="s">
        <v>215</v>
      </c>
      <c r="F7" s="70" t="s">
        <v>108</v>
      </c>
      <c r="G7" s="70" t="s">
        <v>215</v>
      </c>
      <c r="H7" s="70" t="s">
        <v>108</v>
      </c>
      <c r="I7" s="3"/>
      <c r="J7" s="3"/>
      <c r="K7" s="70" t="s">
        <v>215</v>
      </c>
      <c r="L7" s="70" t="s">
        <v>108</v>
      </c>
      <c r="M7" s="70" t="s">
        <v>215</v>
      </c>
      <c r="N7" s="70" t="s">
        <v>108</v>
      </c>
      <c r="O7" s="70" t="s">
        <v>215</v>
      </c>
      <c r="P7" s="70" t="s">
        <v>108</v>
      </c>
    </row>
    <row r="8" spans="2:17" s="77" customFormat="1" ht="15" customHeight="1" x14ac:dyDescent="0.4">
      <c r="B8" s="71" t="s">
        <v>0</v>
      </c>
      <c r="C8" s="72">
        <v>42</v>
      </c>
      <c r="D8" s="72">
        <v>41</v>
      </c>
      <c r="E8" s="73">
        <v>0.14252380952380952</v>
      </c>
      <c r="F8" s="73">
        <v>0.14599999999999999</v>
      </c>
      <c r="G8" s="72">
        <v>347836.19999999995</v>
      </c>
      <c r="H8" s="72">
        <v>350395</v>
      </c>
      <c r="I8" s="74"/>
      <c r="J8" s="75" t="s">
        <v>0</v>
      </c>
      <c r="K8" s="76">
        <v>-5.0874386509269787E-4</v>
      </c>
      <c r="L8" s="76">
        <v>4.0701156922398951E-2</v>
      </c>
      <c r="M8" s="76">
        <v>4.5051658117188031E-2</v>
      </c>
      <c r="N8" s="76">
        <v>-1.3213386072221556E-2</v>
      </c>
      <c r="O8" s="76">
        <v>-4.3596315673393948E-2</v>
      </c>
      <c r="P8" s="76">
        <v>5.4636475843567123E-2</v>
      </c>
    </row>
    <row r="9" spans="2:17" s="77" customFormat="1" ht="15" customHeight="1" x14ac:dyDescent="0.4">
      <c r="B9" s="71" t="s">
        <v>1</v>
      </c>
      <c r="C9" s="72">
        <v>56</v>
      </c>
      <c r="D9" s="72">
        <v>60</v>
      </c>
      <c r="E9" s="73">
        <v>0.23214285714285715</v>
      </c>
      <c r="F9" s="73">
        <v>0.26666666666666666</v>
      </c>
      <c r="G9" s="72">
        <v>375573</v>
      </c>
      <c r="H9" s="72">
        <v>385455</v>
      </c>
      <c r="I9" s="74"/>
      <c r="J9" s="71" t="s">
        <v>1</v>
      </c>
      <c r="K9" s="78">
        <v>0.12519961040366079</v>
      </c>
      <c r="L9" s="78">
        <v>0.44717590433203402</v>
      </c>
      <c r="M9" s="78">
        <v>-1.4909843159397473E-2</v>
      </c>
      <c r="N9" s="78">
        <v>0.15067593282721825</v>
      </c>
      <c r="O9" s="78">
        <v>0.14223008177486984</v>
      </c>
      <c r="P9" s="78">
        <v>0.2569742235146808</v>
      </c>
    </row>
    <row r="10" spans="2:17" s="77" customFormat="1" ht="15" customHeight="1" x14ac:dyDescent="0.4">
      <c r="B10" s="71" t="s">
        <v>2</v>
      </c>
      <c r="C10" s="72">
        <v>16</v>
      </c>
      <c r="D10" s="72">
        <v>16</v>
      </c>
      <c r="E10" s="73">
        <v>6.25E-2</v>
      </c>
      <c r="F10" s="73">
        <v>6.25E-2</v>
      </c>
      <c r="G10" s="72">
        <v>89052.15</v>
      </c>
      <c r="H10" s="72">
        <v>87731.1</v>
      </c>
      <c r="I10" s="74"/>
      <c r="J10" s="79" t="s">
        <v>2</v>
      </c>
      <c r="K10" s="80">
        <v>7.3876016461057015E-2</v>
      </c>
      <c r="L10" s="80">
        <v>2.0311771768461107E-2</v>
      </c>
      <c r="M10" s="80">
        <v>-4.3592668673563151E-2</v>
      </c>
      <c r="N10" s="80">
        <v>-4.0463732009592412E-2</v>
      </c>
      <c r="O10" s="80">
        <v>0.12282286143886378</v>
      </c>
      <c r="P10" s="80">
        <v>6.3338412320086412E-2</v>
      </c>
    </row>
    <row r="11" spans="2:17" s="86" customFormat="1" x14ac:dyDescent="0.4">
      <c r="B11" s="81" t="s">
        <v>31</v>
      </c>
      <c r="C11" s="82">
        <v>114</v>
      </c>
      <c r="D11" s="82">
        <v>117</v>
      </c>
      <c r="E11" s="83">
        <v>0.1753157894736842</v>
      </c>
      <c r="F11" s="83">
        <v>0.19646153846153847</v>
      </c>
      <c r="G11" s="82">
        <v>812461.35</v>
      </c>
      <c r="H11" s="82">
        <v>823581.1</v>
      </c>
      <c r="I11" s="84"/>
      <c r="J11" s="85"/>
      <c r="K11" s="66"/>
      <c r="L11" s="66"/>
      <c r="M11" s="66"/>
      <c r="N11" s="66"/>
      <c r="O11" s="66"/>
      <c r="P11" s="66"/>
    </row>
    <row r="12" spans="2:17" s="71" customFormat="1" ht="12.65" customHeight="1" x14ac:dyDescent="0.35">
      <c r="B12" s="87"/>
      <c r="C12" s="88"/>
      <c r="D12" s="88"/>
      <c r="E12" s="88"/>
      <c r="F12" s="88"/>
      <c r="G12" s="88"/>
      <c r="H12" s="88"/>
      <c r="I12" s="89"/>
      <c r="J12" s="66"/>
      <c r="K12" s="66"/>
      <c r="L12" s="66"/>
      <c r="M12" s="66"/>
      <c r="N12" s="66"/>
      <c r="O12" s="66"/>
      <c r="P12" s="66"/>
    </row>
    <row r="13" spans="2:17" s="66" customFormat="1" ht="12.65" customHeight="1" x14ac:dyDescent="0.35">
      <c r="C13" s="90"/>
      <c r="D13" s="90"/>
      <c r="E13" s="90"/>
      <c r="F13" s="14"/>
      <c r="G13" s="88"/>
      <c r="H13" s="88"/>
    </row>
    <row r="14" spans="2:17" s="66" customFormat="1" ht="15" customHeight="1" x14ac:dyDescent="0.4">
      <c r="B14" s="91"/>
      <c r="C14" s="92"/>
      <c r="D14" s="92"/>
      <c r="E14" s="92"/>
      <c r="F14" s="92"/>
      <c r="G14" s="92"/>
      <c r="H14" s="93"/>
    </row>
    <row r="15" spans="2:17" s="66" customFormat="1" x14ac:dyDescent="0.4">
      <c r="B15" s="91"/>
      <c r="C15" s="91"/>
      <c r="D15" s="91"/>
      <c r="E15" s="91"/>
      <c r="F15" s="91"/>
      <c r="G15" s="91"/>
      <c r="H15" s="91"/>
    </row>
    <row r="16" spans="2:17" s="66" customFormat="1" ht="15" customHeight="1" x14ac:dyDescent="0.4">
      <c r="B16" s="91"/>
      <c r="C16" s="91"/>
      <c r="D16" s="91"/>
      <c r="E16" s="91"/>
      <c r="F16" s="94"/>
      <c r="G16" s="91"/>
      <c r="H16" s="91"/>
      <c r="L16" s="94"/>
    </row>
    <row r="17" spans="2:16" s="66" customFormat="1" ht="15" customHeight="1" x14ac:dyDescent="0.4">
      <c r="B17" s="91"/>
      <c r="C17" s="91"/>
      <c r="D17" s="91"/>
      <c r="E17" s="91"/>
      <c r="F17" s="91"/>
      <c r="G17" s="91"/>
      <c r="H17" s="91"/>
    </row>
    <row r="18" spans="2:16" s="66" customFormat="1" ht="15" customHeight="1" x14ac:dyDescent="0.4">
      <c r="B18" s="91"/>
      <c r="C18" s="91"/>
      <c r="D18" s="91"/>
      <c r="E18" s="91"/>
      <c r="F18" s="91"/>
      <c r="G18" s="91"/>
      <c r="H18" s="91"/>
    </row>
    <row r="19" spans="2:16" s="86" customFormat="1" ht="15" customHeight="1" x14ac:dyDescent="0.4">
      <c r="B19" s="9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2:16" s="66" customFormat="1" ht="12.65" customHeight="1" x14ac:dyDescent="0.4">
      <c r="B20" s="9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2:16" s="95" customFormat="1" ht="6" customHeight="1" x14ac:dyDescent="0.4">
      <c r="B21" s="9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2:16" s="96" customFormat="1" x14ac:dyDescent="0.4">
      <c r="B22" s="9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2:16" s="97" customFormat="1" x14ac:dyDescent="0.4">
      <c r="B23" s="9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97" customFormat="1" x14ac:dyDescent="0.4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x14ac:dyDescent="0.4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98" customFormat="1" x14ac:dyDescent="0.4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98" customFormat="1" x14ac:dyDescent="0.4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3" customFormat="1" x14ac:dyDescent="0.4">
      <c r="M28" s="94"/>
    </row>
    <row r="29" spans="2:16" s="91" customFormat="1" x14ac:dyDescent="0.4">
      <c r="B29" s="3"/>
      <c r="C29" s="3"/>
      <c r="D29" s="3"/>
      <c r="E29" s="3"/>
      <c r="F29" s="94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2:16" s="91" customFormat="1" x14ac:dyDescent="0.4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2:16" s="3" customFormat="1" x14ac:dyDescent="0.4"/>
    <row r="32" spans="2:16" s="3" customFormat="1" x14ac:dyDescent="0.4"/>
    <row r="33" spans="9:9" s="3" customFormat="1" x14ac:dyDescent="0.4"/>
    <row r="34" spans="9:9" s="3" customFormat="1" x14ac:dyDescent="0.4"/>
    <row r="35" spans="9:9" s="3" customFormat="1" x14ac:dyDescent="0.4">
      <c r="I35" s="6"/>
    </row>
    <row r="36" spans="9:9" s="3" customFormat="1" x14ac:dyDescent="0.4">
      <c r="I36" s="6"/>
    </row>
    <row r="37" spans="9:9" s="3" customFormat="1" x14ac:dyDescent="0.4">
      <c r="I37" s="6"/>
    </row>
    <row r="38" spans="9:9" s="3" customFormat="1" x14ac:dyDescent="0.4">
      <c r="I38" s="6"/>
    </row>
  </sheetData>
  <mergeCells count="7">
    <mergeCell ref="K4:P4"/>
    <mergeCell ref="C6:D6"/>
    <mergeCell ref="E6:F6"/>
    <mergeCell ref="G6:H6"/>
    <mergeCell ref="K6:L6"/>
    <mergeCell ref="M6:N6"/>
    <mergeCell ref="O6:P6"/>
  </mergeCells>
  <hyperlinks>
    <hyperlink ref="B2" location="Home!A1" display="Home" xr:uid="{D388FFC8-8EED-4849-ACEE-9982A1815537}"/>
  </hyperlinks>
  <pageMargins left="0.70866141732283472" right="0.70866141732283472" top="0.74803149606299213" bottom="0.74803149606299213" header="0.31496062992125984" footer="0.31496062992125984"/>
  <pageSetup scale="88" fitToHeight="10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  <pageSetUpPr fitToPage="1"/>
  </sheetPr>
  <dimension ref="B2:U38"/>
  <sheetViews>
    <sheetView showGridLines="0" zoomScale="90" zoomScaleNormal="90" zoomScaleSheetLayoutView="100" workbookViewId="0">
      <selection activeCell="U34" sqref="U34"/>
    </sheetView>
  </sheetViews>
  <sheetFormatPr baseColWidth="10" defaultColWidth="11.453125" defaultRowHeight="15" x14ac:dyDescent="0.4"/>
  <cols>
    <col min="1" max="1" width="0.81640625" style="6" customWidth="1"/>
    <col min="2" max="2" width="13.7265625" style="6" customWidth="1"/>
    <col min="3" max="6" width="8.7265625" style="6" customWidth="1"/>
    <col min="7" max="7" width="11.81640625" style="6" customWidth="1"/>
    <col min="8" max="8" width="14.1796875" style="6" customWidth="1"/>
    <col min="9" max="9" width="5.453125" style="6" customWidth="1"/>
    <col min="10" max="10" width="11.453125" style="6" customWidth="1"/>
    <col min="11" max="16" width="8.1796875" style="6" customWidth="1"/>
    <col min="17" max="17" width="2.7265625" style="6" customWidth="1"/>
    <col min="18" max="21" width="11.453125" style="66"/>
    <col min="22" max="16384" width="11.453125" style="6"/>
  </cols>
  <sheetData>
    <row r="2" spans="2:21" ht="15.5" customHeight="1" x14ac:dyDescent="0.4">
      <c r="B2" s="430" t="s">
        <v>210</v>
      </c>
      <c r="R2" s="6"/>
      <c r="S2" s="6"/>
      <c r="T2" s="6"/>
      <c r="U2" s="6"/>
    </row>
    <row r="4" spans="2:21" s="4" customFormat="1" ht="18.75" customHeight="1" x14ac:dyDescent="0.4">
      <c r="B4" s="1" t="s">
        <v>54</v>
      </c>
      <c r="C4" s="64"/>
      <c r="D4" s="64"/>
      <c r="J4" s="6"/>
      <c r="K4" s="553" t="s">
        <v>249</v>
      </c>
      <c r="L4" s="553"/>
      <c r="M4" s="553"/>
      <c r="N4" s="553"/>
      <c r="O4" s="553"/>
      <c r="P4" s="553"/>
      <c r="R4" s="66"/>
      <c r="S4" s="66"/>
      <c r="T4" s="66"/>
      <c r="U4" s="66"/>
    </row>
    <row r="5" spans="2:21" ht="6.75" customHeight="1" x14ac:dyDescent="0.4">
      <c r="D5" s="65"/>
      <c r="J5" s="4"/>
      <c r="K5" s="553"/>
      <c r="L5" s="553"/>
      <c r="M5" s="553"/>
      <c r="N5" s="553"/>
      <c r="O5" s="553"/>
      <c r="P5" s="553"/>
    </row>
    <row r="6" spans="2:21" s="67" customFormat="1" ht="16.5" customHeight="1" x14ac:dyDescent="0.4">
      <c r="B6" s="42"/>
      <c r="C6" s="552" t="s">
        <v>44</v>
      </c>
      <c r="D6" s="552"/>
      <c r="E6" s="552" t="s">
        <v>45</v>
      </c>
      <c r="F6" s="552"/>
      <c r="G6" s="552" t="s">
        <v>46</v>
      </c>
      <c r="H6" s="552"/>
      <c r="I6" s="74"/>
      <c r="J6" s="6"/>
      <c r="K6" s="552" t="s">
        <v>47</v>
      </c>
      <c r="L6" s="552"/>
      <c r="M6" s="552" t="s">
        <v>37</v>
      </c>
      <c r="N6" s="552"/>
      <c r="O6" s="552" t="s">
        <v>48</v>
      </c>
      <c r="P6" s="552"/>
      <c r="R6" s="66"/>
      <c r="S6" s="66"/>
      <c r="T6" s="66"/>
      <c r="U6" s="66"/>
    </row>
    <row r="7" spans="2:21" ht="15" customHeight="1" x14ac:dyDescent="0.4">
      <c r="B7" s="69"/>
      <c r="C7" s="70" t="s">
        <v>215</v>
      </c>
      <c r="D7" s="70" t="s">
        <v>108</v>
      </c>
      <c r="E7" s="70" t="s">
        <v>215</v>
      </c>
      <c r="F7" s="70" t="s">
        <v>108</v>
      </c>
      <c r="G7" s="70" t="s">
        <v>215</v>
      </c>
      <c r="H7" s="70" t="s">
        <v>108</v>
      </c>
      <c r="I7" s="3"/>
      <c r="J7" s="3"/>
      <c r="K7" s="70" t="s">
        <v>215</v>
      </c>
      <c r="L7" s="70" t="s">
        <v>108</v>
      </c>
      <c r="M7" s="70" t="s">
        <v>215</v>
      </c>
      <c r="N7" s="70" t="s">
        <v>108</v>
      </c>
      <c r="O7" s="70" t="s">
        <v>215</v>
      </c>
      <c r="P7" s="70" t="s">
        <v>108</v>
      </c>
    </row>
    <row r="8" spans="2:21" s="77" customFormat="1" ht="15" customHeight="1" x14ac:dyDescent="0.4">
      <c r="B8" s="71" t="s">
        <v>0</v>
      </c>
      <c r="C8" s="72">
        <v>48</v>
      </c>
      <c r="D8" s="72">
        <v>48</v>
      </c>
      <c r="E8" s="73">
        <v>0.622</v>
      </c>
      <c r="F8" s="73">
        <v>0.62483661601512741</v>
      </c>
      <c r="G8" s="72">
        <v>266985</v>
      </c>
      <c r="H8" s="72">
        <v>269843.26333333331</v>
      </c>
      <c r="I8" s="74"/>
      <c r="J8" s="129" t="s">
        <v>0</v>
      </c>
      <c r="K8" s="130">
        <v>-3.2286872732940508E-2</v>
      </c>
      <c r="L8" s="130">
        <v>6.248733858041855E-2</v>
      </c>
      <c r="M8" s="130">
        <v>4.8987235848876098E-2</v>
      </c>
      <c r="N8" s="130">
        <v>1.9713862046664143E-2</v>
      </c>
      <c r="O8" s="130">
        <v>-7.7478643976107819E-2</v>
      </c>
      <c r="P8" s="130">
        <v>4.2040458976354556E-2</v>
      </c>
      <c r="R8" s="66"/>
      <c r="S8" s="66"/>
      <c r="T8" s="66"/>
      <c r="U8" s="66"/>
    </row>
    <row r="9" spans="2:21" s="77" customFormat="1" ht="15" customHeight="1" x14ac:dyDescent="0.4">
      <c r="B9" s="81" t="s">
        <v>31</v>
      </c>
      <c r="C9" s="131">
        <v>48</v>
      </c>
      <c r="D9" s="131">
        <v>48</v>
      </c>
      <c r="E9" s="132">
        <v>0.622</v>
      </c>
      <c r="F9" s="132">
        <v>0.62483661601512741</v>
      </c>
      <c r="G9" s="131">
        <v>266985</v>
      </c>
      <c r="H9" s="131">
        <v>269843.26333333331</v>
      </c>
      <c r="I9" s="74"/>
      <c r="J9" s="85"/>
      <c r="K9" s="85"/>
      <c r="L9" s="85"/>
      <c r="M9" s="85"/>
      <c r="N9" s="85"/>
      <c r="O9" s="554"/>
      <c r="P9" s="554"/>
      <c r="Q9" s="554"/>
      <c r="R9" s="66"/>
      <c r="S9" s="66"/>
      <c r="T9" s="66"/>
      <c r="U9" s="66"/>
    </row>
    <row r="10" spans="2:21" s="71" customFormat="1" ht="15" customHeight="1" x14ac:dyDescent="0.35">
      <c r="B10" s="87"/>
      <c r="C10" s="88"/>
      <c r="D10" s="88"/>
      <c r="E10" s="88"/>
      <c r="F10" s="88"/>
      <c r="G10" s="88"/>
      <c r="H10" s="88"/>
      <c r="I10" s="89"/>
      <c r="J10" s="85"/>
      <c r="K10" s="85"/>
      <c r="L10" s="85"/>
      <c r="M10" s="85"/>
      <c r="N10" s="85"/>
      <c r="O10" s="554"/>
      <c r="P10" s="554"/>
      <c r="Q10" s="554"/>
      <c r="R10" s="66"/>
      <c r="S10" s="66"/>
      <c r="T10" s="66"/>
      <c r="U10" s="66"/>
    </row>
    <row r="11" spans="2:21" s="66" customFormat="1" ht="15" customHeight="1" x14ac:dyDescent="0.35">
      <c r="C11" s="90"/>
      <c r="D11" s="90"/>
      <c r="E11" s="90"/>
      <c r="F11" s="14"/>
      <c r="G11" s="88"/>
      <c r="H11" s="88"/>
      <c r="J11" s="554"/>
      <c r="K11" s="554"/>
      <c r="L11" s="554"/>
      <c r="M11" s="554"/>
      <c r="N11" s="554"/>
    </row>
    <row r="12" spans="2:21" s="66" customFormat="1" ht="15" customHeight="1" x14ac:dyDescent="0.4">
      <c r="B12" s="133"/>
      <c r="C12" s="134"/>
      <c r="D12" s="134"/>
      <c r="E12" s="134"/>
      <c r="F12" s="134"/>
      <c r="G12" s="134"/>
      <c r="H12" s="134"/>
      <c r="J12" s="554"/>
      <c r="K12" s="554"/>
      <c r="L12" s="554"/>
      <c r="M12" s="554"/>
      <c r="N12" s="554"/>
    </row>
    <row r="13" spans="2:21" s="66" customFormat="1" ht="15" customHeight="1" x14ac:dyDescent="0.4">
      <c r="B13" s="133"/>
      <c r="C13" s="134"/>
      <c r="D13" s="134"/>
      <c r="E13" s="134"/>
      <c r="F13" s="134"/>
      <c r="G13" s="134"/>
      <c r="H13" s="134"/>
    </row>
    <row r="14" spans="2:21" s="66" customFormat="1" ht="15" customHeight="1" x14ac:dyDescent="0.4">
      <c r="B14" s="133"/>
      <c r="C14" s="134"/>
      <c r="D14" s="134"/>
      <c r="E14" s="134"/>
      <c r="F14" s="134"/>
      <c r="G14" s="134"/>
      <c r="H14" s="134"/>
    </row>
    <row r="15" spans="2:21" s="66" customFormat="1" ht="15" customHeight="1" x14ac:dyDescent="0.4">
      <c r="B15" s="133"/>
      <c r="C15" s="133"/>
      <c r="D15" s="133"/>
      <c r="E15" s="133"/>
      <c r="F15" s="133"/>
      <c r="G15" s="133"/>
      <c r="H15" s="133"/>
    </row>
    <row r="16" spans="2:21" s="86" customFormat="1" ht="15" customHeight="1" x14ac:dyDescent="0.4">
      <c r="B16" s="133"/>
      <c r="C16" s="133"/>
      <c r="D16" s="133"/>
      <c r="E16" s="133"/>
      <c r="F16" s="94"/>
      <c r="G16" s="133"/>
      <c r="H16" s="133"/>
      <c r="L16" s="94"/>
      <c r="R16" s="66"/>
      <c r="S16" s="66"/>
      <c r="T16" s="66"/>
      <c r="U16" s="66"/>
    </row>
    <row r="17" spans="2:21" s="66" customFormat="1" ht="12.65" customHeight="1" x14ac:dyDescent="0.4">
      <c r="B17" s="3"/>
      <c r="C17" s="133"/>
      <c r="D17" s="133"/>
      <c r="E17" s="133"/>
      <c r="F17" s="133"/>
      <c r="G17" s="133"/>
      <c r="H17" s="133"/>
      <c r="I17" s="135"/>
    </row>
    <row r="18" spans="2:21" s="95" customFormat="1" ht="6" customHeight="1" x14ac:dyDescent="0.4">
      <c r="B18" s="91"/>
      <c r="C18" s="133"/>
      <c r="D18" s="133"/>
      <c r="E18" s="133"/>
      <c r="F18" s="133"/>
      <c r="G18" s="133"/>
      <c r="H18" s="133"/>
      <c r="I18" s="136"/>
      <c r="R18" s="66"/>
      <c r="S18" s="66"/>
      <c r="T18" s="66"/>
      <c r="U18" s="66"/>
    </row>
    <row r="19" spans="2:21" s="96" customFormat="1" x14ac:dyDescent="0.4">
      <c r="B19" s="9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66"/>
      <c r="S19" s="66"/>
      <c r="T19" s="66"/>
      <c r="U19" s="66"/>
    </row>
    <row r="20" spans="2:21" s="97" customFormat="1" x14ac:dyDescent="0.4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66"/>
      <c r="S20" s="66"/>
      <c r="T20" s="66"/>
      <c r="U20" s="66"/>
    </row>
    <row r="21" spans="2:21" s="97" customFormat="1" x14ac:dyDescent="0.4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66"/>
      <c r="S21" s="66"/>
      <c r="T21" s="66"/>
      <c r="U21" s="66"/>
    </row>
    <row r="22" spans="2:21" x14ac:dyDescent="0.4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2:21" s="98" customFormat="1" x14ac:dyDescent="0.4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66"/>
      <c r="S23" s="66"/>
      <c r="T23" s="66"/>
      <c r="U23" s="66"/>
    </row>
    <row r="24" spans="2:21" s="98" customFormat="1" x14ac:dyDescent="0.4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66"/>
      <c r="S24" s="66"/>
      <c r="T24" s="66"/>
      <c r="U24" s="66"/>
    </row>
    <row r="25" spans="2:21" s="3" customFormat="1" x14ac:dyDescent="0.4">
      <c r="R25" s="66"/>
      <c r="S25" s="66"/>
      <c r="T25" s="66"/>
      <c r="U25" s="66"/>
    </row>
    <row r="26" spans="2:21" s="91" customFormat="1" x14ac:dyDescent="0.4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66"/>
      <c r="S26" s="66"/>
      <c r="T26" s="66"/>
      <c r="U26" s="66"/>
    </row>
    <row r="27" spans="2:21" s="91" customFormat="1" x14ac:dyDescent="0.4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6"/>
      <c r="S27" s="66"/>
      <c r="T27" s="66"/>
      <c r="U27" s="66"/>
    </row>
    <row r="28" spans="2:21" s="3" customFormat="1" x14ac:dyDescent="0.4">
      <c r="M28" s="94"/>
      <c r="R28" s="66"/>
      <c r="S28" s="66"/>
      <c r="T28" s="66"/>
      <c r="U28" s="66"/>
    </row>
    <row r="29" spans="2:21" s="3" customFormat="1" x14ac:dyDescent="0.4">
      <c r="F29" s="94"/>
      <c r="R29" s="66"/>
      <c r="S29" s="66"/>
      <c r="T29" s="66"/>
      <c r="U29" s="66"/>
    </row>
    <row r="30" spans="2:21" s="3" customFormat="1" x14ac:dyDescent="0.4">
      <c r="R30" s="66"/>
      <c r="S30" s="66"/>
      <c r="T30" s="66"/>
      <c r="U30" s="66"/>
    </row>
    <row r="31" spans="2:21" s="3" customFormat="1" x14ac:dyDescent="0.4">
      <c r="R31" s="66"/>
      <c r="S31" s="66"/>
      <c r="T31" s="66"/>
      <c r="U31" s="66"/>
    </row>
    <row r="32" spans="2:21" s="3" customFormat="1" x14ac:dyDescent="0.4">
      <c r="R32" s="66"/>
      <c r="S32" s="66"/>
      <c r="T32" s="66"/>
      <c r="U32" s="66"/>
    </row>
    <row r="33" spans="9:21" s="3" customFormat="1" x14ac:dyDescent="0.4">
      <c r="R33" s="66"/>
      <c r="S33" s="66"/>
      <c r="T33" s="66"/>
      <c r="U33" s="66"/>
    </row>
    <row r="34" spans="9:21" s="3" customFormat="1" x14ac:dyDescent="0.4">
      <c r="I34" s="6"/>
      <c r="R34" s="66"/>
      <c r="S34" s="66"/>
      <c r="T34" s="66"/>
      <c r="U34" s="66"/>
    </row>
    <row r="35" spans="9:21" s="3" customFormat="1" x14ac:dyDescent="0.4">
      <c r="I35" s="6"/>
      <c r="R35" s="66"/>
      <c r="S35" s="66"/>
      <c r="T35" s="66"/>
      <c r="U35" s="66"/>
    </row>
    <row r="36" spans="9:21" s="3" customFormat="1" x14ac:dyDescent="0.4">
      <c r="I36" s="6"/>
      <c r="R36" s="66"/>
      <c r="S36" s="66"/>
      <c r="T36" s="66"/>
      <c r="U36" s="66"/>
    </row>
    <row r="37" spans="9:21" s="3" customFormat="1" x14ac:dyDescent="0.4">
      <c r="I37" s="6"/>
      <c r="R37" s="66"/>
      <c r="S37" s="66"/>
      <c r="T37" s="66"/>
      <c r="U37" s="66"/>
    </row>
    <row r="38" spans="9:21" s="3" customFormat="1" x14ac:dyDescent="0.4">
      <c r="I38" s="6"/>
      <c r="R38" s="66"/>
      <c r="S38" s="66"/>
      <c r="T38" s="66"/>
      <c r="U38" s="66"/>
    </row>
  </sheetData>
  <mergeCells count="10">
    <mergeCell ref="K4:P4"/>
    <mergeCell ref="K5:P5"/>
    <mergeCell ref="J11:N12"/>
    <mergeCell ref="C6:D6"/>
    <mergeCell ref="E6:F6"/>
    <mergeCell ref="G6:H6"/>
    <mergeCell ref="O9:Q10"/>
    <mergeCell ref="K6:L6"/>
    <mergeCell ref="M6:N6"/>
    <mergeCell ref="O6:P6"/>
  </mergeCells>
  <hyperlinks>
    <hyperlink ref="B2" location="Home!A1" display="Home" xr:uid="{0A34CD5C-EF69-4309-B175-E50B90B7A9F2}"/>
  </hyperlinks>
  <pageMargins left="0.70866141732283472" right="0.70866141732283472" top="0.74803149606299213" bottom="0.74803149606299213" header="0.31496062992125984" footer="0.31496062992125984"/>
  <pageSetup scale="64" fitToHeight="10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Q44"/>
  <sheetViews>
    <sheetView showGridLines="0" zoomScale="90" zoomScaleNormal="90" workbookViewId="0">
      <selection activeCell="Q26" sqref="Q26"/>
    </sheetView>
  </sheetViews>
  <sheetFormatPr baseColWidth="10" defaultColWidth="10.7265625" defaultRowHeight="15" x14ac:dyDescent="0.4"/>
  <cols>
    <col min="1" max="1" width="0.81640625" style="114" customWidth="1"/>
    <col min="2" max="2" width="24.54296875" style="114" customWidth="1"/>
    <col min="3" max="4" width="10.7265625" style="114" customWidth="1"/>
    <col min="5" max="5" width="1.54296875" style="54" customWidth="1"/>
    <col min="6" max="6" width="12.1796875" style="114" customWidth="1"/>
    <col min="7" max="7" width="11.453125" style="114" customWidth="1"/>
    <col min="8" max="8" width="1.54296875" style="54" customWidth="1"/>
    <col min="9" max="10" width="9.26953125" style="114" customWidth="1"/>
    <col min="11" max="16384" width="10.7265625" style="114"/>
  </cols>
  <sheetData>
    <row r="1" spans="2:16" s="109" customFormat="1" x14ac:dyDescent="0.4">
      <c r="E1" s="54"/>
      <c r="H1" s="54"/>
    </row>
    <row r="2" spans="2:16" s="6" customFormat="1" ht="15.5" customHeight="1" x14ac:dyDescent="0.4">
      <c r="B2" s="430" t="s">
        <v>210</v>
      </c>
    </row>
    <row r="3" spans="2:16" s="109" customFormat="1" x14ac:dyDescent="0.4">
      <c r="E3" s="54"/>
      <c r="H3" s="54"/>
    </row>
    <row r="4" spans="2:16" s="112" customFormat="1" x14ac:dyDescent="0.4">
      <c r="B4" s="110" t="s">
        <v>7</v>
      </c>
      <c r="C4" s="111"/>
      <c r="D4" s="111"/>
      <c r="E4" s="54"/>
      <c r="H4" s="54"/>
    </row>
    <row r="5" spans="2:16" s="109" customFormat="1" ht="6.75" customHeight="1" x14ac:dyDescent="0.4">
      <c r="D5" s="113"/>
      <c r="E5" s="54"/>
      <c r="H5" s="54"/>
    </row>
    <row r="6" spans="2:16" ht="35.25" customHeight="1" x14ac:dyDescent="0.4">
      <c r="B6" s="454"/>
      <c r="C6" s="550" t="s">
        <v>56</v>
      </c>
      <c r="D6" s="550"/>
      <c r="E6" s="455"/>
      <c r="F6" s="550" t="s">
        <v>57</v>
      </c>
      <c r="G6" s="550"/>
      <c r="H6" s="455"/>
      <c r="I6" s="550" t="s">
        <v>96</v>
      </c>
      <c r="J6" s="550"/>
      <c r="K6" s="54"/>
      <c r="L6" s="54"/>
      <c r="M6" s="54"/>
      <c r="N6" s="54"/>
      <c r="O6" s="54"/>
    </row>
    <row r="7" spans="2:16" ht="15" customHeight="1" x14ac:dyDescent="0.4">
      <c r="B7" s="456"/>
      <c r="C7" s="457" t="str">
        <f>Supermarkets!$C$6</f>
        <v>2Q26</v>
      </c>
      <c r="D7" s="457" t="str">
        <f>Supermarkets!$D$6</f>
        <v>2Q25</v>
      </c>
      <c r="E7" s="455"/>
      <c r="F7" s="457" t="str">
        <f>Supermarkets!$C$6</f>
        <v>2Q26</v>
      </c>
      <c r="G7" s="457" t="str">
        <f>Supermarkets!$D$6</f>
        <v>2Q25</v>
      </c>
      <c r="H7" s="455"/>
      <c r="I7" s="457" t="str">
        <f>Supermarkets!$C$6</f>
        <v>2Q26</v>
      </c>
      <c r="J7" s="457" t="str">
        <f>Supermarkets!$D$6</f>
        <v>2Q25</v>
      </c>
      <c r="K7" s="54"/>
      <c r="L7" s="54"/>
      <c r="M7" s="54"/>
      <c r="N7" s="54"/>
      <c r="O7" s="54"/>
      <c r="P7" s="54"/>
    </row>
    <row r="8" spans="2:16" ht="15" customHeight="1" x14ac:dyDescent="0.4">
      <c r="B8" s="458" t="s">
        <v>6</v>
      </c>
      <c r="C8" s="459">
        <v>34</v>
      </c>
      <c r="D8" s="459">
        <v>33</v>
      </c>
      <c r="E8" s="460">
        <v>0</v>
      </c>
      <c r="F8" s="461">
        <v>1216168.6500000001</v>
      </c>
      <c r="G8" s="461">
        <v>1186832.78</v>
      </c>
      <c r="H8" s="460">
        <v>0</v>
      </c>
      <c r="I8" s="462">
        <v>0.98956404607206416</v>
      </c>
      <c r="J8" s="462">
        <v>0.99271192189349544</v>
      </c>
      <c r="K8" s="54"/>
      <c r="L8" s="54"/>
      <c r="M8" s="54"/>
      <c r="N8" s="54"/>
      <c r="O8" s="54"/>
    </row>
    <row r="9" spans="2:16" ht="15" customHeight="1" x14ac:dyDescent="0.4">
      <c r="B9" s="458" t="s">
        <v>58</v>
      </c>
      <c r="C9" s="459" t="s">
        <v>250</v>
      </c>
      <c r="D9" s="459" t="s">
        <v>146</v>
      </c>
      <c r="E9" s="460">
        <v>0</v>
      </c>
      <c r="F9" s="461">
        <v>90000</v>
      </c>
      <c r="G9" s="461">
        <v>90000</v>
      </c>
      <c r="H9" s="460">
        <v>0</v>
      </c>
      <c r="I9" s="462">
        <v>0.85217777777777781</v>
      </c>
      <c r="J9" s="462">
        <v>0.73038888888888887</v>
      </c>
      <c r="K9" s="54"/>
      <c r="L9" s="54"/>
      <c r="M9" s="54"/>
      <c r="N9" s="54"/>
      <c r="O9" s="54"/>
    </row>
    <row r="10" spans="2:16" ht="15" customHeight="1" x14ac:dyDescent="0.4">
      <c r="B10" s="458" t="s">
        <v>59</v>
      </c>
      <c r="C10" s="459">
        <v>2</v>
      </c>
      <c r="D10" s="459">
        <v>2</v>
      </c>
      <c r="E10" s="460">
        <v>0</v>
      </c>
      <c r="F10" s="461">
        <v>65432.190000000017</v>
      </c>
      <c r="G10" s="461">
        <v>62951.700000000004</v>
      </c>
      <c r="H10" s="460">
        <v>0</v>
      </c>
      <c r="I10" s="462">
        <v>0.96481760706822206</v>
      </c>
      <c r="J10" s="462">
        <v>0.9444683430448555</v>
      </c>
      <c r="K10" s="54"/>
      <c r="L10" s="54"/>
      <c r="M10" s="54"/>
      <c r="N10" s="54"/>
      <c r="O10" s="54"/>
    </row>
    <row r="11" spans="2:16" ht="15" customHeight="1" x14ac:dyDescent="0.4">
      <c r="B11" s="463" t="s">
        <v>0</v>
      </c>
      <c r="C11" s="464">
        <v>36</v>
      </c>
      <c r="D11" s="464">
        <v>35</v>
      </c>
      <c r="E11" s="465">
        <v>0</v>
      </c>
      <c r="F11" s="466">
        <v>1371600.84</v>
      </c>
      <c r="G11" s="466">
        <v>1339784.48</v>
      </c>
      <c r="H11" s="465">
        <v>0</v>
      </c>
      <c r="I11" s="467">
        <v>0.97936867622582791</v>
      </c>
      <c r="J11" s="467">
        <v>0.97282358263387025</v>
      </c>
      <c r="K11" s="54"/>
      <c r="L11" s="54"/>
      <c r="M11" s="54"/>
      <c r="N11" s="54"/>
      <c r="O11" s="54"/>
    </row>
    <row r="12" spans="2:16" ht="4.5" customHeight="1" x14ac:dyDescent="0.4">
      <c r="B12" s="468"/>
      <c r="C12" s="469"/>
      <c r="D12" s="469"/>
      <c r="E12" s="465"/>
      <c r="F12" s="470"/>
      <c r="G12" s="470"/>
      <c r="H12" s="465"/>
      <c r="I12" s="471"/>
      <c r="J12" s="471"/>
      <c r="K12" s="54"/>
      <c r="L12" s="54"/>
      <c r="M12" s="54"/>
      <c r="N12" s="54"/>
      <c r="O12" s="54"/>
    </row>
    <row r="13" spans="2:16" ht="15" customHeight="1" x14ac:dyDescent="0.4">
      <c r="B13" s="458" t="s">
        <v>6</v>
      </c>
      <c r="C13" s="459">
        <v>3</v>
      </c>
      <c r="D13" s="459">
        <v>3</v>
      </c>
      <c r="E13" s="460">
        <v>0</v>
      </c>
      <c r="F13" s="461">
        <v>76879</v>
      </c>
      <c r="G13" s="461">
        <v>59563.78</v>
      </c>
      <c r="H13" s="460">
        <v>0</v>
      </c>
      <c r="I13" s="462">
        <v>0.82732553753300642</v>
      </c>
      <c r="J13" s="462">
        <v>0.8895822259769276</v>
      </c>
      <c r="K13" s="54"/>
      <c r="L13" s="54"/>
      <c r="M13" s="54"/>
      <c r="N13" s="54"/>
      <c r="O13" s="54"/>
    </row>
    <row r="14" spans="2:16" ht="15" customHeight="1" x14ac:dyDescent="0.4">
      <c r="B14" s="458" t="s">
        <v>59</v>
      </c>
      <c r="C14" s="459">
        <v>3</v>
      </c>
      <c r="D14" s="459">
        <v>3</v>
      </c>
      <c r="E14" s="460">
        <v>0</v>
      </c>
      <c r="F14" s="461">
        <v>108398.27000000005</v>
      </c>
      <c r="G14" s="461">
        <v>107335.05000000002</v>
      </c>
      <c r="H14" s="460">
        <v>0</v>
      </c>
      <c r="I14" s="462">
        <v>0.96396983986972451</v>
      </c>
      <c r="J14" s="462">
        <v>0.96378892838227781</v>
      </c>
      <c r="K14" s="54"/>
      <c r="L14" s="54"/>
      <c r="M14" s="54"/>
      <c r="N14" s="54"/>
      <c r="O14" s="54"/>
    </row>
    <row r="15" spans="2:16" ht="15" customHeight="1" x14ac:dyDescent="0.4">
      <c r="B15" s="463" t="s">
        <v>51</v>
      </c>
      <c r="C15" s="464">
        <v>6</v>
      </c>
      <c r="D15" s="464">
        <v>6</v>
      </c>
      <c r="E15" s="465">
        <v>0</v>
      </c>
      <c r="F15" s="466">
        <v>185277.27000000005</v>
      </c>
      <c r="G15" s="466">
        <v>166898.83000000002</v>
      </c>
      <c r="H15" s="465">
        <v>0</v>
      </c>
      <c r="I15" s="467">
        <v>0.90727061648768448</v>
      </c>
      <c r="J15" s="467">
        <v>0.93730562890919134</v>
      </c>
      <c r="K15" s="54"/>
      <c r="L15" s="54"/>
      <c r="M15" s="54"/>
      <c r="N15" s="54"/>
      <c r="O15" s="54"/>
    </row>
    <row r="16" spans="2:16" ht="4.5" customHeight="1" x14ac:dyDescent="0.4">
      <c r="B16" s="468"/>
      <c r="C16" s="469"/>
      <c r="D16" s="469"/>
      <c r="E16" s="465"/>
      <c r="F16" s="470"/>
      <c r="G16" s="470"/>
      <c r="H16" s="465"/>
      <c r="I16" s="471"/>
      <c r="J16" s="471"/>
      <c r="K16" s="54"/>
      <c r="L16" s="54"/>
      <c r="M16" s="54"/>
      <c r="N16" s="54"/>
      <c r="O16" s="54"/>
    </row>
    <row r="17" spans="1:17" ht="15" customHeight="1" x14ac:dyDescent="0.4">
      <c r="B17" s="458" t="s">
        <v>6</v>
      </c>
      <c r="C17" s="459">
        <v>5</v>
      </c>
      <c r="D17" s="459">
        <v>4</v>
      </c>
      <c r="E17" s="460">
        <v>0</v>
      </c>
      <c r="F17" s="472">
        <v>155343.48399999997</v>
      </c>
      <c r="G17" s="472">
        <v>63256.84</v>
      </c>
      <c r="H17" s="460">
        <v>0</v>
      </c>
      <c r="I17" s="462">
        <v>0.89039707645542432</v>
      </c>
      <c r="J17" s="462">
        <v>0.92604989436715435</v>
      </c>
      <c r="K17" s="54"/>
      <c r="L17" s="54"/>
      <c r="M17" s="54"/>
      <c r="N17" s="54"/>
      <c r="O17" s="54"/>
    </row>
    <row r="18" spans="1:17" ht="15" customHeight="1" x14ac:dyDescent="0.4">
      <c r="B18" s="458" t="s">
        <v>59</v>
      </c>
      <c r="C18" s="459" t="s">
        <v>250</v>
      </c>
      <c r="D18" s="459" t="s">
        <v>250</v>
      </c>
      <c r="E18" s="460">
        <v>0</v>
      </c>
      <c r="F18" s="472">
        <v>115698.99999999996</v>
      </c>
      <c r="G18" s="472">
        <v>84222.859999999986</v>
      </c>
      <c r="H18" s="460">
        <v>0</v>
      </c>
      <c r="I18" s="462" t="s">
        <v>250</v>
      </c>
      <c r="J18" s="462" t="s">
        <v>250</v>
      </c>
      <c r="K18" s="54"/>
      <c r="L18" s="120"/>
      <c r="M18" s="54"/>
      <c r="N18" s="54"/>
      <c r="O18" s="54"/>
    </row>
    <row r="19" spans="1:17" ht="15" customHeight="1" x14ac:dyDescent="0.4">
      <c r="B19" s="463" t="s">
        <v>2</v>
      </c>
      <c r="C19" s="464">
        <v>5</v>
      </c>
      <c r="D19" s="464">
        <v>4</v>
      </c>
      <c r="E19" s="465">
        <v>0</v>
      </c>
      <c r="F19" s="473">
        <v>271042.48399999994</v>
      </c>
      <c r="G19" s="473">
        <v>147479.69999999998</v>
      </c>
      <c r="H19" s="465">
        <v>0</v>
      </c>
      <c r="I19" s="467">
        <v>0.89039707645542432</v>
      </c>
      <c r="J19" s="467">
        <v>0.92604989436715435</v>
      </c>
      <c r="K19" s="54"/>
      <c r="L19" s="54"/>
      <c r="M19" s="54"/>
      <c r="N19" s="54"/>
      <c r="O19" s="54"/>
    </row>
    <row r="20" spans="1:17" ht="4.5" customHeight="1" x14ac:dyDescent="0.4">
      <c r="B20" s="468"/>
      <c r="C20" s="469"/>
      <c r="D20" s="469"/>
      <c r="E20" s="465"/>
      <c r="F20" s="470"/>
      <c r="G20" s="470"/>
      <c r="H20" s="465"/>
      <c r="I20" s="471"/>
      <c r="J20" s="471"/>
      <c r="K20" s="54"/>
      <c r="L20" s="54"/>
      <c r="M20" s="54"/>
      <c r="N20" s="54"/>
      <c r="O20" s="54"/>
    </row>
    <row r="21" spans="1:17" ht="15" customHeight="1" x14ac:dyDescent="0.4">
      <c r="B21" s="463" t="s">
        <v>1</v>
      </c>
      <c r="C21" s="464">
        <v>22</v>
      </c>
      <c r="D21" s="464">
        <v>22</v>
      </c>
      <c r="E21" s="63">
        <v>0</v>
      </c>
      <c r="F21" s="473">
        <v>665605.79000000015</v>
      </c>
      <c r="G21" s="473">
        <v>666297.00000000012</v>
      </c>
      <c r="H21" s="63">
        <v>0</v>
      </c>
      <c r="I21" s="467">
        <v>0.8969825719979182</v>
      </c>
      <c r="J21" s="467">
        <v>0.92625752891194468</v>
      </c>
      <c r="K21" s="54"/>
      <c r="L21" s="54"/>
      <c r="M21" s="54"/>
      <c r="N21" s="54"/>
      <c r="O21" s="54"/>
    </row>
    <row r="22" spans="1:17" ht="4.5" customHeight="1" x14ac:dyDescent="0.4">
      <c r="B22" s="116"/>
      <c r="C22" s="117"/>
      <c r="D22" s="117"/>
      <c r="E22" s="115"/>
      <c r="F22" s="118"/>
      <c r="G22" s="118"/>
      <c r="H22" s="115"/>
      <c r="I22" s="119"/>
      <c r="J22" s="119"/>
      <c r="K22" s="54"/>
      <c r="L22" s="54"/>
      <c r="M22" s="54"/>
      <c r="N22" s="54"/>
      <c r="O22" s="54"/>
    </row>
    <row r="23" spans="1:17" ht="15" customHeight="1" x14ac:dyDescent="0.4">
      <c r="B23" s="121" t="s">
        <v>33</v>
      </c>
      <c r="C23" s="122">
        <v>69</v>
      </c>
      <c r="D23" s="122">
        <v>67</v>
      </c>
      <c r="E23" s="123">
        <v>0</v>
      </c>
      <c r="F23" s="124">
        <v>2493526.3840000001</v>
      </c>
      <c r="G23" s="124">
        <v>2320460.0100000002</v>
      </c>
      <c r="H23" s="123">
        <v>0</v>
      </c>
      <c r="I23" s="125">
        <v>0.9010346607208769</v>
      </c>
      <c r="J23" s="125">
        <v>0.95497508095224015</v>
      </c>
      <c r="K23" s="54"/>
      <c r="L23" s="54"/>
      <c r="M23" s="54"/>
      <c r="N23" s="54"/>
      <c r="O23" s="54"/>
    </row>
    <row r="24" spans="1:17" s="128" customFormat="1" x14ac:dyDescent="0.4">
      <c r="A24" s="126"/>
      <c r="B24" s="127" t="s">
        <v>110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</row>
    <row r="25" spans="1:17" x14ac:dyDescent="0.4">
      <c r="C25" s="54"/>
      <c r="D25" s="54"/>
      <c r="F25" s="54"/>
      <c r="G25" s="54"/>
      <c r="I25" s="54"/>
      <c r="J25" s="54"/>
      <c r="K25" s="54"/>
      <c r="L25" s="54"/>
      <c r="M25" s="54"/>
      <c r="N25" s="54"/>
      <c r="O25" s="54"/>
      <c r="P25" s="54"/>
      <c r="Q25" s="54"/>
    </row>
    <row r="26" spans="1:17" x14ac:dyDescent="0.4">
      <c r="C26" s="54"/>
      <c r="D26" s="54"/>
      <c r="F26" s="54"/>
      <c r="G26" s="54"/>
      <c r="I26" s="54"/>
      <c r="J26" s="54"/>
      <c r="K26" s="54"/>
      <c r="L26" s="54"/>
      <c r="M26" s="54"/>
      <c r="N26" s="54"/>
      <c r="O26" s="54"/>
      <c r="P26" s="54"/>
      <c r="Q26" s="54"/>
    </row>
    <row r="27" spans="1:17" x14ac:dyDescent="0.4">
      <c r="C27" s="54"/>
      <c r="D27" s="54"/>
      <c r="F27" s="54"/>
      <c r="G27" s="54"/>
      <c r="I27" s="54"/>
      <c r="J27" s="54"/>
      <c r="K27" s="54"/>
      <c r="L27" s="54"/>
      <c r="M27" s="54"/>
      <c r="N27" s="54"/>
      <c r="O27" s="54"/>
      <c r="P27" s="54"/>
      <c r="Q27" s="54"/>
    </row>
    <row r="28" spans="1:17" x14ac:dyDescent="0.4">
      <c r="C28" s="54"/>
      <c r="D28" s="54"/>
      <c r="F28" s="54"/>
      <c r="G28" s="54"/>
      <c r="I28" s="54"/>
      <c r="J28" s="54"/>
      <c r="K28" s="54"/>
      <c r="L28" s="54"/>
      <c r="M28" s="54"/>
      <c r="N28" s="54"/>
      <c r="O28" s="54"/>
      <c r="P28" s="54"/>
      <c r="Q28" s="54"/>
    </row>
    <row r="29" spans="1:17" x14ac:dyDescent="0.4">
      <c r="C29" s="54"/>
      <c r="D29" s="54"/>
      <c r="F29" s="54"/>
      <c r="G29" s="54"/>
      <c r="I29" s="54"/>
      <c r="J29" s="54"/>
      <c r="K29" s="54"/>
      <c r="L29" s="54"/>
      <c r="M29" s="54"/>
      <c r="N29" s="54"/>
      <c r="O29" s="54"/>
      <c r="P29" s="54"/>
      <c r="Q29" s="54"/>
    </row>
    <row r="30" spans="1:17" x14ac:dyDescent="0.4">
      <c r="C30" s="54"/>
      <c r="D30" s="54"/>
      <c r="F30" s="54"/>
      <c r="G30" s="54"/>
      <c r="I30" s="54"/>
      <c r="J30" s="54"/>
      <c r="K30" s="54"/>
      <c r="L30" s="54"/>
      <c r="M30" s="54"/>
      <c r="N30" s="54"/>
      <c r="O30" s="54"/>
      <c r="P30" s="54"/>
      <c r="Q30" s="54"/>
    </row>
    <row r="31" spans="1:17" x14ac:dyDescent="0.4">
      <c r="C31" s="54"/>
      <c r="D31" s="54"/>
      <c r="F31" s="54"/>
      <c r="G31" s="54"/>
      <c r="I31" s="54"/>
      <c r="J31" s="54"/>
      <c r="K31" s="54"/>
      <c r="L31" s="54"/>
      <c r="M31" s="54"/>
      <c r="N31" s="54"/>
      <c r="O31" s="54"/>
      <c r="P31" s="54"/>
      <c r="Q31" s="54"/>
    </row>
    <row r="32" spans="1:17" x14ac:dyDescent="0.4">
      <c r="C32" s="54"/>
      <c r="D32" s="54"/>
      <c r="F32" s="54"/>
      <c r="G32" s="54"/>
      <c r="I32" s="54"/>
      <c r="J32" s="54"/>
      <c r="K32" s="54"/>
      <c r="L32" s="54"/>
      <c r="M32" s="120"/>
      <c r="N32" s="54"/>
      <c r="O32" s="54"/>
      <c r="P32" s="54"/>
      <c r="Q32" s="54"/>
    </row>
    <row r="33" spans="3:17" x14ac:dyDescent="0.4">
      <c r="C33" s="54"/>
      <c r="D33" s="54"/>
      <c r="F33" s="120"/>
      <c r="G33" s="54"/>
      <c r="I33" s="54"/>
      <c r="J33" s="54"/>
      <c r="K33" s="54"/>
      <c r="L33" s="54"/>
      <c r="M33" s="54"/>
      <c r="N33" s="54"/>
      <c r="O33" s="54"/>
      <c r="P33" s="54"/>
      <c r="Q33" s="54"/>
    </row>
    <row r="34" spans="3:17" x14ac:dyDescent="0.4">
      <c r="C34" s="54"/>
      <c r="D34" s="54"/>
      <c r="F34" s="54"/>
      <c r="G34" s="54"/>
      <c r="I34" s="54"/>
      <c r="J34" s="54"/>
      <c r="K34" s="54"/>
      <c r="L34" s="54"/>
      <c r="M34" s="54"/>
      <c r="N34" s="54"/>
      <c r="O34" s="54"/>
      <c r="P34" s="54"/>
      <c r="Q34" s="54"/>
    </row>
    <row r="35" spans="3:17" x14ac:dyDescent="0.4">
      <c r="C35" s="54"/>
      <c r="D35" s="54"/>
      <c r="F35" s="54"/>
      <c r="G35" s="54"/>
      <c r="I35" s="54"/>
      <c r="J35" s="54"/>
      <c r="K35" s="54"/>
      <c r="L35" s="54"/>
      <c r="M35" s="54"/>
      <c r="N35" s="54"/>
      <c r="O35" s="54"/>
      <c r="P35" s="54"/>
      <c r="Q35" s="54"/>
    </row>
    <row r="36" spans="3:17" x14ac:dyDescent="0.4">
      <c r="C36" s="54"/>
      <c r="D36" s="54"/>
      <c r="F36" s="54"/>
      <c r="G36" s="54"/>
      <c r="I36" s="54"/>
      <c r="J36" s="54"/>
      <c r="K36" s="54"/>
      <c r="L36" s="54"/>
      <c r="M36" s="54"/>
      <c r="N36" s="54"/>
      <c r="O36" s="54"/>
      <c r="P36" s="54"/>
      <c r="Q36" s="54"/>
    </row>
    <row r="37" spans="3:17" x14ac:dyDescent="0.4">
      <c r="C37" s="54"/>
      <c r="D37" s="54"/>
      <c r="F37" s="54"/>
      <c r="G37" s="54"/>
      <c r="I37" s="54"/>
      <c r="J37" s="54"/>
      <c r="K37" s="54"/>
      <c r="L37" s="54"/>
      <c r="M37" s="54"/>
      <c r="N37" s="54"/>
      <c r="O37" s="54"/>
      <c r="P37" s="54"/>
      <c r="Q37" s="54"/>
    </row>
    <row r="38" spans="3:17" x14ac:dyDescent="0.4">
      <c r="C38" s="54"/>
      <c r="D38" s="54"/>
      <c r="F38" s="54"/>
      <c r="G38" s="54"/>
      <c r="I38" s="54"/>
      <c r="J38" s="54"/>
      <c r="K38" s="54"/>
      <c r="L38" s="54"/>
      <c r="M38" s="54"/>
      <c r="N38" s="54"/>
      <c r="O38" s="54"/>
      <c r="P38" s="54"/>
      <c r="Q38" s="54"/>
    </row>
    <row r="39" spans="3:17" x14ac:dyDescent="0.4">
      <c r="C39" s="54"/>
      <c r="D39" s="54"/>
      <c r="F39" s="54"/>
      <c r="G39" s="54"/>
      <c r="I39" s="54"/>
      <c r="J39" s="54"/>
      <c r="K39" s="54"/>
      <c r="L39" s="54"/>
      <c r="M39" s="54"/>
      <c r="N39" s="54"/>
      <c r="O39" s="54"/>
      <c r="P39" s="54"/>
      <c r="Q39" s="54"/>
    </row>
    <row r="40" spans="3:17" x14ac:dyDescent="0.4">
      <c r="C40" s="54"/>
      <c r="D40" s="54"/>
      <c r="F40" s="54"/>
      <c r="G40" s="54"/>
      <c r="I40" s="54"/>
      <c r="J40" s="54"/>
      <c r="K40" s="54"/>
      <c r="L40" s="54"/>
      <c r="M40" s="54"/>
      <c r="N40" s="54"/>
      <c r="O40" s="54"/>
      <c r="P40" s="54"/>
      <c r="Q40" s="54"/>
    </row>
    <row r="41" spans="3:17" x14ac:dyDescent="0.4">
      <c r="C41" s="54"/>
      <c r="D41" s="54"/>
      <c r="F41" s="54"/>
      <c r="G41" s="54"/>
      <c r="I41" s="54"/>
      <c r="J41" s="54"/>
      <c r="K41" s="54"/>
      <c r="L41" s="54"/>
      <c r="M41" s="54"/>
      <c r="N41" s="54"/>
      <c r="O41" s="54"/>
      <c r="P41" s="54"/>
      <c r="Q41" s="54"/>
    </row>
    <row r="42" spans="3:17" x14ac:dyDescent="0.4">
      <c r="C42" s="54"/>
      <c r="D42" s="54"/>
      <c r="F42" s="54"/>
      <c r="G42" s="54"/>
      <c r="I42" s="54"/>
      <c r="J42" s="54"/>
      <c r="K42" s="54"/>
      <c r="L42" s="54"/>
      <c r="M42" s="54"/>
      <c r="N42" s="54"/>
      <c r="O42" s="54"/>
      <c r="P42" s="54"/>
      <c r="Q42" s="54"/>
    </row>
    <row r="43" spans="3:17" x14ac:dyDescent="0.4">
      <c r="C43" s="54"/>
      <c r="D43" s="54"/>
      <c r="F43" s="54"/>
      <c r="G43" s="54"/>
      <c r="I43" s="54"/>
      <c r="J43" s="54"/>
      <c r="K43" s="54"/>
      <c r="L43" s="54"/>
      <c r="M43" s="54"/>
      <c r="N43" s="54"/>
      <c r="O43" s="54"/>
      <c r="P43" s="54"/>
      <c r="Q43" s="54"/>
    </row>
    <row r="44" spans="3:17" x14ac:dyDescent="0.4">
      <c r="C44" s="54"/>
      <c r="D44" s="54"/>
      <c r="F44" s="54"/>
      <c r="G44" s="54"/>
      <c r="I44" s="54"/>
      <c r="J44" s="54"/>
      <c r="K44" s="54"/>
      <c r="L44" s="54"/>
      <c r="M44" s="54"/>
      <c r="N44" s="54"/>
      <c r="O44" s="54"/>
      <c r="P44" s="54"/>
      <c r="Q44" s="54"/>
    </row>
  </sheetData>
  <mergeCells count="3">
    <mergeCell ref="C6:D6"/>
    <mergeCell ref="F6:G6"/>
    <mergeCell ref="I6:J6"/>
  </mergeCells>
  <hyperlinks>
    <hyperlink ref="B2" location="Home!A1" display="Home" xr:uid="{7AFAB5AE-7F67-47B2-B3CA-46DAE2027612}"/>
  </hyperlink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B1:S178"/>
  <sheetViews>
    <sheetView showGridLines="0" zoomScale="90" zoomScaleNormal="90" zoomScaleSheetLayoutView="90" workbookViewId="0">
      <selection activeCell="P32" sqref="P32"/>
    </sheetView>
  </sheetViews>
  <sheetFormatPr baseColWidth="10" defaultColWidth="11.453125" defaultRowHeight="15" x14ac:dyDescent="0.4"/>
  <cols>
    <col min="1" max="1" width="0.81640625" style="3" customWidth="1"/>
    <col min="2" max="2" width="22.81640625" style="3" customWidth="1"/>
    <col min="3" max="4" width="10.26953125" style="54" customWidth="1"/>
    <col min="5" max="5" width="7.453125" style="54" customWidth="1"/>
    <col min="6" max="6" width="0.81640625" style="3" customWidth="1"/>
    <col min="7" max="8" width="10.26953125" style="3" customWidth="1"/>
    <col min="9" max="9" width="7.453125" style="3" customWidth="1"/>
    <col min="10" max="10" width="0.81640625" style="3" customWidth="1"/>
    <col min="11" max="12" width="12.26953125" style="54" bestFit="1" customWidth="1"/>
    <col min="13" max="13" width="7.453125" style="3" customWidth="1"/>
    <col min="14" max="14" width="0.81640625" style="3" customWidth="1"/>
    <col min="15" max="16" width="10.26953125" style="3" customWidth="1"/>
    <col min="17" max="17" width="7.453125" style="3" customWidth="1"/>
    <col min="18" max="16384" width="11.453125" style="3"/>
  </cols>
  <sheetData>
    <row r="1" spans="2:17" s="6" customFormat="1" ht="18.5" customHeight="1" x14ac:dyDescent="0.4"/>
    <row r="2" spans="2:17" s="6" customFormat="1" ht="15.5" customHeight="1" x14ac:dyDescent="0.4">
      <c r="B2" s="430" t="s">
        <v>210</v>
      </c>
    </row>
    <row r="3" spans="2:17" s="6" customFormat="1" ht="18.5" customHeight="1" x14ac:dyDescent="0.4"/>
    <row r="4" spans="2:17" s="4" customFormat="1" ht="18.5" customHeight="1" x14ac:dyDescent="0.4">
      <c r="B4" s="1" t="s">
        <v>27</v>
      </c>
    </row>
    <row r="5" spans="2:17" s="6" customFormat="1" ht="6.75" customHeight="1" x14ac:dyDescent="0.4"/>
    <row r="6" spans="2:17" ht="15" customHeight="1" x14ac:dyDescent="0.4">
      <c r="B6" s="38"/>
      <c r="C6" s="553" t="s">
        <v>83</v>
      </c>
      <c r="D6" s="553"/>
      <c r="E6" s="553"/>
      <c r="F6" s="41"/>
      <c r="G6" s="553" t="s">
        <v>84</v>
      </c>
      <c r="H6" s="553"/>
      <c r="I6" s="553"/>
      <c r="J6" s="41"/>
      <c r="K6" s="553" t="s">
        <v>85</v>
      </c>
      <c r="L6" s="553"/>
      <c r="M6" s="553"/>
      <c r="N6" s="41"/>
      <c r="O6" s="553" t="s">
        <v>86</v>
      </c>
      <c r="P6" s="553"/>
      <c r="Q6" s="553"/>
    </row>
    <row r="7" spans="2:17" ht="15" customHeight="1" x14ac:dyDescent="0.4">
      <c r="B7" s="39"/>
      <c r="C7" s="40" t="s">
        <v>215</v>
      </c>
      <c r="D7" s="40" t="s">
        <v>108</v>
      </c>
      <c r="E7" s="40" t="s">
        <v>8</v>
      </c>
      <c r="F7" s="41">
        <v>0</v>
      </c>
      <c r="G7" s="40" t="s">
        <v>215</v>
      </c>
      <c r="H7" s="40" t="s">
        <v>108</v>
      </c>
      <c r="I7" s="40" t="s">
        <v>8</v>
      </c>
      <c r="J7" s="41">
        <v>0</v>
      </c>
      <c r="K7" s="40" t="s">
        <v>215</v>
      </c>
      <c r="L7" s="40" t="s">
        <v>108</v>
      </c>
      <c r="M7" s="40" t="s">
        <v>8</v>
      </c>
      <c r="N7" s="41">
        <v>0</v>
      </c>
      <c r="O7" s="40" t="s">
        <v>215</v>
      </c>
      <c r="P7" s="40" t="s">
        <v>108</v>
      </c>
      <c r="Q7" s="40" t="s">
        <v>8</v>
      </c>
    </row>
    <row r="8" spans="2:17" ht="15" customHeight="1" x14ac:dyDescent="0.4">
      <c r="B8" s="42" t="s">
        <v>251</v>
      </c>
      <c r="C8" s="43">
        <v>1408.46</v>
      </c>
      <c r="D8" s="43">
        <v>1439</v>
      </c>
      <c r="E8" s="44">
        <v>-2.1223071577484376E-2</v>
      </c>
      <c r="F8" s="45">
        <v>0</v>
      </c>
      <c r="G8" s="43">
        <v>6210</v>
      </c>
      <c r="H8" s="43">
        <v>6210</v>
      </c>
      <c r="I8" s="44">
        <v>0</v>
      </c>
      <c r="J8" s="45">
        <v>0</v>
      </c>
      <c r="K8" s="43">
        <v>7618.46</v>
      </c>
      <c r="L8" s="43">
        <v>7649</v>
      </c>
      <c r="M8" s="44">
        <v>-3.9926787815400822E-3</v>
      </c>
      <c r="N8" s="45">
        <v>0</v>
      </c>
      <c r="O8" s="43" t="s">
        <v>250</v>
      </c>
      <c r="P8" s="43" t="s">
        <v>250</v>
      </c>
      <c r="Q8" s="44" t="s">
        <v>250</v>
      </c>
    </row>
    <row r="9" spans="2:17" ht="15" customHeight="1" x14ac:dyDescent="0.4">
      <c r="B9" s="42" t="s">
        <v>252</v>
      </c>
      <c r="C9" s="43">
        <v>3666.0400000000004</v>
      </c>
      <c r="D9" s="43">
        <v>3704</v>
      </c>
      <c r="E9" s="44">
        <v>-1.0248380129589507E-2</v>
      </c>
      <c r="F9" s="45">
        <v>0</v>
      </c>
      <c r="G9" s="43">
        <v>7617</v>
      </c>
      <c r="H9" s="43">
        <v>7617</v>
      </c>
      <c r="I9" s="44">
        <v>0</v>
      </c>
      <c r="J9" s="45">
        <v>0</v>
      </c>
      <c r="K9" s="43">
        <v>11283.04</v>
      </c>
      <c r="L9" s="43">
        <v>11321</v>
      </c>
      <c r="M9" s="44">
        <v>-3.3530606836851273E-3</v>
      </c>
      <c r="N9" s="45">
        <v>0</v>
      </c>
      <c r="O9" s="43" t="s">
        <v>250</v>
      </c>
      <c r="P9" s="43" t="s">
        <v>250</v>
      </c>
      <c r="Q9" s="44" t="s">
        <v>250</v>
      </c>
    </row>
    <row r="10" spans="2:17" ht="15" customHeight="1" x14ac:dyDescent="0.4">
      <c r="B10" s="42" t="s">
        <v>9</v>
      </c>
      <c r="C10" s="46">
        <v>46530.690000000017</v>
      </c>
      <c r="D10" s="46">
        <v>43981.700000000004</v>
      </c>
      <c r="E10" s="44">
        <v>5.7955695209598757E-2</v>
      </c>
      <c r="F10" s="45">
        <v>0</v>
      </c>
      <c r="G10" s="46" t="s">
        <v>250</v>
      </c>
      <c r="H10" s="46" t="s">
        <v>250</v>
      </c>
      <c r="I10" s="44" t="s">
        <v>250</v>
      </c>
      <c r="J10" s="45">
        <v>0</v>
      </c>
      <c r="K10" s="46">
        <v>46530.690000000017</v>
      </c>
      <c r="L10" s="43">
        <v>43981.700000000004</v>
      </c>
      <c r="M10" s="44">
        <v>5.7955695209598757E-2</v>
      </c>
      <c r="N10" s="45">
        <v>0</v>
      </c>
      <c r="O10" s="46" t="s">
        <v>250</v>
      </c>
      <c r="P10" s="43" t="s">
        <v>250</v>
      </c>
      <c r="Q10" s="44" t="s">
        <v>250</v>
      </c>
    </row>
    <row r="11" spans="2:17" ht="15" customHeight="1" x14ac:dyDescent="0.4">
      <c r="B11" s="42" t="s">
        <v>253</v>
      </c>
      <c r="C11" s="46">
        <v>482527.61999999994</v>
      </c>
      <c r="D11" s="46">
        <v>462605.9</v>
      </c>
      <c r="E11" s="44">
        <v>4.3064128667619439E-2</v>
      </c>
      <c r="F11" s="45">
        <v>0</v>
      </c>
      <c r="G11" s="46">
        <v>823641.03</v>
      </c>
      <c r="H11" s="46">
        <v>814226.88</v>
      </c>
      <c r="I11" s="44">
        <v>1.1562072232250475E-2</v>
      </c>
      <c r="J11" s="45">
        <v>0</v>
      </c>
      <c r="K11" s="46">
        <v>1306168.6499999999</v>
      </c>
      <c r="L11" s="43">
        <v>1276832.78</v>
      </c>
      <c r="M11" s="44">
        <v>2.297549879632621E-2</v>
      </c>
      <c r="N11" s="45">
        <v>0</v>
      </c>
      <c r="O11" s="46">
        <v>32532.739000000001</v>
      </c>
      <c r="P11" s="43">
        <v>30554</v>
      </c>
      <c r="Q11" s="44">
        <v>6.4762027885056028E-2</v>
      </c>
    </row>
    <row r="12" spans="2:17" ht="15" customHeight="1" x14ac:dyDescent="0.4">
      <c r="B12" s="47" t="s">
        <v>254</v>
      </c>
      <c r="C12" s="48">
        <v>534132.80999999994</v>
      </c>
      <c r="D12" s="48">
        <v>511730.60000000003</v>
      </c>
      <c r="E12" s="49">
        <v>4.377735081701184E-2</v>
      </c>
      <c r="F12" s="45">
        <v>0</v>
      </c>
      <c r="G12" s="48">
        <v>837468.03</v>
      </c>
      <c r="H12" s="48">
        <v>828053.88</v>
      </c>
      <c r="I12" s="50">
        <v>1.1369006567543583E-2</v>
      </c>
      <c r="J12" s="45">
        <v>0</v>
      </c>
      <c r="K12" s="51">
        <v>1371600.8399999999</v>
      </c>
      <c r="L12" s="51">
        <v>1339784.48</v>
      </c>
      <c r="M12" s="52">
        <v>2.3747371666821948E-2</v>
      </c>
      <c r="N12" s="45">
        <v>0</v>
      </c>
      <c r="O12" s="51">
        <v>32532.739000000001</v>
      </c>
      <c r="P12" s="51">
        <v>30554</v>
      </c>
      <c r="Q12" s="50">
        <v>6.4762027885056028E-2</v>
      </c>
    </row>
    <row r="13" spans="2:17" ht="10" customHeight="1" x14ac:dyDescent="0.4">
      <c r="C13" s="53"/>
      <c r="D13" s="53"/>
      <c r="E13" s="53"/>
      <c r="F13" s="53"/>
      <c r="G13" s="53"/>
      <c r="H13" s="53"/>
      <c r="N13" s="41"/>
    </row>
    <row r="14" spans="2:17" ht="14.5" customHeight="1" x14ac:dyDescent="0.4">
      <c r="B14" s="38"/>
      <c r="C14" s="553" t="s">
        <v>103</v>
      </c>
      <c r="D14" s="553"/>
      <c r="E14" s="553"/>
      <c r="F14" s="41"/>
      <c r="G14" s="553" t="s">
        <v>104</v>
      </c>
      <c r="H14" s="553"/>
      <c r="I14" s="553"/>
      <c r="J14" s="41"/>
      <c r="K14" s="553" t="s">
        <v>87</v>
      </c>
      <c r="L14" s="553"/>
      <c r="M14" s="553"/>
      <c r="N14" s="41"/>
      <c r="O14" s="553" t="s">
        <v>100</v>
      </c>
      <c r="P14" s="553"/>
      <c r="Q14" s="553"/>
    </row>
    <row r="15" spans="2:17" x14ac:dyDescent="0.4">
      <c r="B15" s="39"/>
      <c r="C15" s="40" t="s">
        <v>215</v>
      </c>
      <c r="D15" s="40" t="s">
        <v>108</v>
      </c>
      <c r="E15" s="40" t="s">
        <v>8</v>
      </c>
      <c r="F15" s="41">
        <v>0</v>
      </c>
      <c r="G15" s="40" t="s">
        <v>215</v>
      </c>
      <c r="H15" s="40" t="s">
        <v>108</v>
      </c>
      <c r="I15" s="40" t="s">
        <v>8</v>
      </c>
      <c r="J15" s="41">
        <v>0</v>
      </c>
      <c r="K15" s="40" t="s">
        <v>215</v>
      </c>
      <c r="L15" s="40" t="s">
        <v>108</v>
      </c>
      <c r="M15" s="40" t="s">
        <v>8</v>
      </c>
      <c r="N15" s="41">
        <v>0</v>
      </c>
      <c r="O15" s="40" t="s">
        <v>215</v>
      </c>
      <c r="P15" s="40" t="s">
        <v>108</v>
      </c>
      <c r="Q15" s="40" t="s">
        <v>8</v>
      </c>
    </row>
    <row r="16" spans="2:17" x14ac:dyDescent="0.4">
      <c r="B16" s="42" t="s">
        <v>251</v>
      </c>
      <c r="C16" s="43">
        <v>1098.4184999999998</v>
      </c>
      <c r="D16" s="43">
        <v>956.37580447899165</v>
      </c>
      <c r="E16" s="44">
        <v>0.14852184136798519</v>
      </c>
      <c r="F16" s="45">
        <v>0</v>
      </c>
      <c r="G16" s="43">
        <v>4772.4060049999998</v>
      </c>
      <c r="H16" s="43">
        <v>4834.011418</v>
      </c>
      <c r="I16" s="44">
        <v>-1.2744159596025262E-2</v>
      </c>
      <c r="J16" s="45">
        <v>0</v>
      </c>
      <c r="K16" s="43">
        <v>5870.8245049999996</v>
      </c>
      <c r="L16" s="43">
        <v>5790.3872224789911</v>
      </c>
      <c r="M16" s="44">
        <v>1.3891520451126516E-2</v>
      </c>
      <c r="N16" s="45">
        <v>0</v>
      </c>
      <c r="O16" s="43">
        <v>211.699352</v>
      </c>
      <c r="P16" s="43">
        <v>143.98638600000001</v>
      </c>
      <c r="Q16" s="44">
        <v>0.47027339098572818</v>
      </c>
    </row>
    <row r="17" spans="2:19" x14ac:dyDescent="0.4">
      <c r="B17" s="42" t="s">
        <v>252</v>
      </c>
      <c r="C17" s="43">
        <v>2725.3690939999997</v>
      </c>
      <c r="D17" s="43">
        <v>2467.561339882353</v>
      </c>
      <c r="E17" s="44">
        <v>0.10447876206795259</v>
      </c>
      <c r="F17" s="45">
        <v>0</v>
      </c>
      <c r="G17" s="43">
        <v>9966.1636269999999</v>
      </c>
      <c r="H17" s="43">
        <v>9870.1497830000008</v>
      </c>
      <c r="I17" s="44">
        <v>9.7276987797458858E-3</v>
      </c>
      <c r="J17" s="45">
        <v>0</v>
      </c>
      <c r="K17" s="43">
        <v>12691.532721</v>
      </c>
      <c r="L17" s="43">
        <v>12337.711122882352</v>
      </c>
      <c r="M17" s="44">
        <v>2.8678058238973181E-2</v>
      </c>
      <c r="N17" s="45">
        <v>0</v>
      </c>
      <c r="O17" s="43">
        <v>327.29472900000002</v>
      </c>
      <c r="P17" s="43">
        <v>239.618897</v>
      </c>
      <c r="Q17" s="44">
        <v>0.36589698516140001</v>
      </c>
    </row>
    <row r="18" spans="2:19" x14ac:dyDescent="0.4">
      <c r="B18" s="42" t="s">
        <v>9</v>
      </c>
      <c r="C18" s="46" t="s">
        <v>146</v>
      </c>
      <c r="D18" s="446" t="s">
        <v>146</v>
      </c>
      <c r="E18" s="44" t="s">
        <v>250</v>
      </c>
      <c r="F18" s="45">
        <v>0</v>
      </c>
      <c r="G18" s="46" t="s">
        <v>146</v>
      </c>
      <c r="H18" s="446" t="s">
        <v>146</v>
      </c>
      <c r="I18" s="44" t="s">
        <v>250</v>
      </c>
      <c r="J18" s="45">
        <v>0</v>
      </c>
      <c r="K18" s="46" t="s">
        <v>146</v>
      </c>
      <c r="L18" s="447" t="s">
        <v>250</v>
      </c>
      <c r="M18" s="44" t="s">
        <v>250</v>
      </c>
      <c r="N18" s="45">
        <v>0</v>
      </c>
      <c r="O18" s="46">
        <v>9978.4862200000061</v>
      </c>
      <c r="P18" s="43">
        <v>7401.3924249999909</v>
      </c>
      <c r="Q18" s="44">
        <v>0.34819040080826658</v>
      </c>
    </row>
    <row r="19" spans="2:19" x14ac:dyDescent="0.4">
      <c r="B19" s="42" t="s">
        <v>253</v>
      </c>
      <c r="C19" s="46">
        <v>391966.15941099997</v>
      </c>
      <c r="D19" s="46">
        <v>411090.52144899988</v>
      </c>
      <c r="E19" s="44">
        <v>-4.6521048382703878E-2</v>
      </c>
      <c r="F19" s="45">
        <v>0</v>
      </c>
      <c r="G19" s="46">
        <v>734116.23582900001</v>
      </c>
      <c r="H19" s="46">
        <v>737263.55351500004</v>
      </c>
      <c r="I19" s="44">
        <v>-4.2689180429369422E-3</v>
      </c>
      <c r="J19" s="45">
        <v>0</v>
      </c>
      <c r="K19" s="46">
        <v>1126082.39524</v>
      </c>
      <c r="L19" s="43">
        <v>1148354.0749639999</v>
      </c>
      <c r="M19" s="44">
        <v>-1.9394436097331824E-2</v>
      </c>
      <c r="N19" s="45">
        <v>0</v>
      </c>
      <c r="O19" s="46">
        <v>59492.936698999998</v>
      </c>
      <c r="P19" s="43">
        <v>56720.59829200001</v>
      </c>
      <c r="Q19" s="44">
        <v>4.8877100920689864E-2</v>
      </c>
    </row>
    <row r="20" spans="2:19" x14ac:dyDescent="0.4">
      <c r="B20" s="47" t="s">
        <v>254</v>
      </c>
      <c r="C20" s="48">
        <v>395789.94700499997</v>
      </c>
      <c r="D20" s="48">
        <v>414514.4585933612</v>
      </c>
      <c r="E20" s="49">
        <v>-4.5172155518777624E-2</v>
      </c>
      <c r="F20" s="45">
        <v>0</v>
      </c>
      <c r="G20" s="48">
        <v>748854.80546099995</v>
      </c>
      <c r="H20" s="48">
        <v>751967.71471600002</v>
      </c>
      <c r="I20" s="50">
        <v>-4.1396847152882499E-3</v>
      </c>
      <c r="J20" s="45">
        <v>0</v>
      </c>
      <c r="K20" s="51">
        <v>1144644.7524659999</v>
      </c>
      <c r="L20" s="51">
        <v>1166482.1733093613</v>
      </c>
      <c r="M20" s="52">
        <v>-1.8720749740570586E-2</v>
      </c>
      <c r="N20" s="45">
        <v>0</v>
      </c>
      <c r="O20" s="51">
        <v>70010.417000000001</v>
      </c>
      <c r="P20" s="51">
        <v>64505.595999999998</v>
      </c>
      <c r="Q20" s="50">
        <v>8.533865805999219E-2</v>
      </c>
    </row>
    <row r="22" spans="2:19" x14ac:dyDescent="0.4">
      <c r="M22" s="54"/>
      <c r="N22" s="54"/>
      <c r="O22" s="54"/>
      <c r="P22" s="54"/>
      <c r="Q22" s="54"/>
      <c r="R22" s="54"/>
      <c r="S22" s="54"/>
    </row>
    <row r="23" spans="2:19" x14ac:dyDescent="0.4">
      <c r="M23" s="54"/>
      <c r="N23" s="54"/>
      <c r="O23" s="54"/>
      <c r="P23" s="54"/>
      <c r="Q23" s="54"/>
      <c r="R23" s="54"/>
      <c r="S23" s="54"/>
    </row>
    <row r="28" spans="2:19" x14ac:dyDescent="0.4">
      <c r="M28" s="101"/>
    </row>
    <row r="29" spans="2:19" x14ac:dyDescent="0.4">
      <c r="C29" s="3"/>
      <c r="D29" s="3"/>
      <c r="E29" s="3"/>
      <c r="F29" s="101"/>
      <c r="K29" s="3"/>
      <c r="L29" s="3"/>
    </row>
    <row r="30" spans="2:19" x14ac:dyDescent="0.4">
      <c r="C30" s="3"/>
      <c r="D30" s="3"/>
      <c r="E30" s="3"/>
      <c r="K30" s="3"/>
      <c r="L30" s="3"/>
    </row>
    <row r="31" spans="2:19" x14ac:dyDescent="0.4">
      <c r="C31" s="3"/>
      <c r="D31" s="3"/>
      <c r="E31" s="3"/>
      <c r="K31" s="3"/>
      <c r="L31" s="3"/>
    </row>
    <row r="32" spans="2:19" x14ac:dyDescent="0.4">
      <c r="C32" s="3"/>
      <c r="D32" s="3"/>
      <c r="E32" s="3"/>
      <c r="K32" s="3"/>
      <c r="L32" s="3"/>
    </row>
    <row r="33" s="3" customFormat="1" x14ac:dyDescent="0.4"/>
    <row r="34" s="3" customFormat="1" x14ac:dyDescent="0.4"/>
    <row r="35" s="3" customFormat="1" x14ac:dyDescent="0.4"/>
    <row r="36" s="3" customFormat="1" x14ac:dyDescent="0.4"/>
    <row r="37" s="3" customFormat="1" x14ac:dyDescent="0.4"/>
    <row r="38" s="3" customFormat="1" x14ac:dyDescent="0.4"/>
    <row r="39" s="3" customFormat="1" x14ac:dyDescent="0.4"/>
    <row r="40" s="3" customFormat="1" x14ac:dyDescent="0.4"/>
    <row r="41" s="3" customFormat="1" x14ac:dyDescent="0.4"/>
    <row r="42" s="3" customFormat="1" x14ac:dyDescent="0.4"/>
    <row r="43" s="3" customFormat="1" x14ac:dyDescent="0.4"/>
    <row r="44" s="3" customFormat="1" x14ac:dyDescent="0.4"/>
    <row r="45" s="3" customFormat="1" x14ac:dyDescent="0.4"/>
    <row r="46" s="3" customFormat="1" x14ac:dyDescent="0.4"/>
    <row r="47" s="3" customFormat="1" x14ac:dyDescent="0.4"/>
    <row r="48" s="3" customFormat="1" x14ac:dyDescent="0.4"/>
    <row r="49" s="3" customFormat="1" x14ac:dyDescent="0.4"/>
    <row r="50" s="3" customFormat="1" x14ac:dyDescent="0.4"/>
    <row r="51" s="3" customFormat="1" x14ac:dyDescent="0.4"/>
    <row r="52" s="3" customFormat="1" x14ac:dyDescent="0.4"/>
    <row r="53" s="3" customFormat="1" x14ac:dyDescent="0.4"/>
    <row r="54" s="3" customFormat="1" x14ac:dyDescent="0.4"/>
    <row r="55" s="3" customFormat="1" x14ac:dyDescent="0.4"/>
    <row r="56" s="3" customFormat="1" x14ac:dyDescent="0.4"/>
    <row r="57" s="3" customFormat="1" x14ac:dyDescent="0.4"/>
    <row r="58" s="3" customFormat="1" x14ac:dyDescent="0.4"/>
    <row r="59" s="3" customFormat="1" x14ac:dyDescent="0.4"/>
    <row r="60" s="3" customFormat="1" x14ac:dyDescent="0.4"/>
    <row r="61" s="3" customFormat="1" x14ac:dyDescent="0.4"/>
    <row r="62" s="3" customFormat="1" x14ac:dyDescent="0.4"/>
    <row r="63" s="3" customFormat="1" x14ac:dyDescent="0.4"/>
    <row r="64" s="3" customFormat="1" x14ac:dyDescent="0.4"/>
    <row r="65" s="3" customFormat="1" x14ac:dyDescent="0.4"/>
    <row r="66" s="3" customFormat="1" x14ac:dyDescent="0.4"/>
    <row r="67" s="3" customFormat="1" x14ac:dyDescent="0.4"/>
    <row r="68" s="3" customFormat="1" x14ac:dyDescent="0.4"/>
    <row r="69" s="3" customFormat="1" x14ac:dyDescent="0.4"/>
    <row r="70" s="3" customFormat="1" x14ac:dyDescent="0.4"/>
    <row r="71" s="3" customFormat="1" x14ac:dyDescent="0.4"/>
    <row r="72" s="3" customFormat="1" x14ac:dyDescent="0.4"/>
    <row r="73" s="3" customFormat="1" x14ac:dyDescent="0.4"/>
    <row r="74" s="3" customFormat="1" x14ac:dyDescent="0.4"/>
    <row r="75" s="3" customFormat="1" x14ac:dyDescent="0.4"/>
    <row r="76" s="3" customFormat="1" x14ac:dyDescent="0.4"/>
    <row r="77" s="3" customFormat="1" x14ac:dyDescent="0.4"/>
    <row r="78" s="3" customFormat="1" x14ac:dyDescent="0.4"/>
    <row r="79" s="3" customFormat="1" x14ac:dyDescent="0.4"/>
    <row r="80" s="3" customFormat="1" x14ac:dyDescent="0.4"/>
    <row r="81" s="3" customFormat="1" x14ac:dyDescent="0.4"/>
    <row r="82" s="3" customFormat="1" x14ac:dyDescent="0.4"/>
    <row r="83" s="3" customFormat="1" x14ac:dyDescent="0.4"/>
    <row r="84" s="3" customFormat="1" x14ac:dyDescent="0.4"/>
    <row r="85" s="3" customFormat="1" x14ac:dyDescent="0.4"/>
    <row r="86" s="3" customFormat="1" x14ac:dyDescent="0.4"/>
    <row r="87" s="3" customFormat="1" x14ac:dyDescent="0.4"/>
    <row r="88" s="3" customFormat="1" x14ac:dyDescent="0.4"/>
    <row r="89" s="3" customFormat="1" x14ac:dyDescent="0.4"/>
    <row r="90" s="3" customFormat="1" x14ac:dyDescent="0.4"/>
    <row r="91" s="3" customFormat="1" x14ac:dyDescent="0.4"/>
    <row r="92" s="3" customFormat="1" x14ac:dyDescent="0.4"/>
    <row r="93" s="3" customFormat="1" x14ac:dyDescent="0.4"/>
    <row r="94" s="3" customFormat="1" x14ac:dyDescent="0.4"/>
    <row r="95" s="3" customFormat="1" x14ac:dyDescent="0.4"/>
    <row r="96" s="3" customFormat="1" x14ac:dyDescent="0.4"/>
    <row r="97" s="3" customFormat="1" x14ac:dyDescent="0.4"/>
    <row r="98" s="3" customFormat="1" x14ac:dyDescent="0.4"/>
    <row r="99" s="3" customFormat="1" x14ac:dyDescent="0.4"/>
    <row r="100" s="3" customFormat="1" x14ac:dyDescent="0.4"/>
    <row r="101" s="3" customFormat="1" x14ac:dyDescent="0.4"/>
    <row r="102" s="3" customFormat="1" x14ac:dyDescent="0.4"/>
    <row r="103" s="3" customFormat="1" x14ac:dyDescent="0.4"/>
    <row r="104" s="3" customFormat="1" x14ac:dyDescent="0.4"/>
    <row r="105" s="3" customFormat="1" x14ac:dyDescent="0.4"/>
    <row r="106" s="3" customFormat="1" x14ac:dyDescent="0.4"/>
    <row r="107" s="3" customFormat="1" x14ac:dyDescent="0.4"/>
    <row r="108" s="3" customFormat="1" x14ac:dyDescent="0.4"/>
    <row r="109" s="3" customFormat="1" x14ac:dyDescent="0.4"/>
    <row r="110" s="3" customFormat="1" x14ac:dyDescent="0.4"/>
    <row r="111" s="3" customFormat="1" x14ac:dyDescent="0.4"/>
    <row r="112" s="3" customFormat="1" x14ac:dyDescent="0.4"/>
    <row r="113" s="3" customFormat="1" x14ac:dyDescent="0.4"/>
    <row r="114" s="3" customFormat="1" x14ac:dyDescent="0.4"/>
    <row r="115" s="3" customFormat="1" x14ac:dyDescent="0.4"/>
    <row r="116" s="3" customFormat="1" x14ac:dyDescent="0.4"/>
    <row r="117" s="3" customFormat="1" x14ac:dyDescent="0.4"/>
    <row r="118" s="3" customFormat="1" x14ac:dyDescent="0.4"/>
    <row r="119" s="3" customFormat="1" x14ac:dyDescent="0.4"/>
    <row r="120" s="3" customFormat="1" x14ac:dyDescent="0.4"/>
    <row r="121" s="3" customFormat="1" x14ac:dyDescent="0.4"/>
    <row r="122" s="3" customFormat="1" x14ac:dyDescent="0.4"/>
    <row r="123" s="3" customFormat="1" x14ac:dyDescent="0.4"/>
    <row r="124" s="3" customFormat="1" x14ac:dyDescent="0.4"/>
    <row r="125" s="3" customFormat="1" x14ac:dyDescent="0.4"/>
    <row r="126" s="3" customFormat="1" x14ac:dyDescent="0.4"/>
    <row r="127" s="3" customFormat="1" x14ac:dyDescent="0.4"/>
    <row r="128" s="3" customFormat="1" x14ac:dyDescent="0.4"/>
    <row r="129" s="3" customFormat="1" x14ac:dyDescent="0.4"/>
    <row r="130" s="3" customFormat="1" x14ac:dyDescent="0.4"/>
    <row r="131" s="3" customFormat="1" x14ac:dyDescent="0.4"/>
    <row r="132" s="3" customFormat="1" x14ac:dyDescent="0.4"/>
    <row r="133" s="3" customFormat="1" x14ac:dyDescent="0.4"/>
    <row r="134" s="3" customFormat="1" x14ac:dyDescent="0.4"/>
    <row r="135" s="3" customFormat="1" x14ac:dyDescent="0.4"/>
    <row r="136" s="3" customFormat="1" x14ac:dyDescent="0.4"/>
    <row r="137" s="3" customFormat="1" x14ac:dyDescent="0.4"/>
    <row r="138" s="3" customFormat="1" x14ac:dyDescent="0.4"/>
    <row r="139" s="3" customFormat="1" x14ac:dyDescent="0.4"/>
    <row r="140" s="3" customFormat="1" x14ac:dyDescent="0.4"/>
    <row r="141" s="3" customFormat="1" x14ac:dyDescent="0.4"/>
    <row r="142" s="3" customFormat="1" x14ac:dyDescent="0.4"/>
    <row r="143" s="3" customFormat="1" x14ac:dyDescent="0.4"/>
    <row r="144" s="3" customFormat="1" x14ac:dyDescent="0.4"/>
    <row r="145" s="3" customFormat="1" x14ac:dyDescent="0.4"/>
    <row r="146" s="3" customFormat="1" x14ac:dyDescent="0.4"/>
    <row r="147" s="3" customFormat="1" x14ac:dyDescent="0.4"/>
    <row r="148" s="3" customFormat="1" x14ac:dyDescent="0.4"/>
    <row r="149" s="3" customFormat="1" x14ac:dyDescent="0.4"/>
    <row r="150" s="3" customFormat="1" x14ac:dyDescent="0.4"/>
    <row r="151" s="3" customFormat="1" x14ac:dyDescent="0.4"/>
    <row r="152" s="3" customFormat="1" x14ac:dyDescent="0.4"/>
    <row r="153" s="3" customFormat="1" x14ac:dyDescent="0.4"/>
    <row r="154" s="3" customFormat="1" x14ac:dyDescent="0.4"/>
    <row r="155" s="3" customFormat="1" x14ac:dyDescent="0.4"/>
    <row r="156" s="3" customFormat="1" x14ac:dyDescent="0.4"/>
    <row r="157" s="3" customFormat="1" x14ac:dyDescent="0.4"/>
    <row r="158" s="3" customFormat="1" x14ac:dyDescent="0.4"/>
    <row r="159" s="3" customFormat="1" x14ac:dyDescent="0.4"/>
    <row r="160" s="3" customFormat="1" x14ac:dyDescent="0.4"/>
    <row r="161" s="3" customFormat="1" x14ac:dyDescent="0.4"/>
    <row r="162" s="3" customFormat="1" x14ac:dyDescent="0.4"/>
    <row r="163" s="3" customFormat="1" x14ac:dyDescent="0.4"/>
    <row r="164" s="3" customFormat="1" x14ac:dyDescent="0.4"/>
    <row r="165" s="3" customFormat="1" x14ac:dyDescent="0.4"/>
    <row r="166" s="3" customFormat="1" x14ac:dyDescent="0.4"/>
    <row r="167" s="3" customFormat="1" x14ac:dyDescent="0.4"/>
    <row r="168" s="3" customFormat="1" x14ac:dyDescent="0.4"/>
    <row r="169" s="3" customFormat="1" x14ac:dyDescent="0.4"/>
    <row r="170" s="3" customFormat="1" x14ac:dyDescent="0.4"/>
    <row r="171" s="3" customFormat="1" x14ac:dyDescent="0.4"/>
    <row r="172" s="3" customFormat="1" x14ac:dyDescent="0.4"/>
    <row r="173" s="3" customFormat="1" x14ac:dyDescent="0.4"/>
    <row r="174" s="3" customFormat="1" x14ac:dyDescent="0.4"/>
    <row r="175" s="3" customFormat="1" x14ac:dyDescent="0.4"/>
    <row r="176" s="3" customFormat="1" x14ac:dyDescent="0.4"/>
    <row r="177" s="3" customFormat="1" x14ac:dyDescent="0.4"/>
    <row r="178" s="3" customFormat="1" x14ac:dyDescent="0.4"/>
  </sheetData>
  <mergeCells count="8">
    <mergeCell ref="O6:Q6"/>
    <mergeCell ref="G14:I14"/>
    <mergeCell ref="K14:M14"/>
    <mergeCell ref="O14:Q14"/>
    <mergeCell ref="C14:E14"/>
    <mergeCell ref="C6:E6"/>
    <mergeCell ref="G6:I6"/>
    <mergeCell ref="K6:M6"/>
  </mergeCells>
  <hyperlinks>
    <hyperlink ref="B2" location="Home!A1" display="Home" xr:uid="{4ED0E607-6665-42A6-97DF-D7AA2AC3264C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B1:T255"/>
  <sheetViews>
    <sheetView showGridLines="0" zoomScale="85" zoomScaleNormal="85" zoomScaleSheetLayoutView="90" workbookViewId="0">
      <selection activeCell="V38" sqref="V38"/>
    </sheetView>
  </sheetViews>
  <sheetFormatPr baseColWidth="10" defaultColWidth="11.453125" defaultRowHeight="15" x14ac:dyDescent="0.4"/>
  <cols>
    <col min="1" max="1" width="0.81640625" style="3" customWidth="1"/>
    <col min="2" max="2" width="27.81640625" style="3" customWidth="1"/>
    <col min="3" max="4" width="10.81640625" style="54" bestFit="1" customWidth="1"/>
    <col min="5" max="5" width="9.1796875" style="54" bestFit="1" customWidth="1"/>
    <col min="6" max="6" width="0.81640625" style="54" customWidth="1"/>
    <col min="7" max="8" width="10.81640625" style="3" bestFit="1" customWidth="1"/>
    <col min="9" max="9" width="9.1796875" style="3" bestFit="1" customWidth="1"/>
    <col min="10" max="10" width="0.81640625" style="3" customWidth="1"/>
    <col min="11" max="12" width="10.81640625" style="3" bestFit="1" customWidth="1"/>
    <col min="13" max="13" width="9.1796875" style="54" bestFit="1" customWidth="1"/>
    <col min="14" max="14" width="0.81640625" style="54" customWidth="1"/>
    <col min="15" max="15" width="9.54296875" style="54" bestFit="1" customWidth="1"/>
    <col min="16" max="16" width="9.1796875" style="3" bestFit="1" customWidth="1"/>
    <col min="17" max="17" width="10.1796875" style="3" bestFit="1" customWidth="1"/>
    <col min="18" max="18" width="1.7265625" style="3" customWidth="1"/>
    <col min="19" max="19" width="11.81640625" style="3" bestFit="1" customWidth="1"/>
    <col min="20" max="16384" width="11.453125" style="3"/>
  </cols>
  <sheetData>
    <row r="1" spans="2:17" s="6" customFormat="1" ht="22.5" customHeight="1" x14ac:dyDescent="0.4"/>
    <row r="2" spans="2:17" s="6" customFormat="1" ht="15.5" customHeight="1" x14ac:dyDescent="0.4">
      <c r="B2" s="430" t="s">
        <v>210</v>
      </c>
    </row>
    <row r="3" spans="2:17" s="6" customFormat="1" ht="22.5" customHeight="1" x14ac:dyDescent="0.4"/>
    <row r="4" spans="2:17" s="4" customFormat="1" ht="22.5" customHeight="1" x14ac:dyDescent="0.4">
      <c r="B4" s="1" t="s">
        <v>28</v>
      </c>
    </row>
    <row r="5" spans="2:17" s="6" customFormat="1" ht="6.75" customHeight="1" x14ac:dyDescent="0.4">
      <c r="F5" s="4"/>
      <c r="J5" s="4"/>
      <c r="N5" s="4"/>
    </row>
    <row r="6" spans="2:17" ht="15" customHeight="1" x14ac:dyDescent="0.4">
      <c r="B6" s="555"/>
      <c r="C6" s="553" t="s">
        <v>83</v>
      </c>
      <c r="D6" s="553"/>
      <c r="E6" s="553"/>
      <c r="F6" s="4"/>
      <c r="G6" s="553" t="s">
        <v>84</v>
      </c>
      <c r="H6" s="553"/>
      <c r="I6" s="553"/>
      <c r="J6" s="4"/>
      <c r="K6" s="553" t="s">
        <v>85</v>
      </c>
      <c r="L6" s="553"/>
      <c r="M6" s="553"/>
      <c r="N6" s="4"/>
      <c r="O6" s="553" t="s">
        <v>86</v>
      </c>
      <c r="P6" s="553"/>
      <c r="Q6" s="553"/>
    </row>
    <row r="7" spans="2:17" ht="15" customHeight="1" x14ac:dyDescent="0.4">
      <c r="B7" s="556"/>
      <c r="C7" s="40" t="s">
        <v>215</v>
      </c>
      <c r="D7" s="40" t="s">
        <v>108</v>
      </c>
      <c r="E7" s="40" t="s">
        <v>8</v>
      </c>
      <c r="F7" s="41">
        <v>0</v>
      </c>
      <c r="G7" s="40" t="s">
        <v>215</v>
      </c>
      <c r="H7" s="40" t="s">
        <v>108</v>
      </c>
      <c r="I7" s="40" t="s">
        <v>8</v>
      </c>
      <c r="J7" s="41">
        <v>0</v>
      </c>
      <c r="K7" s="40" t="s">
        <v>215</v>
      </c>
      <c r="L7" s="40" t="s">
        <v>108</v>
      </c>
      <c r="M7" s="40" t="s">
        <v>8</v>
      </c>
      <c r="N7" s="41">
        <v>0</v>
      </c>
      <c r="O7" s="40" t="s">
        <v>215</v>
      </c>
      <c r="P7" s="40" t="s">
        <v>108</v>
      </c>
      <c r="Q7" s="40" t="s">
        <v>8</v>
      </c>
    </row>
    <row r="8" spans="2:17" s="62" customFormat="1" ht="15" customHeight="1" x14ac:dyDescent="0.4">
      <c r="B8" s="42" t="s">
        <v>10</v>
      </c>
      <c r="C8" s="46">
        <v>75444.489999999991</v>
      </c>
      <c r="D8" s="46">
        <v>75470.069999999992</v>
      </c>
      <c r="E8" s="103">
        <v>-3.3894231183306811E-4</v>
      </c>
      <c r="F8" s="104">
        <v>0</v>
      </c>
      <c r="G8" s="46">
        <v>18901</v>
      </c>
      <c r="H8" s="46">
        <v>18901</v>
      </c>
      <c r="I8" s="103">
        <v>0</v>
      </c>
      <c r="J8" s="104">
        <v>0</v>
      </c>
      <c r="K8" s="46">
        <v>94345.489999999991</v>
      </c>
      <c r="L8" s="46">
        <v>94371.069999999992</v>
      </c>
      <c r="M8" s="103">
        <v>-2.7105764510249042E-4</v>
      </c>
      <c r="N8" s="104">
        <v>0</v>
      </c>
      <c r="O8" s="46">
        <v>3941.48</v>
      </c>
      <c r="P8" s="46">
        <v>3820.4659999999999</v>
      </c>
      <c r="Q8" s="103">
        <v>3.1675193549687508E-2</v>
      </c>
    </row>
    <row r="9" spans="2:17" s="62" customFormat="1" ht="15" customHeight="1" x14ac:dyDescent="0.4">
      <c r="B9" s="42" t="s">
        <v>11</v>
      </c>
      <c r="C9" s="46">
        <v>21984.82</v>
      </c>
      <c r="D9" s="46">
        <v>21984.390000000003</v>
      </c>
      <c r="E9" s="103">
        <v>1.9559332780971772E-5</v>
      </c>
      <c r="F9" s="104">
        <v>0</v>
      </c>
      <c r="G9" s="46">
        <v>18778</v>
      </c>
      <c r="H9" s="46">
        <v>18778</v>
      </c>
      <c r="I9" s="103">
        <v>0</v>
      </c>
      <c r="J9" s="104">
        <v>0</v>
      </c>
      <c r="K9" s="46">
        <v>40762.82</v>
      </c>
      <c r="L9" s="46">
        <v>40762.39</v>
      </c>
      <c r="M9" s="103">
        <v>1.054893984386851E-5</v>
      </c>
      <c r="N9" s="104">
        <v>0</v>
      </c>
      <c r="O9" s="46">
        <v>1200.0229999999999</v>
      </c>
      <c r="P9" s="46">
        <v>1166.1020000000001</v>
      </c>
      <c r="Q9" s="103">
        <v>2.9089222040610263E-2</v>
      </c>
    </row>
    <row r="10" spans="2:17" s="62" customFormat="1" ht="15" customHeight="1" x14ac:dyDescent="0.4">
      <c r="B10" s="71" t="s">
        <v>12</v>
      </c>
      <c r="C10" s="46">
        <v>31052.62</v>
      </c>
      <c r="D10" s="46">
        <v>31179.630000000005</v>
      </c>
      <c r="E10" s="103">
        <v>-4.0734928541488191E-3</v>
      </c>
      <c r="F10" s="104">
        <v>0</v>
      </c>
      <c r="G10" s="46">
        <v>35472</v>
      </c>
      <c r="H10" s="46">
        <v>35472</v>
      </c>
      <c r="I10" s="103">
        <v>0</v>
      </c>
      <c r="J10" s="104">
        <v>0</v>
      </c>
      <c r="K10" s="46">
        <v>66524.62</v>
      </c>
      <c r="L10" s="46">
        <v>66651.63</v>
      </c>
      <c r="M10" s="103">
        <v>-1.9055798035247928E-3</v>
      </c>
      <c r="N10" s="104">
        <v>0</v>
      </c>
      <c r="O10" s="46">
        <v>1518.529</v>
      </c>
      <c r="P10" s="46">
        <v>1525.615</v>
      </c>
      <c r="Q10" s="103">
        <v>-4.6446842748661954E-3</v>
      </c>
    </row>
    <row r="11" spans="2:17" s="62" customFormat="1" ht="15" customHeight="1" x14ac:dyDescent="0.4">
      <c r="B11" s="42" t="s">
        <v>13</v>
      </c>
      <c r="C11" s="46">
        <v>44611.519999999997</v>
      </c>
      <c r="D11" s="46">
        <v>44776.790000000008</v>
      </c>
      <c r="E11" s="103">
        <v>-3.6909747215021493E-3</v>
      </c>
      <c r="F11" s="104">
        <v>0</v>
      </c>
      <c r="G11" s="46">
        <v>23096.3</v>
      </c>
      <c r="H11" s="46">
        <v>22756.3</v>
      </c>
      <c r="I11" s="103">
        <v>1.4940917460219749E-2</v>
      </c>
      <c r="J11" s="104">
        <v>0</v>
      </c>
      <c r="K11" s="46">
        <v>67707.819999999992</v>
      </c>
      <c r="L11" s="46">
        <v>67533.090000000011</v>
      </c>
      <c r="M11" s="103">
        <v>2.5873242287592912E-3</v>
      </c>
      <c r="N11" s="104">
        <v>0</v>
      </c>
      <c r="O11" s="46">
        <v>809.29600000000005</v>
      </c>
      <c r="P11" s="46">
        <v>740.86099999999999</v>
      </c>
      <c r="Q11" s="103">
        <v>9.2372253364666257E-2</v>
      </c>
    </row>
    <row r="12" spans="2:17" s="62" customFormat="1" ht="15" customHeight="1" x14ac:dyDescent="0.4">
      <c r="B12" s="42" t="s">
        <v>14</v>
      </c>
      <c r="C12" s="46">
        <v>11665.940000000002</v>
      </c>
      <c r="D12" s="46">
        <v>11665.640000000003</v>
      </c>
      <c r="E12" s="103">
        <v>2.5716548770482461E-5</v>
      </c>
      <c r="F12" s="104">
        <v>0</v>
      </c>
      <c r="G12" s="46">
        <v>26817</v>
      </c>
      <c r="H12" s="46">
        <v>26817</v>
      </c>
      <c r="I12" s="103">
        <v>0</v>
      </c>
      <c r="J12" s="104">
        <v>0</v>
      </c>
      <c r="K12" s="46">
        <v>38482.94</v>
      </c>
      <c r="L12" s="46">
        <v>38482.639999999999</v>
      </c>
      <c r="M12" s="103">
        <v>7.7957229547287454E-6</v>
      </c>
      <c r="N12" s="104">
        <v>0</v>
      </c>
      <c r="O12" s="46">
        <v>910.61</v>
      </c>
      <c r="P12" s="46">
        <v>920.26400000000001</v>
      </c>
      <c r="Q12" s="103">
        <v>-1.0490467952674498E-2</v>
      </c>
    </row>
    <row r="13" spans="2:17" s="62" customFormat="1" ht="15" customHeight="1" x14ac:dyDescent="0.4">
      <c r="B13" s="42" t="s">
        <v>15</v>
      </c>
      <c r="C13" s="46">
        <v>8462.23</v>
      </c>
      <c r="D13" s="46">
        <v>8464.56</v>
      </c>
      <c r="E13" s="103">
        <v>-2.7526534161259608E-4</v>
      </c>
      <c r="F13" s="104">
        <v>0</v>
      </c>
      <c r="G13" s="46">
        <v>25813</v>
      </c>
      <c r="H13" s="46">
        <v>25813</v>
      </c>
      <c r="I13" s="103">
        <v>0</v>
      </c>
      <c r="J13" s="104">
        <v>0</v>
      </c>
      <c r="K13" s="46">
        <v>34275.229999999996</v>
      </c>
      <c r="L13" s="46">
        <v>34277.56</v>
      </c>
      <c r="M13" s="103">
        <v>-6.7974499935230526E-5</v>
      </c>
      <c r="N13" s="104">
        <v>0</v>
      </c>
      <c r="O13" s="46">
        <v>821.78800000000001</v>
      </c>
      <c r="P13" s="46">
        <v>881.25599999999997</v>
      </c>
      <c r="Q13" s="103">
        <v>-6.748095899488904E-2</v>
      </c>
    </row>
    <row r="14" spans="2:17" s="62" customFormat="1" ht="15" customHeight="1" x14ac:dyDescent="0.4">
      <c r="B14" s="42" t="s">
        <v>16</v>
      </c>
      <c r="C14" s="46">
        <v>11195.609999999999</v>
      </c>
      <c r="D14" s="46">
        <v>11134.86</v>
      </c>
      <c r="E14" s="103">
        <v>5.4558386903829081E-3</v>
      </c>
      <c r="F14" s="104">
        <v>0</v>
      </c>
      <c r="G14" s="46">
        <v>21985.399999999998</v>
      </c>
      <c r="H14" s="46">
        <v>21985.4</v>
      </c>
      <c r="I14" s="103">
        <v>-1.1102230246251565E-16</v>
      </c>
      <c r="J14" s="104">
        <v>0</v>
      </c>
      <c r="K14" s="46">
        <v>33181.009999999995</v>
      </c>
      <c r="L14" s="46">
        <v>33120.26</v>
      </c>
      <c r="M14" s="103">
        <v>1.8342247313274385E-3</v>
      </c>
      <c r="N14" s="104">
        <v>0</v>
      </c>
      <c r="O14" s="46">
        <v>847.65800000000002</v>
      </c>
      <c r="P14" s="46">
        <v>789.255</v>
      </c>
      <c r="Q14" s="103">
        <v>7.3997630677030912E-2</v>
      </c>
    </row>
    <row r="15" spans="2:17" s="62" customFormat="1" ht="15" customHeight="1" x14ac:dyDescent="0.4">
      <c r="B15" s="42" t="s">
        <v>17</v>
      </c>
      <c r="C15" s="46">
        <v>5789.2099999999991</v>
      </c>
      <c r="D15" s="46">
        <v>5789.21</v>
      </c>
      <c r="E15" s="103">
        <v>-1.1102230246251565E-16</v>
      </c>
      <c r="F15" s="104">
        <v>0</v>
      </c>
      <c r="G15" s="46">
        <v>27822</v>
      </c>
      <c r="H15" s="46">
        <v>27822</v>
      </c>
      <c r="I15" s="103">
        <v>0</v>
      </c>
      <c r="J15" s="104">
        <v>0</v>
      </c>
      <c r="K15" s="46">
        <v>33611.21</v>
      </c>
      <c r="L15" s="46">
        <v>33611.21</v>
      </c>
      <c r="M15" s="103">
        <v>0</v>
      </c>
      <c r="N15" s="104">
        <v>0</v>
      </c>
      <c r="O15" s="46">
        <v>226.858</v>
      </c>
      <c r="P15" s="46">
        <v>0</v>
      </c>
      <c r="Q15" s="103" t="s">
        <v>250</v>
      </c>
    </row>
    <row r="16" spans="2:17" s="62" customFormat="1" ht="15" customHeight="1" x14ac:dyDescent="0.4">
      <c r="B16" s="42" t="s">
        <v>18</v>
      </c>
      <c r="C16" s="46">
        <v>6182.26</v>
      </c>
      <c r="D16" s="46">
        <v>6294.26</v>
      </c>
      <c r="E16" s="103">
        <v>-1.7793990079850497E-2</v>
      </c>
      <c r="F16" s="104">
        <v>0</v>
      </c>
      <c r="G16" s="46">
        <v>25540</v>
      </c>
      <c r="H16" s="46">
        <v>25540</v>
      </c>
      <c r="I16" s="103">
        <v>0</v>
      </c>
      <c r="J16" s="104">
        <v>0</v>
      </c>
      <c r="K16" s="46">
        <v>31722.260000000002</v>
      </c>
      <c r="L16" s="46">
        <v>31834.260000000002</v>
      </c>
      <c r="M16" s="103">
        <v>-3.5182221920659895E-3</v>
      </c>
      <c r="N16" s="104">
        <v>0</v>
      </c>
      <c r="O16" s="46">
        <v>473.69799999999998</v>
      </c>
      <c r="P16" s="46">
        <v>0</v>
      </c>
      <c r="Q16" s="103" t="s">
        <v>250</v>
      </c>
    </row>
    <row r="17" spans="2:20" s="62" customFormat="1" ht="15" customHeight="1" x14ac:dyDescent="0.4">
      <c r="B17" s="42" t="s">
        <v>19</v>
      </c>
      <c r="C17" s="46">
        <v>7614.91</v>
      </c>
      <c r="D17" s="46">
        <v>7599.91</v>
      </c>
      <c r="E17" s="103">
        <v>1.973707583379225E-3</v>
      </c>
      <c r="F17" s="104">
        <v>0</v>
      </c>
      <c r="G17" s="46">
        <v>13584</v>
      </c>
      <c r="H17" s="46">
        <v>13584</v>
      </c>
      <c r="I17" s="103">
        <v>0</v>
      </c>
      <c r="J17" s="104">
        <v>0</v>
      </c>
      <c r="K17" s="46">
        <v>21198.91</v>
      </c>
      <c r="L17" s="46">
        <v>21183.91</v>
      </c>
      <c r="M17" s="103">
        <v>7.0808457928683843E-4</v>
      </c>
      <c r="N17" s="104">
        <v>0</v>
      </c>
      <c r="O17" s="46">
        <v>387.142</v>
      </c>
      <c r="P17" s="46">
        <v>0</v>
      </c>
      <c r="Q17" s="103" t="s">
        <v>250</v>
      </c>
    </row>
    <row r="18" spans="2:20" s="62" customFormat="1" ht="15" customHeight="1" x14ac:dyDescent="0.4">
      <c r="B18" s="42" t="s">
        <v>20</v>
      </c>
      <c r="C18" s="46">
        <v>6320.45</v>
      </c>
      <c r="D18" s="46">
        <v>6319.45</v>
      </c>
      <c r="E18" s="103">
        <v>1.5824161912814105E-4</v>
      </c>
      <c r="F18" s="104">
        <v>0</v>
      </c>
      <c r="G18" s="46">
        <v>17632</v>
      </c>
      <c r="H18" s="46">
        <v>17632</v>
      </c>
      <c r="I18" s="103">
        <v>0</v>
      </c>
      <c r="J18" s="104">
        <v>0</v>
      </c>
      <c r="K18" s="46">
        <v>23952.45</v>
      </c>
      <c r="L18" s="46">
        <v>23951.45</v>
      </c>
      <c r="M18" s="103">
        <v>4.1751125714695192E-5</v>
      </c>
      <c r="N18" s="104">
        <v>0</v>
      </c>
      <c r="O18" s="46">
        <v>601.63199999999995</v>
      </c>
      <c r="P18" s="46">
        <v>523.62800000000004</v>
      </c>
      <c r="Q18" s="103">
        <v>0.1489683515778375</v>
      </c>
    </row>
    <row r="19" spans="2:20" s="62" customFormat="1" ht="15" customHeight="1" x14ac:dyDescent="0.4">
      <c r="B19" s="42" t="s">
        <v>21</v>
      </c>
      <c r="C19" s="46">
        <v>5452.0700000000006</v>
      </c>
      <c r="D19" s="46">
        <v>5452.0700000000006</v>
      </c>
      <c r="E19" s="103">
        <v>0</v>
      </c>
      <c r="F19" s="104">
        <v>0</v>
      </c>
      <c r="G19" s="46">
        <v>11763.7</v>
      </c>
      <c r="H19" s="46">
        <v>11763.7</v>
      </c>
      <c r="I19" s="103">
        <v>0</v>
      </c>
      <c r="J19" s="104">
        <v>0</v>
      </c>
      <c r="K19" s="46">
        <v>17215.77</v>
      </c>
      <c r="L19" s="46">
        <v>17215.77</v>
      </c>
      <c r="M19" s="103">
        <v>0</v>
      </c>
      <c r="N19" s="104">
        <v>0</v>
      </c>
      <c r="O19" s="46">
        <v>467.22899999999998</v>
      </c>
      <c r="P19" s="46">
        <v>0</v>
      </c>
      <c r="Q19" s="103" t="s">
        <v>250</v>
      </c>
    </row>
    <row r="20" spans="2:20" s="62" customFormat="1" ht="15" customHeight="1" x14ac:dyDescent="0.4">
      <c r="B20" s="71" t="s">
        <v>36</v>
      </c>
      <c r="C20" s="46">
        <v>46833.43</v>
      </c>
      <c r="D20" s="46">
        <v>46683.930000000008</v>
      </c>
      <c r="E20" s="103">
        <v>3.2023867742068113E-3</v>
      </c>
      <c r="F20" s="104">
        <v>0</v>
      </c>
      <c r="G20" s="46">
        <v>107870.83</v>
      </c>
      <c r="H20" s="46">
        <v>109205.83</v>
      </c>
      <c r="I20" s="103">
        <v>-1.2224622073748304E-2</v>
      </c>
      <c r="J20" s="104">
        <v>0</v>
      </c>
      <c r="K20" s="46">
        <v>154704.26</v>
      </c>
      <c r="L20" s="46">
        <v>155889.76</v>
      </c>
      <c r="M20" s="103">
        <v>-7.6047329856688828E-3</v>
      </c>
      <c r="N20" s="104">
        <v>0</v>
      </c>
      <c r="O20" s="46">
        <v>3361.7449999999999</v>
      </c>
      <c r="P20" s="46">
        <v>1273.9349999999999</v>
      </c>
      <c r="Q20" s="103">
        <v>1.638866975159643</v>
      </c>
    </row>
    <row r="21" spans="2:20" s="62" customFormat="1" ht="15" customHeight="1" x14ac:dyDescent="0.4">
      <c r="B21" s="71" t="s">
        <v>9</v>
      </c>
      <c r="C21" s="46">
        <v>7921</v>
      </c>
      <c r="D21" s="46">
        <v>7412</v>
      </c>
      <c r="E21" s="103">
        <v>6.8672423097679403E-2</v>
      </c>
      <c r="F21" s="104">
        <v>0</v>
      </c>
      <c r="G21" s="46">
        <v>0</v>
      </c>
      <c r="H21" s="46">
        <v>0</v>
      </c>
      <c r="I21" s="103" t="s">
        <v>250</v>
      </c>
      <c r="J21" s="104">
        <v>0</v>
      </c>
      <c r="K21" s="46">
        <v>7921</v>
      </c>
      <c r="L21" s="46">
        <v>7412</v>
      </c>
      <c r="M21" s="103">
        <v>6.8672423097679403E-2</v>
      </c>
      <c r="N21" s="104">
        <v>0</v>
      </c>
      <c r="O21" s="46">
        <v>0</v>
      </c>
      <c r="P21" s="46">
        <v>0</v>
      </c>
      <c r="Q21" s="103" t="s">
        <v>250</v>
      </c>
    </row>
    <row r="22" spans="2:20" s="62" customFormat="1" ht="15" customHeight="1" x14ac:dyDescent="0.4">
      <c r="B22" s="57" t="s">
        <v>22</v>
      </c>
      <c r="C22" s="58">
        <v>290530.56</v>
      </c>
      <c r="D22" s="58">
        <v>290226.77</v>
      </c>
      <c r="E22" s="105">
        <v>1.0467332148580422E-3</v>
      </c>
      <c r="F22" s="104">
        <v>0</v>
      </c>
      <c r="G22" s="58">
        <v>375075.23</v>
      </c>
      <c r="H22" s="58">
        <v>376070.23</v>
      </c>
      <c r="I22" s="105">
        <v>-2.6457824114395345E-3</v>
      </c>
      <c r="J22" s="104">
        <v>0</v>
      </c>
      <c r="K22" s="58">
        <v>665605.79000000015</v>
      </c>
      <c r="L22" s="58">
        <v>666297.00000000012</v>
      </c>
      <c r="M22" s="105">
        <v>-1.0373902328840723E-3</v>
      </c>
      <c r="N22" s="104">
        <v>0</v>
      </c>
      <c r="O22" s="58">
        <v>15567.688000000002</v>
      </c>
      <c r="P22" s="58">
        <v>11641.382</v>
      </c>
      <c r="Q22" s="105">
        <v>0.33727146828443577</v>
      </c>
    </row>
    <row r="23" spans="2:20" ht="10" customHeight="1" x14ac:dyDescent="0.4">
      <c r="B23" s="85"/>
      <c r="F23" s="4"/>
      <c r="J23" s="4"/>
      <c r="N23" s="4"/>
    </row>
    <row r="24" spans="2:20" s="62" customFormat="1" x14ac:dyDescent="0.4">
      <c r="B24" s="555"/>
      <c r="C24" s="553" t="s">
        <v>97</v>
      </c>
      <c r="D24" s="553"/>
      <c r="E24" s="553"/>
      <c r="F24" s="4"/>
      <c r="G24" s="553" t="s">
        <v>98</v>
      </c>
      <c r="H24" s="553"/>
      <c r="I24" s="553"/>
      <c r="J24" s="4"/>
      <c r="K24" s="553" t="s">
        <v>88</v>
      </c>
      <c r="L24" s="553"/>
      <c r="M24" s="553"/>
      <c r="N24" s="4"/>
      <c r="O24" s="553" t="s">
        <v>99</v>
      </c>
      <c r="P24" s="553"/>
      <c r="Q24" s="553"/>
    </row>
    <row r="25" spans="2:20" x14ac:dyDescent="0.4">
      <c r="B25" s="557"/>
      <c r="C25" s="40" t="s">
        <v>215</v>
      </c>
      <c r="D25" s="40" t="s">
        <v>108</v>
      </c>
      <c r="E25" s="40" t="s">
        <v>8</v>
      </c>
      <c r="F25" s="41">
        <v>0</v>
      </c>
      <c r="G25" s="40" t="s">
        <v>215</v>
      </c>
      <c r="H25" s="40" t="s">
        <v>108</v>
      </c>
      <c r="I25" s="40" t="s">
        <v>8</v>
      </c>
      <c r="J25" s="41">
        <v>0</v>
      </c>
      <c r="K25" s="40" t="s">
        <v>215</v>
      </c>
      <c r="L25" s="40" t="s">
        <v>108</v>
      </c>
      <c r="M25" s="40" t="s">
        <v>8</v>
      </c>
      <c r="N25" s="41">
        <v>0</v>
      </c>
      <c r="O25" s="40" t="s">
        <v>215</v>
      </c>
      <c r="P25" s="40" t="s">
        <v>108</v>
      </c>
      <c r="Q25" s="40" t="s">
        <v>8</v>
      </c>
      <c r="S25" s="477"/>
    </row>
    <row r="26" spans="2:20" s="62" customFormat="1" ht="15" customHeight="1" x14ac:dyDescent="0.4">
      <c r="B26" s="42" t="s">
        <v>10</v>
      </c>
      <c r="C26" s="46">
        <v>170952.15738814647</v>
      </c>
      <c r="D26" s="46">
        <v>156249.71363085121</v>
      </c>
      <c r="E26" s="103">
        <v>9.4095812501971077E-2</v>
      </c>
      <c r="F26" s="104">
        <v>0</v>
      </c>
      <c r="G26" s="46">
        <v>30578.159575549998</v>
      </c>
      <c r="H26" s="46">
        <v>23002.978652740003</v>
      </c>
      <c r="I26" s="103">
        <v>0.32931304406995476</v>
      </c>
      <c r="J26" s="104">
        <v>0</v>
      </c>
      <c r="K26" s="46">
        <v>201530.31696369647</v>
      </c>
      <c r="L26" s="46">
        <v>179252.69228359123</v>
      </c>
      <c r="M26" s="103">
        <v>0.12428055833527107</v>
      </c>
      <c r="N26" s="104">
        <v>0</v>
      </c>
      <c r="O26" s="46">
        <v>18170.210341041897</v>
      </c>
      <c r="P26" s="46">
        <v>12984.092861767986</v>
      </c>
      <c r="Q26" s="103">
        <v>0.39942085554121198</v>
      </c>
      <c r="T26" s="106"/>
    </row>
    <row r="27" spans="2:20" s="62" customFormat="1" ht="15" customHeight="1" x14ac:dyDescent="0.4">
      <c r="B27" s="42" t="s">
        <v>11</v>
      </c>
      <c r="C27" s="46">
        <v>35776.736177515617</v>
      </c>
      <c r="D27" s="46">
        <v>32728.775446727275</v>
      </c>
      <c r="E27" s="103">
        <v>9.3127857342219178E-2</v>
      </c>
      <c r="F27" s="104">
        <v>0</v>
      </c>
      <c r="G27" s="46">
        <v>12552.218127730001</v>
      </c>
      <c r="H27" s="46">
        <v>9053.6424237600004</v>
      </c>
      <c r="I27" s="103">
        <v>0.38642742227023286</v>
      </c>
      <c r="J27" s="104">
        <v>0</v>
      </c>
      <c r="K27" s="46">
        <v>48328.954305245621</v>
      </c>
      <c r="L27" s="46">
        <v>41782.417870487276</v>
      </c>
      <c r="M27" s="103">
        <v>0.15668160839926992</v>
      </c>
      <c r="N27" s="104">
        <v>0</v>
      </c>
      <c r="O27" s="46">
        <v>3077.1266396636529</v>
      </c>
      <c r="P27" s="46">
        <v>2505.5591313241471</v>
      </c>
      <c r="Q27" s="103">
        <v>0.22811974428934811</v>
      </c>
      <c r="T27" s="106"/>
    </row>
    <row r="28" spans="2:20" s="62" customFormat="1" ht="15" customHeight="1" x14ac:dyDescent="0.4">
      <c r="B28" s="71" t="s">
        <v>12</v>
      </c>
      <c r="C28" s="46">
        <v>39521.361372556785</v>
      </c>
      <c r="D28" s="46">
        <v>32396.132516090904</v>
      </c>
      <c r="E28" s="103">
        <v>0.21994072449626012</v>
      </c>
      <c r="F28" s="104">
        <v>0</v>
      </c>
      <c r="G28" s="46">
        <v>37293.018294649999</v>
      </c>
      <c r="H28" s="46">
        <v>27734.188733889998</v>
      </c>
      <c r="I28" s="103">
        <v>0.34465870454972136</v>
      </c>
      <c r="J28" s="104">
        <v>0</v>
      </c>
      <c r="K28" s="46">
        <v>76814.379667206784</v>
      </c>
      <c r="L28" s="46">
        <v>60130.321249980901</v>
      </c>
      <c r="M28" s="103">
        <v>0.27746498056887026</v>
      </c>
      <c r="N28" s="104">
        <v>0</v>
      </c>
      <c r="O28" s="46">
        <v>3738.6275073989359</v>
      </c>
      <c r="P28" s="46">
        <v>3073.7302926831208</v>
      </c>
      <c r="Q28" s="103">
        <v>0.21631605619353578</v>
      </c>
      <c r="T28" s="107"/>
    </row>
    <row r="29" spans="2:20" s="62" customFormat="1" ht="15" customHeight="1" x14ac:dyDescent="0.4">
      <c r="B29" s="42" t="s">
        <v>13</v>
      </c>
      <c r="C29" s="46">
        <v>20083.448479090912</v>
      </c>
      <c r="D29" s="46">
        <v>18929.438401289255</v>
      </c>
      <c r="E29" s="103">
        <v>6.0963777864802227E-2</v>
      </c>
      <c r="F29" s="104">
        <v>0</v>
      </c>
      <c r="G29" s="46">
        <v>14336.11922644</v>
      </c>
      <c r="H29" s="46">
        <v>10202.834035959999</v>
      </c>
      <c r="I29" s="103">
        <v>0.40511147940975945</v>
      </c>
      <c r="J29" s="104">
        <v>0</v>
      </c>
      <c r="K29" s="46">
        <v>34419.567705530913</v>
      </c>
      <c r="L29" s="46">
        <v>29132.272437249256</v>
      </c>
      <c r="M29" s="103">
        <v>0.18149271670002598</v>
      </c>
      <c r="N29" s="104">
        <v>0</v>
      </c>
      <c r="O29" s="46">
        <v>1060.7223516295687</v>
      </c>
      <c r="P29" s="46">
        <v>855.33006094105872</v>
      </c>
      <c r="Q29" s="103">
        <v>0.24013220167023186</v>
      </c>
      <c r="T29" s="106"/>
    </row>
    <row r="30" spans="2:20" s="62" customFormat="1" ht="15" customHeight="1" x14ac:dyDescent="0.4">
      <c r="B30" s="42" t="s">
        <v>14</v>
      </c>
      <c r="C30" s="46">
        <v>26402.576110607253</v>
      </c>
      <c r="D30" s="46">
        <v>22362.695446066129</v>
      </c>
      <c r="E30" s="103">
        <v>0.18065267106482863</v>
      </c>
      <c r="F30" s="104">
        <v>0</v>
      </c>
      <c r="G30" s="46">
        <v>39795.797883950007</v>
      </c>
      <c r="H30" s="46">
        <v>25546.735080709994</v>
      </c>
      <c r="I30" s="103">
        <v>0.5577645346155915</v>
      </c>
      <c r="J30" s="104">
        <v>0</v>
      </c>
      <c r="K30" s="46">
        <v>66198.37399455726</v>
      </c>
      <c r="L30" s="46">
        <v>47909.430526776123</v>
      </c>
      <c r="M30" s="103">
        <v>0.38173994695177238</v>
      </c>
      <c r="N30" s="104">
        <v>0</v>
      </c>
      <c r="O30" s="46">
        <v>2342.0042793136267</v>
      </c>
      <c r="P30" s="46">
        <v>1674.5484378933402</v>
      </c>
      <c r="Q30" s="103">
        <v>0.39858855457174891</v>
      </c>
      <c r="T30" s="106"/>
    </row>
    <row r="31" spans="2:20" s="62" customFormat="1" ht="15" customHeight="1" x14ac:dyDescent="0.4">
      <c r="B31" s="42" t="s">
        <v>15</v>
      </c>
      <c r="C31" s="46">
        <v>10258.027888720582</v>
      </c>
      <c r="D31" s="46">
        <v>10321.926254867771</v>
      </c>
      <c r="E31" s="103">
        <v>-6.1905466643935592E-3</v>
      </c>
      <c r="F31" s="104">
        <v>0</v>
      </c>
      <c r="G31" s="46">
        <v>17531.135425369994</v>
      </c>
      <c r="H31" s="46">
        <v>13286.924246479999</v>
      </c>
      <c r="I31" s="103">
        <v>0.31942766438322856</v>
      </c>
      <c r="J31" s="104">
        <v>0</v>
      </c>
      <c r="K31" s="46">
        <v>27789.163314090576</v>
      </c>
      <c r="L31" s="46">
        <v>23608.85050134777</v>
      </c>
      <c r="M31" s="103">
        <v>0.17706549552271356</v>
      </c>
      <c r="N31" s="104">
        <v>0</v>
      </c>
      <c r="O31" s="46">
        <v>842.76163916878761</v>
      </c>
      <c r="P31" s="46">
        <v>767.32613879910332</v>
      </c>
      <c r="Q31" s="103">
        <v>9.8309566891262135E-2</v>
      </c>
      <c r="T31" s="106"/>
    </row>
    <row r="32" spans="2:20" s="62" customFormat="1" ht="15" customHeight="1" x14ac:dyDescent="0.4">
      <c r="B32" s="42" t="s">
        <v>16</v>
      </c>
      <c r="C32" s="46">
        <v>19610.528024305786</v>
      </c>
      <c r="D32" s="46">
        <v>16445.431436198349</v>
      </c>
      <c r="E32" s="103">
        <v>0.19246053838032395</v>
      </c>
      <c r="F32" s="104">
        <v>0</v>
      </c>
      <c r="G32" s="46">
        <v>16558.64319332</v>
      </c>
      <c r="H32" s="46">
        <v>11313.754345219999</v>
      </c>
      <c r="I32" s="103">
        <v>0.46358518030895191</v>
      </c>
      <c r="J32" s="104">
        <v>0</v>
      </c>
      <c r="K32" s="46">
        <v>36169.171217625786</v>
      </c>
      <c r="L32" s="46">
        <v>27759.185781418346</v>
      </c>
      <c r="M32" s="103">
        <v>0.3029622519345283</v>
      </c>
      <c r="N32" s="104">
        <v>0</v>
      </c>
      <c r="O32" s="46">
        <v>1612.3021864010216</v>
      </c>
      <c r="P32" s="46">
        <v>1289.3424825519971</v>
      </c>
      <c r="Q32" s="103">
        <v>0.25048403214775794</v>
      </c>
      <c r="T32" s="106"/>
    </row>
    <row r="33" spans="2:20" s="62" customFormat="1" ht="15" customHeight="1" x14ac:dyDescent="0.4">
      <c r="B33" s="42" t="s">
        <v>17</v>
      </c>
      <c r="C33" s="46">
        <v>3859.0503847603286</v>
      </c>
      <c r="D33" s="46">
        <v>4422.6212926198295</v>
      </c>
      <c r="E33" s="103">
        <v>-0.12742915808774991</v>
      </c>
      <c r="F33" s="104">
        <v>0</v>
      </c>
      <c r="G33" s="46">
        <v>21538.225618820001</v>
      </c>
      <c r="H33" s="46">
        <v>15407.383806110001</v>
      </c>
      <c r="I33" s="103">
        <v>0.39791582333911446</v>
      </c>
      <c r="J33" s="104">
        <v>0</v>
      </c>
      <c r="K33" s="46">
        <v>25397.276003580329</v>
      </c>
      <c r="L33" s="46">
        <v>19830.005098729831</v>
      </c>
      <c r="M33" s="103">
        <v>0.2807498473718042</v>
      </c>
      <c r="N33" s="104">
        <v>0</v>
      </c>
      <c r="O33" s="46">
        <v>421.81715974209709</v>
      </c>
      <c r="P33" s="46">
        <v>276.35162153880145</v>
      </c>
      <c r="Q33" s="103">
        <v>0.52637845000982342</v>
      </c>
      <c r="T33" s="106"/>
    </row>
    <row r="34" spans="2:20" s="62" customFormat="1" ht="15" customHeight="1" x14ac:dyDescent="0.4">
      <c r="B34" s="42" t="s">
        <v>18</v>
      </c>
      <c r="C34" s="46">
        <v>6966.0716939717313</v>
      </c>
      <c r="D34" s="46">
        <v>7447.623822138843</v>
      </c>
      <c r="E34" s="103">
        <v>-6.4658492381912125E-2</v>
      </c>
      <c r="F34" s="104">
        <v>0</v>
      </c>
      <c r="G34" s="46">
        <v>22434.748384800005</v>
      </c>
      <c r="H34" s="46">
        <v>14508.493513850002</v>
      </c>
      <c r="I34" s="103">
        <v>0.54631825581225879</v>
      </c>
      <c r="J34" s="104">
        <v>0</v>
      </c>
      <c r="K34" s="46">
        <v>29400.820078771736</v>
      </c>
      <c r="L34" s="46">
        <v>21956.117335988845</v>
      </c>
      <c r="M34" s="103">
        <v>0.33907191462217612</v>
      </c>
      <c r="N34" s="104">
        <v>0</v>
      </c>
      <c r="O34" s="46">
        <v>449.9330109523458</v>
      </c>
      <c r="P34" s="46">
        <v>401.3340314441686</v>
      </c>
      <c r="Q34" s="103">
        <v>0.1210935921214995</v>
      </c>
      <c r="T34" s="106"/>
    </row>
    <row r="35" spans="2:20" s="62" customFormat="1" ht="15" customHeight="1" x14ac:dyDescent="0.4">
      <c r="B35" s="42" t="s">
        <v>19</v>
      </c>
      <c r="C35" s="46">
        <v>6447.4239511465303</v>
      </c>
      <c r="D35" s="46">
        <v>7526.0421229421481</v>
      </c>
      <c r="E35" s="103">
        <v>-0.14331811517604887</v>
      </c>
      <c r="F35" s="104">
        <v>0</v>
      </c>
      <c r="G35" s="46">
        <v>7621.0612437900008</v>
      </c>
      <c r="H35" s="46">
        <v>5559.2165844400006</v>
      </c>
      <c r="I35" s="103">
        <v>0.37088762922477447</v>
      </c>
      <c r="J35" s="104">
        <v>0</v>
      </c>
      <c r="K35" s="46">
        <v>14068.485194936531</v>
      </c>
      <c r="L35" s="46">
        <v>13085.258707382149</v>
      </c>
      <c r="M35" s="103">
        <v>7.5140011331964462E-2</v>
      </c>
      <c r="N35" s="104">
        <v>0</v>
      </c>
      <c r="O35" s="46">
        <v>498.44824426779127</v>
      </c>
      <c r="P35" s="46">
        <v>445.60038928986376</v>
      </c>
      <c r="Q35" s="103">
        <v>0.1185992118681698</v>
      </c>
      <c r="T35" s="106"/>
    </row>
    <row r="36" spans="2:20" s="62" customFormat="1" ht="15" customHeight="1" x14ac:dyDescent="0.4">
      <c r="B36" s="42" t="s">
        <v>20</v>
      </c>
      <c r="C36" s="46">
        <v>9659.7892560444634</v>
      </c>
      <c r="D36" s="46">
        <v>6556.0880502727287</v>
      </c>
      <c r="E36" s="103">
        <v>0.47340749269568194</v>
      </c>
      <c r="F36" s="104">
        <v>0</v>
      </c>
      <c r="G36" s="46">
        <v>16047.985493660002</v>
      </c>
      <c r="H36" s="46">
        <v>11151.793763150001</v>
      </c>
      <c r="I36" s="103">
        <v>0.43904970218235051</v>
      </c>
      <c r="J36" s="104">
        <v>0</v>
      </c>
      <c r="K36" s="46">
        <v>25707.774749704466</v>
      </c>
      <c r="L36" s="46">
        <v>17707.881813422729</v>
      </c>
      <c r="M36" s="103">
        <v>0.45177017898423899</v>
      </c>
      <c r="N36" s="104">
        <v>0</v>
      </c>
      <c r="O36" s="46">
        <v>795.66028649376358</v>
      </c>
      <c r="P36" s="46">
        <v>599.75145809961509</v>
      </c>
      <c r="Q36" s="103">
        <v>0.32665002435326995</v>
      </c>
      <c r="T36" s="106"/>
    </row>
    <row r="37" spans="2:20" s="62" customFormat="1" ht="15" customHeight="1" x14ac:dyDescent="0.4">
      <c r="B37" s="42" t="s">
        <v>21</v>
      </c>
      <c r="C37" s="46">
        <v>5597.6823579752072</v>
      </c>
      <c r="D37" s="46">
        <v>4611.2078251590092</v>
      </c>
      <c r="E37" s="103">
        <v>0.21392974904187523</v>
      </c>
      <c r="F37" s="104">
        <v>0</v>
      </c>
      <c r="G37" s="46">
        <v>10976.737396090002</v>
      </c>
      <c r="H37" s="46">
        <v>7685.2774773800002</v>
      </c>
      <c r="I37" s="103">
        <v>0.42828120759435473</v>
      </c>
      <c r="J37" s="104">
        <v>0</v>
      </c>
      <c r="K37" s="46">
        <v>16574.419754065209</v>
      </c>
      <c r="L37" s="46">
        <v>12296.485302539009</v>
      </c>
      <c r="M37" s="103">
        <v>0.34789896025353539</v>
      </c>
      <c r="N37" s="104">
        <v>0</v>
      </c>
      <c r="O37" s="46">
        <v>481.62948853360894</v>
      </c>
      <c r="P37" s="46">
        <v>292.33862883284115</v>
      </c>
      <c r="Q37" s="103">
        <v>0.6475054646609979</v>
      </c>
      <c r="T37" s="106"/>
    </row>
    <row r="38" spans="2:20" s="62" customFormat="1" x14ac:dyDescent="0.4">
      <c r="B38" s="71" t="s">
        <v>36</v>
      </c>
      <c r="C38" s="46">
        <v>64118.533831832472</v>
      </c>
      <c r="D38" s="46">
        <v>55786.052159330589</v>
      </c>
      <c r="E38" s="103">
        <v>0.14936496400038268</v>
      </c>
      <c r="F38" s="104">
        <v>0</v>
      </c>
      <c r="G38" s="46">
        <v>89514.876117599997</v>
      </c>
      <c r="H38" s="46">
        <v>67438.912584350008</v>
      </c>
      <c r="I38" s="103">
        <v>0.32734756073710747</v>
      </c>
      <c r="J38" s="104">
        <v>0</v>
      </c>
      <c r="K38" s="46">
        <v>153633.40994943248</v>
      </c>
      <c r="L38" s="46">
        <v>123224.96474368058</v>
      </c>
      <c r="M38" s="103">
        <v>0.24677179067573118</v>
      </c>
      <c r="N38" s="104">
        <v>0</v>
      </c>
      <c r="O38" s="46">
        <v>4867.5636193781966</v>
      </c>
      <c r="P38" s="46">
        <v>67438.912584350008</v>
      </c>
      <c r="Q38" s="103">
        <v>-0.92782262594625864</v>
      </c>
      <c r="T38" s="107"/>
    </row>
    <row r="39" spans="2:20" s="62" customFormat="1" x14ac:dyDescent="0.4">
      <c r="B39" s="71" t="s">
        <v>9</v>
      </c>
      <c r="C39" s="46">
        <v>0</v>
      </c>
      <c r="D39" s="46">
        <v>0</v>
      </c>
      <c r="E39" s="103" t="s">
        <v>250</v>
      </c>
      <c r="F39" s="104">
        <v>0</v>
      </c>
      <c r="G39" s="46">
        <v>44329.895667240009</v>
      </c>
      <c r="H39" s="46">
        <v>32521.974756590003</v>
      </c>
      <c r="I39" s="103">
        <v>0.36307515146377578</v>
      </c>
      <c r="J39" s="104">
        <v>0</v>
      </c>
      <c r="K39" s="46">
        <v>44329.895667240009</v>
      </c>
      <c r="L39" s="46">
        <v>32521.974756590003</v>
      </c>
      <c r="M39" s="103">
        <v>0.36307515146377578</v>
      </c>
      <c r="N39" s="104">
        <v>0</v>
      </c>
      <c r="O39" s="46">
        <v>251.84970244473044</v>
      </c>
      <c r="P39" s="46">
        <v>151.91610022340913</v>
      </c>
      <c r="Q39" s="103">
        <v>0.65782100826942025</v>
      </c>
      <c r="T39" s="107"/>
    </row>
    <row r="40" spans="2:20" s="62" customFormat="1" ht="15" customHeight="1" x14ac:dyDescent="0.4">
      <c r="B40" s="57" t="s">
        <v>22</v>
      </c>
      <c r="C40" s="58">
        <v>419253.38691667415</v>
      </c>
      <c r="D40" s="58">
        <v>375783.74840455409</v>
      </c>
      <c r="E40" s="105">
        <v>0.11567727102802317</v>
      </c>
      <c r="F40" s="104">
        <v>0</v>
      </c>
      <c r="G40" s="58">
        <v>381108.62164900999</v>
      </c>
      <c r="H40" s="58">
        <v>274414.11000463006</v>
      </c>
      <c r="I40" s="105">
        <v>0.388808402172103</v>
      </c>
      <c r="J40" s="104">
        <v>0</v>
      </c>
      <c r="K40" s="58">
        <v>800362.00856568408</v>
      </c>
      <c r="L40" s="58">
        <v>650197.85840918403</v>
      </c>
      <c r="M40" s="105">
        <v>0.23095146840978731</v>
      </c>
      <c r="N40" s="104">
        <v>0</v>
      </c>
      <c r="O40" s="58">
        <v>38610.656456430021</v>
      </c>
      <c r="P40" s="58">
        <v>29331.286715319999</v>
      </c>
      <c r="Q40" s="105">
        <v>0.31636422333505476</v>
      </c>
    </row>
    <row r="41" spans="2:20" x14ac:dyDescent="0.4">
      <c r="B41" s="108"/>
      <c r="F41" s="4"/>
      <c r="J41" s="4"/>
      <c r="N41" s="4"/>
    </row>
    <row r="42" spans="2:20" x14ac:dyDescent="0.4">
      <c r="C42" s="3"/>
      <c r="D42" s="3"/>
      <c r="E42" s="3"/>
      <c r="F42" s="4"/>
      <c r="J42" s="4"/>
      <c r="M42" s="3"/>
      <c r="N42" s="4"/>
      <c r="O42" s="3"/>
    </row>
    <row r="43" spans="2:20" x14ac:dyDescent="0.4">
      <c r="C43" s="3"/>
      <c r="D43" s="3"/>
      <c r="E43" s="3"/>
      <c r="F43" s="4"/>
      <c r="J43" s="4"/>
      <c r="M43" s="3"/>
      <c r="N43" s="4"/>
      <c r="O43" s="3"/>
    </row>
    <row r="44" spans="2:20" x14ac:dyDescent="0.4">
      <c r="C44" s="3"/>
      <c r="D44" s="3"/>
      <c r="E44" s="3"/>
      <c r="F44" s="4"/>
      <c r="J44" s="4"/>
      <c r="M44" s="3"/>
      <c r="N44" s="4"/>
      <c r="O44" s="3"/>
    </row>
    <row r="45" spans="2:20" x14ac:dyDescent="0.4">
      <c r="C45" s="3"/>
      <c r="D45" s="3"/>
      <c r="E45" s="3"/>
      <c r="F45" s="4"/>
      <c r="J45" s="4"/>
      <c r="M45" s="3"/>
      <c r="N45" s="4"/>
      <c r="O45" s="3"/>
    </row>
    <row r="46" spans="2:20" x14ac:dyDescent="0.4">
      <c r="C46" s="3"/>
      <c r="D46" s="3"/>
      <c r="E46" s="3"/>
      <c r="F46" s="4"/>
      <c r="J46" s="4"/>
      <c r="M46" s="3"/>
      <c r="N46" s="4"/>
      <c r="O46" s="3"/>
    </row>
    <row r="47" spans="2:20" x14ac:dyDescent="0.4">
      <c r="C47" s="3"/>
      <c r="D47" s="3"/>
      <c r="E47" s="3"/>
      <c r="F47" s="4"/>
      <c r="J47" s="4"/>
      <c r="M47" s="3"/>
      <c r="N47" s="4"/>
      <c r="O47" s="3"/>
    </row>
    <row r="48" spans="2:20" x14ac:dyDescent="0.4">
      <c r="C48" s="3"/>
      <c r="D48" s="3"/>
      <c r="E48" s="3"/>
      <c r="F48" s="4"/>
      <c r="J48" s="4"/>
      <c r="M48" s="3"/>
      <c r="N48" s="4"/>
      <c r="O48" s="3"/>
    </row>
    <row r="49" spans="6:14" s="3" customFormat="1" x14ac:dyDescent="0.4">
      <c r="F49" s="4"/>
      <c r="J49" s="4"/>
      <c r="N49" s="4"/>
    </row>
    <row r="50" spans="6:14" s="3" customFormat="1" x14ac:dyDescent="0.4">
      <c r="F50" s="4"/>
      <c r="J50" s="4"/>
      <c r="N50" s="4"/>
    </row>
    <row r="51" spans="6:14" s="3" customFormat="1" x14ac:dyDescent="0.4">
      <c r="F51" s="4"/>
      <c r="J51" s="4"/>
      <c r="N51" s="4"/>
    </row>
    <row r="52" spans="6:14" s="3" customFormat="1" x14ac:dyDescent="0.4">
      <c r="F52" s="4"/>
      <c r="J52" s="4"/>
      <c r="N52" s="4"/>
    </row>
    <row r="53" spans="6:14" s="3" customFormat="1" x14ac:dyDescent="0.4">
      <c r="F53" s="4"/>
      <c r="J53" s="4"/>
      <c r="N53" s="4"/>
    </row>
    <row r="54" spans="6:14" s="3" customFormat="1" x14ac:dyDescent="0.4">
      <c r="F54" s="4"/>
      <c r="J54" s="4"/>
      <c r="N54" s="4"/>
    </row>
    <row r="55" spans="6:14" s="3" customFormat="1" x14ac:dyDescent="0.4">
      <c r="F55" s="4"/>
      <c r="J55" s="4"/>
      <c r="N55" s="4"/>
    </row>
    <row r="56" spans="6:14" s="3" customFormat="1" x14ac:dyDescent="0.4">
      <c r="F56" s="4"/>
      <c r="J56" s="4"/>
      <c r="N56" s="4"/>
    </row>
    <row r="57" spans="6:14" s="3" customFormat="1" x14ac:dyDescent="0.4">
      <c r="F57" s="4"/>
      <c r="J57" s="4"/>
      <c r="N57" s="4"/>
    </row>
    <row r="58" spans="6:14" s="3" customFormat="1" x14ac:dyDescent="0.4">
      <c r="F58" s="4"/>
      <c r="J58" s="4"/>
      <c r="N58" s="4"/>
    </row>
    <row r="59" spans="6:14" s="3" customFormat="1" x14ac:dyDescent="0.4">
      <c r="F59" s="4"/>
      <c r="J59" s="4"/>
      <c r="N59" s="4"/>
    </row>
    <row r="60" spans="6:14" s="3" customFormat="1" x14ac:dyDescent="0.4">
      <c r="F60" s="4"/>
      <c r="J60" s="4"/>
      <c r="N60" s="4"/>
    </row>
    <row r="61" spans="6:14" s="3" customFormat="1" x14ac:dyDescent="0.4">
      <c r="F61" s="4"/>
      <c r="J61" s="4"/>
      <c r="N61" s="4"/>
    </row>
    <row r="62" spans="6:14" s="3" customFormat="1" x14ac:dyDescent="0.4">
      <c r="F62" s="4"/>
      <c r="J62" s="4"/>
      <c r="N62" s="4"/>
    </row>
    <row r="63" spans="6:14" s="3" customFormat="1" x14ac:dyDescent="0.4">
      <c r="F63" s="4"/>
      <c r="J63" s="4"/>
      <c r="N63" s="4"/>
    </row>
    <row r="64" spans="6:14" s="3" customFormat="1" x14ac:dyDescent="0.4">
      <c r="F64" s="4"/>
      <c r="J64" s="4"/>
      <c r="N64" s="4"/>
    </row>
    <row r="65" spans="6:14" s="3" customFormat="1" x14ac:dyDescent="0.4">
      <c r="F65" s="4"/>
      <c r="J65" s="4"/>
      <c r="N65" s="4"/>
    </row>
    <row r="66" spans="6:14" s="3" customFormat="1" x14ac:dyDescent="0.4">
      <c r="F66" s="4"/>
      <c r="J66" s="4"/>
      <c r="N66" s="4"/>
    </row>
    <row r="67" spans="6:14" s="3" customFormat="1" x14ac:dyDescent="0.4">
      <c r="F67" s="4"/>
      <c r="J67" s="4"/>
      <c r="N67" s="4"/>
    </row>
    <row r="68" spans="6:14" s="3" customFormat="1" x14ac:dyDescent="0.4">
      <c r="F68" s="4"/>
      <c r="J68" s="4"/>
      <c r="N68" s="4"/>
    </row>
    <row r="69" spans="6:14" s="3" customFormat="1" x14ac:dyDescent="0.4">
      <c r="F69" s="4"/>
      <c r="J69" s="4"/>
      <c r="N69" s="4"/>
    </row>
    <row r="70" spans="6:14" s="3" customFormat="1" x14ac:dyDescent="0.4">
      <c r="F70" s="4"/>
      <c r="J70" s="4"/>
      <c r="N70" s="4"/>
    </row>
    <row r="71" spans="6:14" s="3" customFormat="1" x14ac:dyDescent="0.4">
      <c r="F71" s="4"/>
      <c r="J71" s="4"/>
      <c r="N71" s="4"/>
    </row>
    <row r="72" spans="6:14" s="3" customFormat="1" x14ac:dyDescent="0.4">
      <c r="F72" s="4"/>
      <c r="J72" s="4"/>
      <c r="N72" s="4"/>
    </row>
    <row r="73" spans="6:14" s="3" customFormat="1" x14ac:dyDescent="0.4">
      <c r="F73" s="4"/>
      <c r="J73" s="4"/>
      <c r="N73" s="4"/>
    </row>
    <row r="74" spans="6:14" s="3" customFormat="1" x14ac:dyDescent="0.4">
      <c r="F74" s="4"/>
      <c r="J74" s="4"/>
      <c r="N74" s="4"/>
    </row>
    <row r="75" spans="6:14" s="3" customFormat="1" x14ac:dyDescent="0.4">
      <c r="F75" s="4"/>
      <c r="J75" s="4"/>
      <c r="N75" s="4"/>
    </row>
    <row r="76" spans="6:14" s="3" customFormat="1" x14ac:dyDescent="0.4">
      <c r="F76" s="4"/>
      <c r="J76" s="4"/>
      <c r="N76" s="4"/>
    </row>
    <row r="77" spans="6:14" s="3" customFormat="1" x14ac:dyDescent="0.4">
      <c r="F77" s="4"/>
      <c r="J77" s="4"/>
      <c r="N77" s="4"/>
    </row>
    <row r="78" spans="6:14" s="3" customFormat="1" x14ac:dyDescent="0.4">
      <c r="F78" s="4"/>
      <c r="J78" s="4"/>
      <c r="N78" s="4"/>
    </row>
    <row r="79" spans="6:14" s="3" customFormat="1" x14ac:dyDescent="0.4">
      <c r="F79" s="4"/>
      <c r="J79" s="4"/>
      <c r="N79" s="4"/>
    </row>
    <row r="80" spans="6:14" s="3" customFormat="1" x14ac:dyDescent="0.4">
      <c r="F80" s="4"/>
      <c r="J80" s="4"/>
      <c r="N80" s="4"/>
    </row>
    <row r="81" spans="6:14" s="3" customFormat="1" x14ac:dyDescent="0.4">
      <c r="F81" s="4"/>
      <c r="J81" s="4"/>
      <c r="N81" s="4"/>
    </row>
    <row r="82" spans="6:14" s="3" customFormat="1" x14ac:dyDescent="0.4">
      <c r="F82" s="4"/>
      <c r="J82" s="4"/>
      <c r="N82" s="4"/>
    </row>
    <row r="83" spans="6:14" s="3" customFormat="1" x14ac:dyDescent="0.4">
      <c r="F83" s="4"/>
      <c r="J83" s="4"/>
      <c r="N83" s="4"/>
    </row>
    <row r="84" spans="6:14" s="3" customFormat="1" x14ac:dyDescent="0.4">
      <c r="F84" s="4"/>
      <c r="J84" s="4"/>
      <c r="N84" s="4"/>
    </row>
    <row r="85" spans="6:14" s="3" customFormat="1" x14ac:dyDescent="0.4">
      <c r="F85" s="4"/>
      <c r="J85" s="4"/>
      <c r="N85" s="4"/>
    </row>
    <row r="86" spans="6:14" s="3" customFormat="1" x14ac:dyDescent="0.4">
      <c r="F86" s="4"/>
      <c r="J86" s="4"/>
      <c r="N86" s="4"/>
    </row>
    <row r="87" spans="6:14" s="3" customFormat="1" x14ac:dyDescent="0.4">
      <c r="F87" s="4"/>
      <c r="J87" s="4"/>
      <c r="N87" s="4"/>
    </row>
    <row r="88" spans="6:14" s="3" customFormat="1" x14ac:dyDescent="0.4">
      <c r="F88" s="4"/>
      <c r="J88" s="4"/>
      <c r="N88" s="4"/>
    </row>
    <row r="89" spans="6:14" s="3" customFormat="1" x14ac:dyDescent="0.4">
      <c r="F89" s="4"/>
      <c r="J89" s="4"/>
      <c r="N89" s="4"/>
    </row>
    <row r="90" spans="6:14" s="3" customFormat="1" x14ac:dyDescent="0.4">
      <c r="F90" s="4"/>
      <c r="J90" s="4"/>
      <c r="N90" s="4"/>
    </row>
    <row r="91" spans="6:14" s="3" customFormat="1" x14ac:dyDescent="0.4">
      <c r="F91" s="4"/>
      <c r="J91" s="4"/>
      <c r="N91" s="4"/>
    </row>
    <row r="92" spans="6:14" s="3" customFormat="1" x14ac:dyDescent="0.4">
      <c r="F92" s="4"/>
      <c r="J92" s="4"/>
      <c r="N92" s="4"/>
    </row>
    <row r="93" spans="6:14" s="3" customFormat="1" x14ac:dyDescent="0.4">
      <c r="F93" s="4"/>
      <c r="J93" s="4"/>
      <c r="N93" s="4"/>
    </row>
    <row r="94" spans="6:14" s="3" customFormat="1" x14ac:dyDescent="0.4">
      <c r="F94" s="4"/>
      <c r="J94" s="4"/>
      <c r="N94" s="4"/>
    </row>
    <row r="95" spans="6:14" s="3" customFormat="1" x14ac:dyDescent="0.4">
      <c r="F95" s="4"/>
      <c r="J95" s="4"/>
      <c r="N95" s="4"/>
    </row>
    <row r="96" spans="6:14" s="3" customFormat="1" x14ac:dyDescent="0.4">
      <c r="F96" s="4"/>
      <c r="J96" s="4"/>
      <c r="N96" s="4"/>
    </row>
    <row r="97" spans="6:14" s="3" customFormat="1" x14ac:dyDescent="0.4">
      <c r="F97" s="4"/>
      <c r="J97" s="4"/>
      <c r="N97" s="4"/>
    </row>
    <row r="98" spans="6:14" s="3" customFormat="1" x14ac:dyDescent="0.4">
      <c r="F98" s="4"/>
      <c r="J98" s="4"/>
      <c r="N98" s="4"/>
    </row>
    <row r="99" spans="6:14" s="3" customFormat="1" x14ac:dyDescent="0.4">
      <c r="F99" s="4"/>
      <c r="J99" s="4"/>
      <c r="N99" s="4"/>
    </row>
    <row r="100" spans="6:14" s="3" customFormat="1" x14ac:dyDescent="0.4">
      <c r="F100" s="4"/>
      <c r="J100" s="4"/>
      <c r="N100" s="4"/>
    </row>
    <row r="101" spans="6:14" s="3" customFormat="1" x14ac:dyDescent="0.4">
      <c r="F101" s="4"/>
      <c r="J101" s="4"/>
      <c r="N101" s="4"/>
    </row>
    <row r="102" spans="6:14" s="3" customFormat="1" x14ac:dyDescent="0.4">
      <c r="F102" s="4"/>
      <c r="J102" s="4"/>
      <c r="N102" s="4"/>
    </row>
    <row r="103" spans="6:14" s="3" customFormat="1" x14ac:dyDescent="0.4">
      <c r="F103" s="4"/>
      <c r="J103" s="4"/>
      <c r="N103" s="4"/>
    </row>
    <row r="104" spans="6:14" s="3" customFormat="1" x14ac:dyDescent="0.4">
      <c r="F104" s="4"/>
      <c r="J104" s="4"/>
      <c r="N104" s="4"/>
    </row>
    <row r="105" spans="6:14" s="3" customFormat="1" x14ac:dyDescent="0.4">
      <c r="F105" s="4"/>
      <c r="J105" s="4"/>
      <c r="N105" s="4"/>
    </row>
    <row r="106" spans="6:14" s="3" customFormat="1" x14ac:dyDescent="0.4">
      <c r="F106" s="4"/>
      <c r="J106" s="4"/>
      <c r="N106" s="4"/>
    </row>
    <row r="107" spans="6:14" s="3" customFormat="1" x14ac:dyDescent="0.4">
      <c r="F107" s="4"/>
      <c r="J107" s="4"/>
      <c r="N107" s="4"/>
    </row>
    <row r="108" spans="6:14" s="3" customFormat="1" x14ac:dyDescent="0.4">
      <c r="F108" s="4"/>
      <c r="J108" s="4"/>
      <c r="N108" s="4"/>
    </row>
    <row r="109" spans="6:14" s="3" customFormat="1" x14ac:dyDescent="0.4">
      <c r="F109" s="4"/>
      <c r="J109" s="4"/>
      <c r="N109" s="4"/>
    </row>
    <row r="110" spans="6:14" s="3" customFormat="1" x14ac:dyDescent="0.4">
      <c r="F110" s="4"/>
      <c r="J110" s="4"/>
      <c r="N110" s="4"/>
    </row>
    <row r="111" spans="6:14" s="3" customFormat="1" x14ac:dyDescent="0.4">
      <c r="F111" s="4"/>
      <c r="J111" s="4"/>
      <c r="N111" s="4"/>
    </row>
    <row r="112" spans="6:14" s="3" customFormat="1" x14ac:dyDescent="0.4">
      <c r="F112" s="4"/>
      <c r="J112" s="4"/>
      <c r="N112" s="4"/>
    </row>
    <row r="113" spans="6:14" s="3" customFormat="1" x14ac:dyDescent="0.4">
      <c r="F113" s="4"/>
      <c r="J113" s="4"/>
      <c r="N113" s="4"/>
    </row>
    <row r="114" spans="6:14" s="3" customFormat="1" x14ac:dyDescent="0.4">
      <c r="F114" s="4"/>
      <c r="J114" s="4"/>
      <c r="N114" s="4"/>
    </row>
    <row r="115" spans="6:14" s="3" customFormat="1" x14ac:dyDescent="0.4">
      <c r="F115" s="4"/>
      <c r="J115" s="4"/>
      <c r="N115" s="4"/>
    </row>
    <row r="116" spans="6:14" s="3" customFormat="1" x14ac:dyDescent="0.4">
      <c r="F116" s="4"/>
      <c r="J116" s="4"/>
      <c r="N116" s="4"/>
    </row>
    <row r="117" spans="6:14" s="3" customFormat="1" x14ac:dyDescent="0.4">
      <c r="F117" s="4"/>
      <c r="J117" s="4"/>
      <c r="N117" s="4"/>
    </row>
    <row r="118" spans="6:14" s="3" customFormat="1" x14ac:dyDescent="0.4">
      <c r="F118" s="4"/>
      <c r="J118" s="4"/>
      <c r="N118" s="4"/>
    </row>
    <row r="119" spans="6:14" s="3" customFormat="1" x14ac:dyDescent="0.4">
      <c r="F119" s="4"/>
      <c r="J119" s="4"/>
      <c r="N119" s="4"/>
    </row>
    <row r="120" spans="6:14" s="3" customFormat="1" x14ac:dyDescent="0.4"/>
    <row r="121" spans="6:14" s="3" customFormat="1" x14ac:dyDescent="0.4"/>
    <row r="122" spans="6:14" s="3" customFormat="1" x14ac:dyDescent="0.4"/>
    <row r="123" spans="6:14" s="3" customFormat="1" x14ac:dyDescent="0.4"/>
    <row r="124" spans="6:14" s="3" customFormat="1" x14ac:dyDescent="0.4"/>
    <row r="125" spans="6:14" s="3" customFormat="1" x14ac:dyDescent="0.4"/>
    <row r="126" spans="6:14" s="3" customFormat="1" x14ac:dyDescent="0.4"/>
    <row r="127" spans="6:14" s="3" customFormat="1" x14ac:dyDescent="0.4"/>
    <row r="128" spans="6:14" s="3" customFormat="1" x14ac:dyDescent="0.4"/>
    <row r="129" s="3" customFormat="1" x14ac:dyDescent="0.4"/>
    <row r="130" s="3" customFormat="1" x14ac:dyDescent="0.4"/>
    <row r="131" s="3" customFormat="1" x14ac:dyDescent="0.4"/>
    <row r="132" s="3" customFormat="1" x14ac:dyDescent="0.4"/>
    <row r="133" s="3" customFormat="1" x14ac:dyDescent="0.4"/>
    <row r="134" s="3" customFormat="1" x14ac:dyDescent="0.4"/>
    <row r="135" s="3" customFormat="1" x14ac:dyDescent="0.4"/>
    <row r="136" s="3" customFormat="1" x14ac:dyDescent="0.4"/>
    <row r="137" s="3" customFormat="1" x14ac:dyDescent="0.4"/>
    <row r="138" s="3" customFormat="1" x14ac:dyDescent="0.4"/>
    <row r="139" s="3" customFormat="1" x14ac:dyDescent="0.4"/>
    <row r="140" s="3" customFormat="1" x14ac:dyDescent="0.4"/>
    <row r="141" s="3" customFormat="1" x14ac:dyDescent="0.4"/>
    <row r="142" s="3" customFormat="1" x14ac:dyDescent="0.4"/>
    <row r="143" s="3" customFormat="1" x14ac:dyDescent="0.4"/>
    <row r="144" s="3" customFormat="1" x14ac:dyDescent="0.4"/>
    <row r="145" s="3" customFormat="1" x14ac:dyDescent="0.4"/>
    <row r="146" s="3" customFormat="1" x14ac:dyDescent="0.4"/>
    <row r="147" s="3" customFormat="1" x14ac:dyDescent="0.4"/>
    <row r="148" s="3" customFormat="1" x14ac:dyDescent="0.4"/>
    <row r="149" s="3" customFormat="1" x14ac:dyDescent="0.4"/>
    <row r="150" s="3" customFormat="1" x14ac:dyDescent="0.4"/>
    <row r="151" s="3" customFormat="1" x14ac:dyDescent="0.4"/>
    <row r="152" s="3" customFormat="1" x14ac:dyDescent="0.4"/>
    <row r="153" s="3" customFormat="1" x14ac:dyDescent="0.4"/>
    <row r="154" s="3" customFormat="1" x14ac:dyDescent="0.4"/>
    <row r="155" s="3" customFormat="1" x14ac:dyDescent="0.4"/>
    <row r="156" s="3" customFormat="1" x14ac:dyDescent="0.4"/>
    <row r="157" s="3" customFormat="1" x14ac:dyDescent="0.4"/>
    <row r="158" s="3" customFormat="1" x14ac:dyDescent="0.4"/>
    <row r="159" s="3" customFormat="1" x14ac:dyDescent="0.4"/>
    <row r="160" s="3" customFormat="1" x14ac:dyDescent="0.4"/>
    <row r="161" s="3" customFormat="1" x14ac:dyDescent="0.4"/>
    <row r="162" s="3" customFormat="1" x14ac:dyDescent="0.4"/>
    <row r="163" s="3" customFormat="1" x14ac:dyDescent="0.4"/>
    <row r="164" s="3" customFormat="1" x14ac:dyDescent="0.4"/>
    <row r="165" s="3" customFormat="1" x14ac:dyDescent="0.4"/>
    <row r="166" s="3" customFormat="1" x14ac:dyDescent="0.4"/>
    <row r="167" s="3" customFormat="1" x14ac:dyDescent="0.4"/>
    <row r="168" s="3" customFormat="1" x14ac:dyDescent="0.4"/>
    <row r="169" s="3" customFormat="1" x14ac:dyDescent="0.4"/>
    <row r="170" s="3" customFormat="1" x14ac:dyDescent="0.4"/>
    <row r="171" s="3" customFormat="1" x14ac:dyDescent="0.4"/>
    <row r="172" s="3" customFormat="1" x14ac:dyDescent="0.4"/>
    <row r="173" s="3" customFormat="1" x14ac:dyDescent="0.4"/>
    <row r="174" s="3" customFormat="1" x14ac:dyDescent="0.4"/>
    <row r="175" s="3" customFormat="1" x14ac:dyDescent="0.4"/>
    <row r="176" s="3" customFormat="1" x14ac:dyDescent="0.4"/>
    <row r="177" s="3" customFormat="1" x14ac:dyDescent="0.4"/>
    <row r="178" s="3" customFormat="1" x14ac:dyDescent="0.4"/>
    <row r="179" s="3" customFormat="1" x14ac:dyDescent="0.4"/>
    <row r="180" s="3" customFormat="1" x14ac:dyDescent="0.4"/>
    <row r="181" s="3" customFormat="1" x14ac:dyDescent="0.4"/>
    <row r="182" s="3" customFormat="1" x14ac:dyDescent="0.4"/>
    <row r="183" s="3" customFormat="1" x14ac:dyDescent="0.4"/>
    <row r="184" s="3" customFormat="1" x14ac:dyDescent="0.4"/>
    <row r="185" s="3" customFormat="1" x14ac:dyDescent="0.4"/>
    <row r="186" s="3" customFormat="1" x14ac:dyDescent="0.4"/>
    <row r="187" s="3" customFormat="1" x14ac:dyDescent="0.4"/>
    <row r="188" s="3" customFormat="1" x14ac:dyDescent="0.4"/>
    <row r="189" s="3" customFormat="1" x14ac:dyDescent="0.4"/>
    <row r="190" s="3" customFormat="1" x14ac:dyDescent="0.4"/>
    <row r="191" s="3" customFormat="1" x14ac:dyDescent="0.4"/>
    <row r="192" s="3" customFormat="1" x14ac:dyDescent="0.4"/>
    <row r="193" s="3" customFormat="1" x14ac:dyDescent="0.4"/>
    <row r="194" s="3" customFormat="1" x14ac:dyDescent="0.4"/>
    <row r="195" s="3" customFormat="1" x14ac:dyDescent="0.4"/>
    <row r="196" s="3" customFormat="1" x14ac:dyDescent="0.4"/>
    <row r="197" s="3" customFormat="1" x14ac:dyDescent="0.4"/>
    <row r="198" s="3" customFormat="1" x14ac:dyDescent="0.4"/>
    <row r="199" s="3" customFormat="1" x14ac:dyDescent="0.4"/>
    <row r="200" s="3" customFormat="1" x14ac:dyDescent="0.4"/>
    <row r="201" s="3" customFormat="1" x14ac:dyDescent="0.4"/>
    <row r="202" s="3" customFormat="1" x14ac:dyDescent="0.4"/>
    <row r="203" s="3" customFormat="1" x14ac:dyDescent="0.4"/>
    <row r="204" s="3" customFormat="1" x14ac:dyDescent="0.4"/>
    <row r="205" s="3" customFormat="1" x14ac:dyDescent="0.4"/>
    <row r="206" s="3" customFormat="1" x14ac:dyDescent="0.4"/>
    <row r="207" s="3" customFormat="1" x14ac:dyDescent="0.4"/>
    <row r="208" s="3" customFormat="1" x14ac:dyDescent="0.4"/>
    <row r="209" s="3" customFormat="1" x14ac:dyDescent="0.4"/>
    <row r="210" s="3" customFormat="1" x14ac:dyDescent="0.4"/>
    <row r="211" s="3" customFormat="1" x14ac:dyDescent="0.4"/>
    <row r="212" s="3" customFormat="1" x14ac:dyDescent="0.4"/>
    <row r="213" s="3" customFormat="1" x14ac:dyDescent="0.4"/>
    <row r="214" s="3" customFormat="1" x14ac:dyDescent="0.4"/>
    <row r="215" s="3" customFormat="1" x14ac:dyDescent="0.4"/>
    <row r="216" s="3" customFormat="1" x14ac:dyDescent="0.4"/>
    <row r="217" s="3" customFormat="1" x14ac:dyDescent="0.4"/>
    <row r="218" s="3" customFormat="1" x14ac:dyDescent="0.4"/>
    <row r="219" s="3" customFormat="1" x14ac:dyDescent="0.4"/>
    <row r="220" s="3" customFormat="1" x14ac:dyDescent="0.4"/>
    <row r="221" s="3" customFormat="1" x14ac:dyDescent="0.4"/>
    <row r="222" s="3" customFormat="1" x14ac:dyDescent="0.4"/>
    <row r="223" s="3" customFormat="1" x14ac:dyDescent="0.4"/>
    <row r="224" s="3" customFormat="1" x14ac:dyDescent="0.4"/>
    <row r="225" s="3" customFormat="1" x14ac:dyDescent="0.4"/>
    <row r="226" s="3" customFormat="1" x14ac:dyDescent="0.4"/>
    <row r="227" s="3" customFormat="1" x14ac:dyDescent="0.4"/>
    <row r="228" s="3" customFormat="1" x14ac:dyDescent="0.4"/>
    <row r="229" s="3" customFormat="1" x14ac:dyDescent="0.4"/>
    <row r="230" s="3" customFormat="1" x14ac:dyDescent="0.4"/>
    <row r="231" s="3" customFormat="1" x14ac:dyDescent="0.4"/>
    <row r="232" s="3" customFormat="1" x14ac:dyDescent="0.4"/>
    <row r="233" s="3" customFormat="1" x14ac:dyDescent="0.4"/>
    <row r="234" s="3" customFormat="1" x14ac:dyDescent="0.4"/>
    <row r="235" s="3" customFormat="1" x14ac:dyDescent="0.4"/>
    <row r="236" s="3" customFormat="1" x14ac:dyDescent="0.4"/>
    <row r="237" s="3" customFormat="1" x14ac:dyDescent="0.4"/>
    <row r="238" s="3" customFormat="1" x14ac:dyDescent="0.4"/>
    <row r="239" s="3" customFormat="1" x14ac:dyDescent="0.4"/>
    <row r="240" s="3" customFormat="1" x14ac:dyDescent="0.4"/>
    <row r="241" s="3" customFormat="1" x14ac:dyDescent="0.4"/>
    <row r="242" s="3" customFormat="1" x14ac:dyDescent="0.4"/>
    <row r="243" s="3" customFormat="1" x14ac:dyDescent="0.4"/>
    <row r="244" s="3" customFormat="1" x14ac:dyDescent="0.4"/>
    <row r="245" s="3" customFormat="1" x14ac:dyDescent="0.4"/>
    <row r="246" s="3" customFormat="1" x14ac:dyDescent="0.4"/>
    <row r="247" s="3" customFormat="1" x14ac:dyDescent="0.4"/>
    <row r="248" s="3" customFormat="1" x14ac:dyDescent="0.4"/>
    <row r="249" s="3" customFormat="1" x14ac:dyDescent="0.4"/>
    <row r="250" s="3" customFormat="1" x14ac:dyDescent="0.4"/>
    <row r="251" s="3" customFormat="1" x14ac:dyDescent="0.4"/>
    <row r="252" s="3" customFormat="1" x14ac:dyDescent="0.4"/>
    <row r="253" s="3" customFormat="1" x14ac:dyDescent="0.4"/>
    <row r="254" s="3" customFormat="1" x14ac:dyDescent="0.4"/>
    <row r="255" s="3" customFormat="1" x14ac:dyDescent="0.4"/>
  </sheetData>
  <mergeCells count="10">
    <mergeCell ref="B24:B25"/>
    <mergeCell ref="C24:E24"/>
    <mergeCell ref="G24:I24"/>
    <mergeCell ref="K24:M24"/>
    <mergeCell ref="O24:Q24"/>
    <mergeCell ref="B6:B7"/>
    <mergeCell ref="C6:E6"/>
    <mergeCell ref="G6:I6"/>
    <mergeCell ref="K6:M6"/>
    <mergeCell ref="O6:Q6"/>
  </mergeCells>
  <hyperlinks>
    <hyperlink ref="B2" location="Home!A1" display="Home" xr:uid="{28646D94-FE1F-4CC7-9F78-681D89C9B705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79998168889431442"/>
  </sheetPr>
  <dimension ref="B1:P29"/>
  <sheetViews>
    <sheetView showGridLines="0" zoomScale="85" zoomScaleNormal="85" zoomScaleSheetLayoutView="90" workbookViewId="0">
      <selection activeCell="M32" sqref="M32"/>
    </sheetView>
  </sheetViews>
  <sheetFormatPr baseColWidth="10" defaultColWidth="11.453125" defaultRowHeight="15" x14ac:dyDescent="0.4"/>
  <cols>
    <col min="1" max="1" width="0.81640625" style="3" customWidth="1"/>
    <col min="2" max="2" width="16.81640625" style="3" customWidth="1"/>
    <col min="3" max="4" width="9.6328125" style="54" bestFit="1" customWidth="1"/>
    <col min="5" max="5" width="7.6328125" style="54" bestFit="1" customWidth="1"/>
    <col min="6" max="6" width="0.81640625" style="54" customWidth="1"/>
    <col min="7" max="8" width="9.6328125" style="3" bestFit="1" customWidth="1"/>
    <col min="9" max="9" width="7.81640625" style="3" bestFit="1" customWidth="1"/>
    <col min="10" max="10" width="0.81640625" style="3" customWidth="1"/>
    <col min="11" max="11" width="12.54296875" style="3" customWidth="1"/>
    <col min="12" max="12" width="11.81640625" style="3" customWidth="1"/>
    <col min="13" max="13" width="10.81640625" style="54" customWidth="1"/>
    <col min="14" max="15" width="9.26953125" style="3" customWidth="1"/>
    <col min="16" max="16" width="7" style="3" customWidth="1"/>
    <col min="17" max="17" width="1.7265625" style="3" customWidth="1"/>
    <col min="18" max="16384" width="11.453125" style="3"/>
  </cols>
  <sheetData>
    <row r="1" spans="2:16" s="6" customFormat="1" ht="20" customHeight="1" x14ac:dyDescent="0.4">
      <c r="N1" s="3"/>
      <c r="O1" s="3"/>
      <c r="P1" s="3"/>
    </row>
    <row r="2" spans="2:16" s="6" customFormat="1" ht="15.5" customHeight="1" x14ac:dyDescent="0.4">
      <c r="B2" s="430" t="s">
        <v>210</v>
      </c>
    </row>
    <row r="3" spans="2:16" s="6" customFormat="1" ht="20" customHeight="1" x14ac:dyDescent="0.4">
      <c r="N3" s="3"/>
      <c r="O3" s="3"/>
      <c r="P3" s="3"/>
    </row>
    <row r="4" spans="2:16" s="4" customFormat="1" x14ac:dyDescent="0.4">
      <c r="B4" s="1" t="s">
        <v>90</v>
      </c>
      <c r="N4" s="3"/>
      <c r="O4" s="3"/>
      <c r="P4" s="3"/>
    </row>
    <row r="5" spans="2:16" s="6" customFormat="1" ht="6.75" customHeight="1" x14ac:dyDescent="0.4">
      <c r="N5" s="3"/>
      <c r="O5" s="3"/>
      <c r="P5" s="3"/>
    </row>
    <row r="6" spans="2:16" ht="16.5" customHeight="1" x14ac:dyDescent="0.4">
      <c r="B6" s="558"/>
      <c r="C6" s="553" t="s">
        <v>83</v>
      </c>
      <c r="D6" s="553"/>
      <c r="E6" s="553"/>
      <c r="F6" s="6"/>
      <c r="G6" s="553" t="s">
        <v>84</v>
      </c>
      <c r="H6" s="553"/>
      <c r="I6" s="553"/>
      <c r="J6" s="6"/>
      <c r="K6" s="553" t="s">
        <v>85</v>
      </c>
      <c r="L6" s="553"/>
      <c r="M6" s="553"/>
    </row>
    <row r="7" spans="2:16" ht="13.5" customHeight="1" x14ac:dyDescent="0.4">
      <c r="B7" s="559"/>
      <c r="C7" s="40" t="s">
        <v>215</v>
      </c>
      <c r="D7" s="40" t="s">
        <v>108</v>
      </c>
      <c r="E7" s="40" t="s">
        <v>8</v>
      </c>
      <c r="F7" s="6">
        <v>0</v>
      </c>
      <c r="G7" s="40" t="s">
        <v>215</v>
      </c>
      <c r="H7" s="40" t="s">
        <v>108</v>
      </c>
      <c r="I7" s="40" t="s">
        <v>8</v>
      </c>
      <c r="J7" s="6">
        <v>0</v>
      </c>
      <c r="K7" s="40" t="s">
        <v>215</v>
      </c>
      <c r="L7" s="40" t="s">
        <v>108</v>
      </c>
      <c r="M7" s="40" t="s">
        <v>8</v>
      </c>
    </row>
    <row r="8" spans="2:16" ht="15" customHeight="1" x14ac:dyDescent="0.4">
      <c r="B8" s="42" t="s">
        <v>23</v>
      </c>
      <c r="C8" s="43">
        <v>42428.840000000026</v>
      </c>
      <c r="D8" s="43">
        <v>41407.89</v>
      </c>
      <c r="E8" s="55">
        <v>2.4655929099503204E-2</v>
      </c>
      <c r="F8" s="56">
        <v>0</v>
      </c>
      <c r="G8" s="43">
        <v>12882.399999999994</v>
      </c>
      <c r="H8" s="43">
        <v>12882.400000000001</v>
      </c>
      <c r="I8" s="55">
        <v>-5.5511151231257827E-16</v>
      </c>
      <c r="J8" s="56">
        <v>0</v>
      </c>
      <c r="K8" s="43">
        <v>55311.24000000002</v>
      </c>
      <c r="L8" s="43">
        <v>54290.29</v>
      </c>
      <c r="M8" s="55">
        <v>1.8805388587904481E-2</v>
      </c>
    </row>
    <row r="9" spans="2:16" ht="15" customHeight="1" x14ac:dyDescent="0.4">
      <c r="B9" s="42" t="s">
        <v>24</v>
      </c>
      <c r="C9" s="43">
        <v>1134.9000000000001</v>
      </c>
      <c r="D9" s="43">
        <v>1134.9000000000001</v>
      </c>
      <c r="E9" s="55">
        <v>0</v>
      </c>
      <c r="F9" s="56">
        <v>0</v>
      </c>
      <c r="G9" s="43">
        <v>5074.7700000000004</v>
      </c>
      <c r="H9" s="43">
        <v>5075</v>
      </c>
      <c r="I9" s="55">
        <v>-4.5320197044285138E-5</v>
      </c>
      <c r="J9" s="56">
        <v>0</v>
      </c>
      <c r="K9" s="43">
        <v>6209.67</v>
      </c>
      <c r="L9" s="43">
        <v>6209.9</v>
      </c>
      <c r="M9" s="55">
        <v>-3.703763345619393E-5</v>
      </c>
    </row>
    <row r="10" spans="2:16" ht="15" customHeight="1" x14ac:dyDescent="0.4">
      <c r="B10" s="42" t="s">
        <v>25</v>
      </c>
      <c r="C10" s="43">
        <v>9221.49</v>
      </c>
      <c r="D10" s="43">
        <v>9587.49</v>
      </c>
      <c r="E10" s="55">
        <v>-3.8174746466489107E-2</v>
      </c>
      <c r="F10" s="56">
        <v>0</v>
      </c>
      <c r="G10" s="43">
        <v>0</v>
      </c>
      <c r="H10" s="43">
        <v>0</v>
      </c>
      <c r="I10" s="55" t="s">
        <v>250</v>
      </c>
      <c r="J10" s="56">
        <v>0</v>
      </c>
      <c r="K10" s="43">
        <v>9221.49</v>
      </c>
      <c r="L10" s="43">
        <v>9587.49</v>
      </c>
      <c r="M10" s="55">
        <v>-3.8174746466489107E-2</v>
      </c>
    </row>
    <row r="11" spans="2:16" ht="15" customHeight="1" x14ac:dyDescent="0.4">
      <c r="B11" s="42" t="s">
        <v>9</v>
      </c>
      <c r="C11" s="43">
        <v>37655.870000000024</v>
      </c>
      <c r="D11" s="43">
        <v>37247.37000000001</v>
      </c>
      <c r="E11" s="55">
        <v>1.0967217282723984E-2</v>
      </c>
      <c r="F11" s="56">
        <v>0</v>
      </c>
      <c r="G11" s="43">
        <v>0</v>
      </c>
      <c r="H11" s="43" t="s">
        <v>250</v>
      </c>
      <c r="I11" s="55" t="s">
        <v>250</v>
      </c>
      <c r="J11" s="56">
        <v>0</v>
      </c>
      <c r="K11" s="43">
        <v>37655.870000000024</v>
      </c>
      <c r="L11" s="43">
        <v>37247.37000000001</v>
      </c>
      <c r="M11" s="55">
        <v>1.0967217282723984E-2</v>
      </c>
    </row>
    <row r="12" spans="2:16" ht="15" customHeight="1" x14ac:dyDescent="0.4">
      <c r="B12" s="42" t="s">
        <v>94</v>
      </c>
      <c r="C12" s="43">
        <v>49916.03</v>
      </c>
      <c r="D12" s="43">
        <v>34873.78</v>
      </c>
      <c r="E12" s="55">
        <v>0.43133408537875728</v>
      </c>
      <c r="F12" s="56">
        <v>0</v>
      </c>
      <c r="G12" s="43">
        <v>26962.97</v>
      </c>
      <c r="H12" s="43">
        <v>24690</v>
      </c>
      <c r="I12" s="55">
        <v>9.2060348319157548E-2</v>
      </c>
      <c r="J12" s="56">
        <v>0</v>
      </c>
      <c r="K12" s="43">
        <v>76879</v>
      </c>
      <c r="L12" s="43">
        <v>59563.78</v>
      </c>
      <c r="M12" s="55">
        <v>0.29070048945852656</v>
      </c>
    </row>
    <row r="13" spans="2:16" ht="15" customHeight="1" x14ac:dyDescent="0.4">
      <c r="B13" s="57" t="s">
        <v>91</v>
      </c>
      <c r="C13" s="58">
        <v>140357.13000000006</v>
      </c>
      <c r="D13" s="58">
        <v>124251.43000000001</v>
      </c>
      <c r="E13" s="59">
        <v>0.12962184821534883</v>
      </c>
      <c r="F13" s="56">
        <v>0</v>
      </c>
      <c r="G13" s="58">
        <v>44920.14</v>
      </c>
      <c r="H13" s="58">
        <v>42647.4</v>
      </c>
      <c r="I13" s="59">
        <v>5.3291408151493469E-2</v>
      </c>
      <c r="J13" s="56">
        <v>0</v>
      </c>
      <c r="K13" s="58">
        <v>185277.27000000005</v>
      </c>
      <c r="L13" s="58">
        <v>166898.83000000002</v>
      </c>
      <c r="M13" s="59">
        <v>0.11011724887466268</v>
      </c>
    </row>
    <row r="14" spans="2:16" ht="10" customHeight="1" x14ac:dyDescent="0.4">
      <c r="B14" s="42"/>
      <c r="C14" s="60"/>
      <c r="D14" s="60"/>
      <c r="E14" s="60"/>
      <c r="F14" s="6"/>
      <c r="G14" s="60"/>
      <c r="H14" s="60"/>
      <c r="I14" s="42"/>
      <c r="J14" s="6"/>
      <c r="K14" s="42"/>
      <c r="L14" s="42"/>
      <c r="M14" s="61"/>
    </row>
    <row r="15" spans="2:16" ht="16.5" customHeight="1" x14ac:dyDescent="0.4">
      <c r="B15" s="555"/>
      <c r="C15" s="553" t="s">
        <v>86</v>
      </c>
      <c r="D15" s="553"/>
      <c r="E15" s="553"/>
      <c r="F15" s="6"/>
      <c r="G15" s="553" t="s">
        <v>89</v>
      </c>
      <c r="H15" s="553"/>
      <c r="I15" s="553"/>
      <c r="J15" s="6"/>
      <c r="K15" s="553" t="s">
        <v>101</v>
      </c>
      <c r="L15" s="553"/>
      <c r="M15" s="553"/>
    </row>
    <row r="16" spans="2:16" ht="13.5" customHeight="1" x14ac:dyDescent="0.4">
      <c r="B16" s="557"/>
      <c r="C16" s="40" t="s">
        <v>215</v>
      </c>
      <c r="D16" s="40" t="s">
        <v>108</v>
      </c>
      <c r="E16" s="40" t="s">
        <v>8</v>
      </c>
      <c r="F16" s="6">
        <v>0</v>
      </c>
      <c r="G16" s="40" t="s">
        <v>215</v>
      </c>
      <c r="H16" s="40" t="s">
        <v>108</v>
      </c>
      <c r="I16" s="40" t="s">
        <v>8</v>
      </c>
      <c r="J16" s="6">
        <v>0</v>
      </c>
      <c r="K16" s="40" t="s">
        <v>215</v>
      </c>
      <c r="L16" s="40" t="s">
        <v>108</v>
      </c>
      <c r="M16" s="40" t="s">
        <v>8</v>
      </c>
    </row>
    <row r="17" spans="2:16" ht="15" customHeight="1" x14ac:dyDescent="0.4">
      <c r="B17" s="42" t="s">
        <v>23</v>
      </c>
      <c r="C17" s="43">
        <v>2539.41</v>
      </c>
      <c r="D17" s="43">
        <v>2396.444</v>
      </c>
      <c r="E17" s="55">
        <v>5.965755928367189E-2</v>
      </c>
      <c r="F17" s="56">
        <v>0</v>
      </c>
      <c r="G17" s="43">
        <v>105.11194227776755</v>
      </c>
      <c r="H17" s="43">
        <v>98.193271797809984</v>
      </c>
      <c r="I17" s="55">
        <v>7.0459720439948414E-2</v>
      </c>
      <c r="J17" s="56">
        <v>0</v>
      </c>
      <c r="K17" s="452">
        <v>8.3947267700000019</v>
      </c>
      <c r="L17" s="452">
        <v>8.2261644799999978</v>
      </c>
      <c r="M17" s="55">
        <v>2.0490994364363191E-2</v>
      </c>
    </row>
    <row r="18" spans="2:16" ht="15" customHeight="1" x14ac:dyDescent="0.4">
      <c r="B18" s="42" t="s">
        <v>24</v>
      </c>
      <c r="C18" s="43" t="s">
        <v>250</v>
      </c>
      <c r="D18" s="43" t="s">
        <v>250</v>
      </c>
      <c r="E18" s="55" t="s">
        <v>250</v>
      </c>
      <c r="F18" s="56">
        <v>0</v>
      </c>
      <c r="G18" s="43">
        <v>29.085257622099999</v>
      </c>
      <c r="H18" s="43">
        <v>26.901596835900005</v>
      </c>
      <c r="I18" s="55">
        <v>8.1172162363459144E-2</v>
      </c>
      <c r="J18" s="56">
        <v>0</v>
      </c>
      <c r="K18" s="452">
        <v>0.78857264000000016</v>
      </c>
      <c r="L18" s="452">
        <v>0.7384361599999999</v>
      </c>
      <c r="M18" s="55">
        <v>6.7895483341444463E-2</v>
      </c>
    </row>
    <row r="19" spans="2:16" ht="15" customHeight="1" x14ac:dyDescent="0.4">
      <c r="B19" s="42" t="s">
        <v>25</v>
      </c>
      <c r="C19" s="43" t="s">
        <v>250</v>
      </c>
      <c r="D19" s="43" t="s">
        <v>250</v>
      </c>
      <c r="E19" s="55" t="s">
        <v>250</v>
      </c>
      <c r="F19" s="56">
        <v>0</v>
      </c>
      <c r="G19" s="43">
        <v>4.274920606779661</v>
      </c>
      <c r="H19" s="43">
        <v>4.3310718724920001</v>
      </c>
      <c r="I19" s="55">
        <v>-1.2964750381764256E-2</v>
      </c>
      <c r="J19" s="56">
        <v>0</v>
      </c>
      <c r="K19" s="452">
        <v>0.79205567999999993</v>
      </c>
      <c r="L19" s="452">
        <v>0.77152259000000012</v>
      </c>
      <c r="M19" s="55">
        <v>2.6613724946148221E-2</v>
      </c>
    </row>
    <row r="20" spans="2:16" ht="15" customHeight="1" x14ac:dyDescent="0.4">
      <c r="B20" s="42" t="s">
        <v>9</v>
      </c>
      <c r="C20" s="43" t="s">
        <v>250</v>
      </c>
      <c r="D20" s="43" t="s">
        <v>250</v>
      </c>
      <c r="E20" s="55" t="s">
        <v>250</v>
      </c>
      <c r="F20" s="56">
        <v>0</v>
      </c>
      <c r="G20" s="43" t="s">
        <v>250</v>
      </c>
      <c r="H20" s="43" t="s">
        <v>250</v>
      </c>
      <c r="I20" s="55" t="s">
        <v>250</v>
      </c>
      <c r="J20" s="56">
        <v>0</v>
      </c>
      <c r="K20" s="452">
        <v>16.021825969999998</v>
      </c>
      <c r="L20" s="452">
        <v>14.980041730000002</v>
      </c>
      <c r="M20" s="55">
        <v>6.9544815613807875E-2</v>
      </c>
    </row>
    <row r="21" spans="2:16" ht="15" customHeight="1" x14ac:dyDescent="0.4">
      <c r="B21" s="42" t="s">
        <v>94</v>
      </c>
      <c r="C21" s="43">
        <v>1969.4479999999999</v>
      </c>
      <c r="D21" s="43">
        <v>1632.5940000000001</v>
      </c>
      <c r="E21" s="55">
        <v>0.20633053900724851</v>
      </c>
      <c r="F21" s="56">
        <v>0</v>
      </c>
      <c r="G21" s="43">
        <v>128.8732403142312</v>
      </c>
      <c r="H21" s="43">
        <v>106.9425400734474</v>
      </c>
      <c r="I21" s="55">
        <v>0.20506993966780618</v>
      </c>
      <c r="J21" s="56">
        <v>0</v>
      </c>
      <c r="K21" s="452">
        <v>6.3173720900000001</v>
      </c>
      <c r="L21" s="452">
        <v>4.8098146299999991</v>
      </c>
      <c r="M21" s="55">
        <v>0.31343358860380888</v>
      </c>
    </row>
    <row r="22" spans="2:16" s="62" customFormat="1" ht="14.5" customHeight="1" x14ac:dyDescent="0.4">
      <c r="B22" s="57" t="s">
        <v>91</v>
      </c>
      <c r="C22" s="58">
        <v>4508.8580000000002</v>
      </c>
      <c r="D22" s="58">
        <v>4029.038</v>
      </c>
      <c r="E22" s="59">
        <v>0.11909046278540947</v>
      </c>
      <c r="F22" s="56">
        <v>0</v>
      </c>
      <c r="G22" s="58">
        <v>267.3453608208784</v>
      </c>
      <c r="H22" s="58">
        <v>236.36848057964937</v>
      </c>
      <c r="I22" s="59">
        <v>0.13105334588293682</v>
      </c>
      <c r="J22" s="56">
        <v>0</v>
      </c>
      <c r="K22" s="58">
        <v>32.314553150000002</v>
      </c>
      <c r="L22" s="58">
        <v>29.525979589999999</v>
      </c>
      <c r="M22" s="59">
        <v>9.4444743196410386E-2</v>
      </c>
      <c r="N22" s="3"/>
      <c r="O22" s="3"/>
      <c r="P22" s="3"/>
    </row>
    <row r="28" spans="2:16" x14ac:dyDescent="0.4">
      <c r="M28" s="102"/>
    </row>
    <row r="29" spans="2:16" x14ac:dyDescent="0.4">
      <c r="F29" s="102"/>
    </row>
  </sheetData>
  <mergeCells count="8">
    <mergeCell ref="B15:B16"/>
    <mergeCell ref="C15:E15"/>
    <mergeCell ref="G15:I15"/>
    <mergeCell ref="K15:M15"/>
    <mergeCell ref="B6:B7"/>
    <mergeCell ref="C6:E6"/>
    <mergeCell ref="G6:I6"/>
    <mergeCell ref="K6:M6"/>
  </mergeCells>
  <hyperlinks>
    <hyperlink ref="B2" location="Home!A1" display="Home" xr:uid="{2207E5BB-F014-4FCD-94D9-4346D3B1F117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79998168889431442"/>
  </sheetPr>
  <dimension ref="B1:R32"/>
  <sheetViews>
    <sheetView showGridLines="0" zoomScaleNormal="100" zoomScaleSheetLayoutView="90" workbookViewId="0">
      <selection activeCell="K27" sqref="K27"/>
    </sheetView>
  </sheetViews>
  <sheetFormatPr baseColWidth="10" defaultColWidth="11.453125" defaultRowHeight="15" x14ac:dyDescent="0.4"/>
  <cols>
    <col min="1" max="1" width="0.81640625" style="3" customWidth="1"/>
    <col min="2" max="2" width="20.453125" style="3" customWidth="1"/>
    <col min="3" max="3" width="12.453125" style="54" bestFit="1" customWidth="1"/>
    <col min="4" max="4" width="10.1796875" style="54" bestFit="1" customWidth="1"/>
    <col min="5" max="5" width="7.81640625" style="54" bestFit="1" customWidth="1"/>
    <col min="6" max="6" width="0.81640625" style="54" customWidth="1"/>
    <col min="7" max="7" width="10.81640625" style="3" bestFit="1" customWidth="1"/>
    <col min="8" max="8" width="10" style="3" bestFit="1" customWidth="1"/>
    <col min="9" max="9" width="7.7265625" style="3" bestFit="1" customWidth="1"/>
    <col min="10" max="10" width="0.81640625" style="3" customWidth="1"/>
    <col min="11" max="11" width="12.81640625" style="3" customWidth="1"/>
    <col min="12" max="12" width="13.7265625" style="3" customWidth="1"/>
    <col min="13" max="13" width="10.1796875" style="54" customWidth="1"/>
    <col min="14" max="15" width="9.26953125" style="3" customWidth="1"/>
    <col min="16" max="16" width="7" style="3" customWidth="1"/>
    <col min="17" max="17" width="1.7265625" style="3" customWidth="1"/>
    <col min="18" max="16384" width="11.453125" style="3"/>
  </cols>
  <sheetData>
    <row r="1" spans="2:18" s="6" customFormat="1" ht="19" customHeight="1" x14ac:dyDescent="0.4">
      <c r="N1" s="3"/>
      <c r="O1" s="3"/>
      <c r="P1" s="3"/>
      <c r="Q1" s="3"/>
      <c r="R1" s="3"/>
    </row>
    <row r="2" spans="2:18" s="6" customFormat="1" ht="19" customHeight="1" x14ac:dyDescent="0.4">
      <c r="B2" s="430" t="s">
        <v>210</v>
      </c>
    </row>
    <row r="3" spans="2:18" s="6" customFormat="1" ht="19" customHeight="1" x14ac:dyDescent="0.4">
      <c r="N3" s="3"/>
      <c r="O3" s="3"/>
      <c r="P3" s="3"/>
      <c r="Q3" s="3"/>
      <c r="R3" s="3"/>
    </row>
    <row r="4" spans="2:18" s="4" customFormat="1" ht="19" customHeight="1" x14ac:dyDescent="0.4">
      <c r="B4" s="1" t="s">
        <v>29</v>
      </c>
      <c r="F4" s="6"/>
      <c r="J4" s="6"/>
      <c r="N4" s="3"/>
      <c r="O4" s="3"/>
      <c r="P4" s="3"/>
      <c r="Q4" s="3"/>
      <c r="R4" s="3"/>
    </row>
    <row r="5" spans="2:18" s="6" customFormat="1" ht="19" customHeight="1" x14ac:dyDescent="0.4">
      <c r="N5" s="3"/>
      <c r="O5" s="3"/>
      <c r="P5" s="3"/>
      <c r="Q5" s="3"/>
      <c r="R5" s="3"/>
    </row>
    <row r="6" spans="2:18" s="62" customFormat="1" ht="15" customHeight="1" x14ac:dyDescent="0.4">
      <c r="B6" s="551"/>
      <c r="C6" s="553" t="s">
        <v>83</v>
      </c>
      <c r="D6" s="553"/>
      <c r="E6" s="553"/>
      <c r="F6" s="6"/>
      <c r="G6" s="553" t="s">
        <v>84</v>
      </c>
      <c r="H6" s="553"/>
      <c r="I6" s="553"/>
      <c r="J6" s="6"/>
      <c r="K6" s="553" t="s">
        <v>85</v>
      </c>
      <c r="L6" s="553"/>
      <c r="M6" s="553"/>
      <c r="N6" s="3"/>
      <c r="O6" s="3"/>
      <c r="P6" s="3"/>
      <c r="Q6" s="3"/>
      <c r="R6" s="3"/>
    </row>
    <row r="7" spans="2:18" s="62" customFormat="1" ht="15" customHeight="1" x14ac:dyDescent="0.4">
      <c r="B7" s="556"/>
      <c r="C7" s="40" t="str">
        <f>Supermarkets!$C$6</f>
        <v>2Q26</v>
      </c>
      <c r="D7" s="40" t="str">
        <f>Supermarkets!$D$6</f>
        <v>2Q25</v>
      </c>
      <c r="E7" s="40" t="s">
        <v>8</v>
      </c>
      <c r="F7" s="6"/>
      <c r="G7" s="40" t="str">
        <f>Supermarkets!$C$6</f>
        <v>2Q26</v>
      </c>
      <c r="H7" s="40" t="str">
        <f>Supermarkets!$D$6</f>
        <v>2Q25</v>
      </c>
      <c r="I7" s="40" t="s">
        <v>8</v>
      </c>
      <c r="J7" s="6"/>
      <c r="K7" s="40" t="str">
        <f>Supermarkets!$C$6</f>
        <v>2Q26</v>
      </c>
      <c r="L7" s="40" t="str">
        <f>Supermarkets!$D$6</f>
        <v>2Q25</v>
      </c>
      <c r="M7" s="40" t="s">
        <v>8</v>
      </c>
      <c r="N7" s="3"/>
      <c r="O7" s="3"/>
      <c r="P7" s="3"/>
      <c r="Q7" s="3"/>
      <c r="R7" s="3"/>
    </row>
    <row r="8" spans="2:18" s="62" customFormat="1" ht="15" customHeight="1" x14ac:dyDescent="0.4">
      <c r="B8" s="42" t="s">
        <v>93</v>
      </c>
      <c r="C8" s="99">
        <v>115698.99999999996</v>
      </c>
      <c r="D8" s="99">
        <v>84222.859999999986</v>
      </c>
      <c r="E8" s="55">
        <v>0.3737244258862733</v>
      </c>
      <c r="F8" s="100">
        <v>0</v>
      </c>
      <c r="G8" s="99" t="s">
        <v>250</v>
      </c>
      <c r="H8" s="99" t="s">
        <v>250</v>
      </c>
      <c r="I8" s="55" t="s">
        <v>250</v>
      </c>
      <c r="J8" s="100">
        <v>0</v>
      </c>
      <c r="K8" s="99">
        <v>115698.99999999996</v>
      </c>
      <c r="L8" s="99">
        <v>84222.859999999986</v>
      </c>
      <c r="M8" s="55">
        <v>0.3737244258862733</v>
      </c>
      <c r="N8" s="3"/>
      <c r="O8" s="3"/>
      <c r="P8" s="3"/>
      <c r="Q8" s="3"/>
      <c r="R8" s="3"/>
    </row>
    <row r="9" spans="2:18" s="62" customFormat="1" ht="15" customHeight="1" x14ac:dyDescent="0.4">
      <c r="B9" s="42" t="s">
        <v>94</v>
      </c>
      <c r="C9" s="99">
        <v>102921.66399999998</v>
      </c>
      <c r="D9" s="99">
        <v>12673.629999999994</v>
      </c>
      <c r="E9" s="55">
        <v>7.1209301518191737</v>
      </c>
      <c r="F9" s="100">
        <v>0</v>
      </c>
      <c r="G9" s="99">
        <v>52421.82</v>
      </c>
      <c r="H9" s="99">
        <v>50583.21</v>
      </c>
      <c r="I9" s="55">
        <v>3.6348227010503997E-2</v>
      </c>
      <c r="J9" s="100">
        <v>0</v>
      </c>
      <c r="K9" s="99">
        <v>155343.48399999997</v>
      </c>
      <c r="L9" s="99">
        <v>63256.84</v>
      </c>
      <c r="M9" s="55">
        <v>1.4557578911624414</v>
      </c>
      <c r="N9" s="3"/>
      <c r="O9" s="3"/>
      <c r="P9" s="3"/>
      <c r="Q9" s="3"/>
      <c r="R9" s="3"/>
    </row>
    <row r="10" spans="2:18" s="62" customFormat="1" ht="15" customHeight="1" x14ac:dyDescent="0.4">
      <c r="B10" s="57" t="s">
        <v>26</v>
      </c>
      <c r="C10" s="58">
        <v>218620.66399999993</v>
      </c>
      <c r="D10" s="58">
        <v>96896.489999999976</v>
      </c>
      <c r="E10" s="59">
        <v>1.2562289304803507</v>
      </c>
      <c r="F10" s="100">
        <v>0</v>
      </c>
      <c r="G10" s="58">
        <v>52421.82</v>
      </c>
      <c r="H10" s="58">
        <v>50583.21</v>
      </c>
      <c r="I10" s="59">
        <v>3.6348227010503997E-2</v>
      </c>
      <c r="J10" s="100">
        <v>0</v>
      </c>
      <c r="K10" s="58">
        <v>271042.48399999994</v>
      </c>
      <c r="L10" s="58">
        <v>147479.69999999998</v>
      </c>
      <c r="M10" s="59">
        <v>0.83782909783515946</v>
      </c>
      <c r="N10" s="3"/>
      <c r="O10" s="3"/>
      <c r="P10" s="3"/>
      <c r="Q10" s="3"/>
      <c r="R10" s="3"/>
    </row>
    <row r="11" spans="2:18" s="62" customFormat="1" ht="10" customHeight="1" x14ac:dyDescent="0.4">
      <c r="B11" s="42"/>
      <c r="C11" s="60"/>
      <c r="D11" s="60"/>
      <c r="E11" s="60"/>
      <c r="F11" s="6"/>
      <c r="G11" s="60"/>
      <c r="H11" s="60"/>
      <c r="I11" s="42"/>
      <c r="J11" s="6"/>
      <c r="K11" s="42"/>
      <c r="L11" s="42"/>
      <c r="M11" s="61"/>
      <c r="N11" s="3"/>
      <c r="O11" s="3"/>
      <c r="P11" s="3"/>
      <c r="Q11" s="3"/>
      <c r="R11" s="3"/>
    </row>
    <row r="12" spans="2:18" s="62" customFormat="1" ht="15" customHeight="1" x14ac:dyDescent="0.4">
      <c r="B12" s="551"/>
      <c r="C12" s="553" t="s">
        <v>86</v>
      </c>
      <c r="D12" s="553"/>
      <c r="E12" s="553"/>
      <c r="F12" s="6"/>
      <c r="G12" s="553" t="s">
        <v>92</v>
      </c>
      <c r="H12" s="553"/>
      <c r="I12" s="553"/>
      <c r="J12" s="6"/>
      <c r="K12" s="553" t="s">
        <v>102</v>
      </c>
      <c r="L12" s="553"/>
      <c r="M12" s="553"/>
      <c r="N12" s="3"/>
      <c r="O12" s="3"/>
      <c r="P12" s="3"/>
      <c r="Q12" s="3"/>
      <c r="R12" s="3"/>
    </row>
    <row r="13" spans="2:18" s="62" customFormat="1" ht="15" customHeight="1" x14ac:dyDescent="0.4">
      <c r="B13" s="556"/>
      <c r="C13" s="40" t="str">
        <f>Supermarkets!$C$6</f>
        <v>2Q26</v>
      </c>
      <c r="D13" s="40" t="str">
        <f>Supermarkets!$D$6</f>
        <v>2Q25</v>
      </c>
      <c r="E13" s="40" t="s">
        <v>8</v>
      </c>
      <c r="F13" s="6"/>
      <c r="G13" s="40" t="str">
        <f>Supermarkets!$C$6</f>
        <v>2Q26</v>
      </c>
      <c r="H13" s="40" t="str">
        <f>Supermarkets!$D$6</f>
        <v>2Q25</v>
      </c>
      <c r="I13" s="40" t="s">
        <v>8</v>
      </c>
      <c r="J13" s="6"/>
      <c r="K13" s="40" t="str">
        <f>Supermarkets!$C$6</f>
        <v>2Q26</v>
      </c>
      <c r="L13" s="40" t="str">
        <f>Supermarkets!$D$6</f>
        <v>2Q25</v>
      </c>
      <c r="M13" s="40" t="s">
        <v>8</v>
      </c>
      <c r="N13" s="3"/>
      <c r="O13" s="3"/>
      <c r="P13" s="3"/>
      <c r="Q13" s="3"/>
      <c r="R13" s="3"/>
    </row>
    <row r="14" spans="2:18" s="62" customFormat="1" ht="15" customHeight="1" x14ac:dyDescent="0.4">
      <c r="B14" s="42" t="s">
        <v>93</v>
      </c>
      <c r="C14" s="99" t="s">
        <v>250</v>
      </c>
      <c r="D14" s="99" t="s">
        <v>250</v>
      </c>
      <c r="E14" s="55" t="s">
        <v>250</v>
      </c>
      <c r="F14" s="100">
        <v>0</v>
      </c>
      <c r="G14" s="99" t="s">
        <v>146</v>
      </c>
      <c r="H14" s="99">
        <v>0</v>
      </c>
      <c r="I14" s="55" t="s">
        <v>250</v>
      </c>
      <c r="J14" s="100">
        <v>0</v>
      </c>
      <c r="K14" s="99">
        <v>13943.538053330003</v>
      </c>
      <c r="L14" s="99">
        <v>12534.576267819999</v>
      </c>
      <c r="M14" s="55">
        <v>0.11240601639859427</v>
      </c>
      <c r="N14" s="3"/>
      <c r="O14" s="3"/>
      <c r="P14" s="3"/>
      <c r="Q14" s="3"/>
      <c r="R14" s="3"/>
    </row>
    <row r="15" spans="2:18" s="62" customFormat="1" ht="15" customHeight="1" x14ac:dyDescent="0.4">
      <c r="B15" s="42" t="s">
        <v>94</v>
      </c>
      <c r="C15" s="99">
        <v>2513.4670000000001</v>
      </c>
      <c r="D15" s="99">
        <v>340.89100000000002</v>
      </c>
      <c r="E15" s="55">
        <v>6.3732278059555689</v>
      </c>
      <c r="F15" s="100">
        <v>0</v>
      </c>
      <c r="G15" s="99">
        <v>150350.06885635998</v>
      </c>
      <c r="H15" s="99">
        <v>91392.564264999994</v>
      </c>
      <c r="I15" s="55">
        <v>0.64510176583302803</v>
      </c>
      <c r="J15" s="100">
        <v>0</v>
      </c>
      <c r="K15" s="99">
        <v>9213.02628</v>
      </c>
      <c r="L15" s="99">
        <v>1484.234997</v>
      </c>
      <c r="M15" s="55">
        <v>5.2072557907755623</v>
      </c>
      <c r="N15" s="3"/>
      <c r="O15" s="3"/>
      <c r="P15" s="3"/>
      <c r="Q15" s="3"/>
      <c r="R15" s="3"/>
    </row>
    <row r="16" spans="2:18" s="62" customFormat="1" ht="15" customHeight="1" x14ac:dyDescent="0.4">
      <c r="B16" s="57" t="s">
        <v>26</v>
      </c>
      <c r="C16" s="58">
        <v>2513.4670000000001</v>
      </c>
      <c r="D16" s="58">
        <v>340.89100000000002</v>
      </c>
      <c r="E16" s="59">
        <v>6.3732278059555689</v>
      </c>
      <c r="F16" s="100">
        <v>0</v>
      </c>
      <c r="G16" s="58">
        <v>150350.06885635998</v>
      </c>
      <c r="H16" s="58">
        <v>91392.564264999994</v>
      </c>
      <c r="I16" s="59">
        <v>0.64510176583302803</v>
      </c>
      <c r="J16" s="100">
        <v>0</v>
      </c>
      <c r="K16" s="58">
        <v>23156.564333330003</v>
      </c>
      <c r="L16" s="58">
        <v>14018.811264819999</v>
      </c>
      <c r="M16" s="59">
        <v>0.65182082103074324</v>
      </c>
      <c r="N16" s="3"/>
      <c r="O16" s="3"/>
      <c r="P16" s="3"/>
      <c r="Q16" s="3"/>
      <c r="R16" s="3"/>
    </row>
    <row r="17" spans="3:13" x14ac:dyDescent="0.4">
      <c r="F17" s="6"/>
      <c r="J17" s="6"/>
    </row>
    <row r="18" spans="3:13" x14ac:dyDescent="0.4">
      <c r="C18" s="3"/>
      <c r="D18" s="3"/>
      <c r="E18" s="3"/>
      <c r="F18" s="3"/>
      <c r="M18" s="3"/>
    </row>
    <row r="19" spans="3:13" x14ac:dyDescent="0.4">
      <c r="C19" s="3"/>
      <c r="D19" s="3"/>
      <c r="E19" s="3"/>
      <c r="F19" s="3"/>
      <c r="M19" s="3"/>
    </row>
    <row r="20" spans="3:13" x14ac:dyDescent="0.4">
      <c r="C20" s="3"/>
      <c r="D20" s="3"/>
      <c r="E20" s="3"/>
      <c r="F20" s="3"/>
      <c r="M20" s="3"/>
    </row>
    <row r="21" spans="3:13" x14ac:dyDescent="0.4">
      <c r="C21" s="3"/>
      <c r="D21" s="3"/>
      <c r="E21" s="3"/>
      <c r="F21" s="3"/>
      <c r="M21" s="3"/>
    </row>
    <row r="22" spans="3:13" x14ac:dyDescent="0.4">
      <c r="C22" s="3"/>
      <c r="D22" s="3"/>
      <c r="E22" s="3"/>
      <c r="F22" s="3"/>
      <c r="M22" s="3"/>
    </row>
    <row r="23" spans="3:13" x14ac:dyDescent="0.4">
      <c r="C23" s="3"/>
      <c r="D23" s="3"/>
      <c r="E23" s="3"/>
      <c r="F23" s="3"/>
      <c r="M23" s="3"/>
    </row>
    <row r="24" spans="3:13" x14ac:dyDescent="0.4">
      <c r="C24" s="3"/>
      <c r="D24" s="3"/>
      <c r="E24" s="3"/>
      <c r="F24" s="3"/>
      <c r="M24" s="3"/>
    </row>
    <row r="25" spans="3:13" x14ac:dyDescent="0.4">
      <c r="C25" s="3"/>
      <c r="D25" s="3"/>
      <c r="E25" s="3"/>
      <c r="F25" s="3"/>
      <c r="M25" s="3"/>
    </row>
    <row r="26" spans="3:13" x14ac:dyDescent="0.4">
      <c r="C26" s="3"/>
      <c r="D26" s="3"/>
      <c r="E26" s="3"/>
      <c r="F26" s="3"/>
      <c r="M26" s="3"/>
    </row>
    <row r="27" spans="3:13" x14ac:dyDescent="0.4">
      <c r="C27" s="3"/>
      <c r="D27" s="3"/>
      <c r="E27" s="3"/>
      <c r="F27" s="3"/>
      <c r="M27" s="3"/>
    </row>
    <row r="28" spans="3:13" x14ac:dyDescent="0.4">
      <c r="C28" s="3"/>
      <c r="D28" s="3"/>
      <c r="E28" s="3"/>
      <c r="F28" s="3"/>
      <c r="M28" s="101"/>
    </row>
    <row r="29" spans="3:13" x14ac:dyDescent="0.4">
      <c r="C29" s="3"/>
      <c r="D29" s="3"/>
      <c r="E29" s="3"/>
      <c r="F29" s="101"/>
      <c r="M29" s="3"/>
    </row>
    <row r="30" spans="3:13" x14ac:dyDescent="0.4">
      <c r="C30" s="3"/>
      <c r="D30" s="3"/>
      <c r="E30" s="3"/>
      <c r="F30" s="3"/>
      <c r="M30" s="3"/>
    </row>
    <row r="31" spans="3:13" x14ac:dyDescent="0.4">
      <c r="C31" s="3"/>
      <c r="D31" s="3"/>
      <c r="E31" s="3"/>
      <c r="F31" s="3"/>
      <c r="M31" s="3"/>
    </row>
    <row r="32" spans="3:13" x14ac:dyDescent="0.4">
      <c r="C32" s="3"/>
      <c r="D32" s="3"/>
      <c r="E32" s="3"/>
      <c r="F32" s="3"/>
      <c r="M32" s="3"/>
    </row>
  </sheetData>
  <mergeCells count="8">
    <mergeCell ref="B12:B13"/>
    <mergeCell ref="C12:E12"/>
    <mergeCell ref="G12:I12"/>
    <mergeCell ref="K12:M12"/>
    <mergeCell ref="B6:B7"/>
    <mergeCell ref="C6:E6"/>
    <mergeCell ref="G6:I6"/>
    <mergeCell ref="K6:M6"/>
  </mergeCells>
  <hyperlinks>
    <hyperlink ref="B2" location="Home!A1" display="Home" xr:uid="{6AB8EBFC-B12A-45E6-853A-E2774AD5BFAF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374C677858444E8AA0BB8BB0D0ED25" ma:contentTypeVersion="16" ma:contentTypeDescription="Crear nuevo documento." ma:contentTypeScope="" ma:versionID="47931f3ed14e988a47a9821a5e84bc50">
  <xsd:schema xmlns:xsd="http://www.w3.org/2001/XMLSchema" xmlns:xs="http://www.w3.org/2001/XMLSchema" xmlns:p="http://schemas.microsoft.com/office/2006/metadata/properties" xmlns:ns2="08031b62-9f4c-4e7f-bc0d-0ebf66e94f9c" xmlns:ns3="02feef19-8635-4ac1-99c8-359b55ecb566" targetNamespace="http://schemas.microsoft.com/office/2006/metadata/properties" ma:root="true" ma:fieldsID="b95d9e183c7beeb71ec00ac7c2801d8b" ns2:_="" ns3:_="">
    <xsd:import namespace="08031b62-9f4c-4e7f-bc0d-0ebf66e94f9c"/>
    <xsd:import namespace="02feef19-8635-4ac1-99c8-359b55ecb5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31b62-9f4c-4e7f-bc0d-0ebf66e94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4e9e73d8-5e95-4c28-afa1-90bb81f962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eef19-8635-4ac1-99c8-359b55ecb56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36eeedb-7598-4dbc-b1c4-21acdd65fb75}" ma:internalName="TaxCatchAll" ma:showField="CatchAllData" ma:web="02feef19-8635-4ac1-99c8-359b55ecb5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feef19-8635-4ac1-99c8-359b55ecb566" xsi:nil="true"/>
    <lcf76f155ced4ddcb4097134ff3c332f xmlns="08031b62-9f4c-4e7f-bc0d-0ebf66e94f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CD974C-76F4-48ED-BEDF-51C5BB1205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628774-574F-461C-97FB-48DA09079C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31b62-9f4c-4e7f-bc0d-0ebf66e94f9c"/>
    <ds:schemaRef ds:uri="02feef19-8635-4ac1-99c8-359b55ecb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357C70-87A9-4698-BD26-1A3B1E0587F5}">
  <ds:schemaRefs>
    <ds:schemaRef ds:uri="http://schemas.microsoft.com/office/2006/metadata/properties"/>
    <ds:schemaRef ds:uri="http://schemas.microsoft.com/office/infopath/2007/PartnerControls"/>
    <ds:schemaRef ds:uri="02feef19-8635-4ac1-99c8-359b55ecb566"/>
    <ds:schemaRef ds:uri="08031b62-9f4c-4e7f-bc0d-0ebf66e94f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Home</vt:lpstr>
      <vt:lpstr>Supermarkets</vt:lpstr>
      <vt:lpstr>Home Improvement</vt:lpstr>
      <vt:lpstr>Department Stores</vt:lpstr>
      <vt:lpstr>Shopping Centers</vt:lpstr>
      <vt:lpstr>SC CHILE</vt:lpstr>
      <vt:lpstr>SC ARG</vt:lpstr>
      <vt:lpstr>SC PERU</vt:lpstr>
      <vt:lpstr>SC COL</vt:lpstr>
      <vt:lpstr>Financial Services</vt:lpstr>
      <vt:lpstr>EBITDA</vt:lpstr>
      <vt:lpstr>Fin. Stat. Q  </vt:lpstr>
      <vt:lpstr>Acc. Fin Stat.</vt:lpstr>
      <vt:lpstr>By Business Unit</vt:lpstr>
      <vt:lpstr>Financial Statements</vt:lpstr>
      <vt:lpstr>P&amp;L By Country</vt:lpstr>
      <vt:lpstr>Balance Sheet</vt:lpstr>
      <vt:lpstr>Consolidated Balance Sheet</vt:lpstr>
      <vt:lpstr>Balance Sheet By Country</vt:lpstr>
      <vt:lpstr>Cash Flows</vt:lpstr>
      <vt:lpstr>Ratios</vt:lpstr>
      <vt:lpstr>IFRS 16</vt:lpstr>
    </vt:vector>
  </TitlesOfParts>
  <Company>Cencosud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Torres Sousa, Mafalda</dc:creator>
  <cp:lastModifiedBy>Bentjerodt Martino, Oscar Gabriel</cp:lastModifiedBy>
  <dcterms:created xsi:type="dcterms:W3CDTF">2020-03-24T13:52:05Z</dcterms:created>
  <dcterms:modified xsi:type="dcterms:W3CDTF">2026-08-06T22:23:14Z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0x01010018374C677858444E8AA0BB8BB0D0ED25</vt:lpwstr>
  </property>
  <property fmtid="{D5CDD505-2E9C-101B-9397-08002B2CF9AE}" pid="5" name="MediaServiceImageTags">
    <vt:lpwstr/>
  </property>
</Properties>
</file>